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 windowWidth="14535" windowHeight="11760" firstSheet="10"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W102" i="11" l="1"/>
  <c r="CR102" i="11"/>
  <c r="AU88" i="11"/>
  <c r="AP88" i="11"/>
  <c r="AF88" i="11"/>
  <c r="AP70" i="11"/>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BE36" i="9"/>
  <c r="C36" i="9"/>
  <c r="BE35" i="9"/>
  <c r="C35" i="9"/>
  <c r="BE34" i="9"/>
  <c r="U34" i="9"/>
  <c r="U35" i="9" s="1"/>
  <c r="U36" i="9" s="1"/>
  <c r="U37" i="9" s="1"/>
  <c r="C34" i="9"/>
  <c r="AM34" i="9" l="1"/>
  <c r="AM35" i="9" s="1"/>
  <c r="AM36" i="9" s="1"/>
  <c r="BW34" i="9"/>
  <c r="BW35" i="9" s="1"/>
  <c r="BW36" i="9" s="1"/>
  <c r="BW37" i="9" s="1"/>
  <c r="BW38" i="9" s="1"/>
  <c r="BW39" i="9" s="1"/>
  <c r="BW40" i="9" s="1"/>
  <c r="BW41" i="9" s="1"/>
  <c r="BW42" i="9" s="1"/>
  <c r="BW43" i="9" s="1"/>
  <c r="CO34" i="9"/>
  <c r="CO35" i="9" s="1"/>
  <c r="CO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<sst xmlns="http://schemas.openxmlformats.org/spreadsheetml/2006/main" count="1071" uniqueCount="561">
  <si>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</si>
  <si>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</si>
  <si>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</si>
  <si>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</si>
  <si>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</si>
  <si>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</si>
  <si>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</si>
  <si>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</si>
  <si>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</si>
  <si>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</si>
  <si>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</si>
  <si>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</si>
  <si>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</si>
  <si>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</si>
  <si>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</si>
  <si>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</si>
  <si>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</si>
  <si>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</si>
  <si>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</si>
  <si>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</si>
  <si>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</si>
  <si>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</si>
  <si>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</si>
  <si>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</si>
  <si>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</si>
  <si>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</si>
  <si>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</si>
  <si>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</si>
  <si>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</si>
  <si>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</si>
  <si>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</si>
  <si>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</si>
  <si>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</si>
  <si>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</si>
  <si>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</si>
  <si>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</si>
  <si>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</si>
  <si>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</si>
  <si>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</si>
  <si>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</si>
  <si>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</si>
  <si>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</si>
  <si>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</si>
  <si>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</si>
  <si>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</si>
  <si>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</si>
  <si>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</si>
  <si>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</si>
  <si>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</si>
  <si>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</si>
  <si>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</si>
  <si>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</si>
  <si>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</si>
  <si>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</si>
  <si>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</si>
  <si>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</si>
  <si>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</si>
  <si>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</si>
  <si>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</si>
  <si>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</si>
  <si>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</si>
  <si>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</si>
  <si>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</si>
  <si>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</si>
  <si>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</si>
  <si>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</si>
  <si>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</si>
  <si>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</si>
  <si>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</si>
  <si>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</si>
  <si>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</si>
  <si>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</si>
  <si>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</si>
  <si>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</si>
  <si>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</si>
  <si>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</si>
  <si>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</si>
  <si>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</si>
  <si>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</si>
  <si>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</si>
  <si>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</si>
  <si>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</si>
  <si>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</si>
  <si>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</si>
  <si>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</si>
  <si>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</si>
  <si>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</si>
  <si>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</si>
  <si>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</si>
  <si>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</si>
  <si>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</si>
  <si>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</si>
  <si>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</si>
  <si>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</si>
  <si>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</si>
  <si>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</si>
  <si>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</si>
  <si>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</si>
  <si>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</si>
  <si>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</si>
  <si>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</si>
  <si>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</si>
  <si>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</si>
  <si>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</si>
  <si>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</si>
  <si>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</si>
  <si>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</si>
  <si>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</si>
  <si>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</si>
  <si>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</si>
  <si>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</si>
  <si>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</si>
  <si>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</si>
  <si>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</si>
  <si>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</si>
  <si>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</si>
  <si>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</si>
  <si>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</si>
  <si>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</si>
  <si>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</si>
  <si>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</si>
  <si>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</si>
  <si>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</si>
  <si>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</si>
  <si>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</si>
  <si>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</si>
  <si>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</si>
  <si>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</si>
  <si>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</si>
  <si>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</si>
  <si>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</si>
  <si>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</si>
  <si>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</si>
  <si>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</si>
  <si>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</si>
  <si>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</si>
  <si>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</si>
  <si>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</si>
  <si>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</si>
  <si>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</si>
  <si>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</si>
  <si>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</si>
  <si>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</si>
  <si>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</si>
  <si>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</si>
  <si>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</si>
  <si>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</si>
  <si>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</si>
  <si>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</si>
  <si>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</si>
  <si>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</si>
  <si>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</si>
  <si>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</si>
  <si>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</si>
  <si>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</si>
  <si>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</si>
  <si>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</si>
  <si>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</si>
  <si>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</si>
  <si>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</si>
  <si>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</si>
  <si>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</si>
  <si>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</si>
  <si>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</si>
  <si>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</si>
  <si>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</si>
  <si>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</si>
  <si>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</si>
  <si>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</si>
  <si>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</si>
  <si>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</si>
  <si>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</si>
  <si>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</si>
  <si>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</si>
  <si>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</si>
  <si>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</si>
  <si>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</si>
  <si>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</si>
  <si>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</si>
  <si>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</si>
  <si>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</si>
  <si>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</si>
  <si>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</si>
  <si>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</si>
  <si>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</si>
  <si>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</si>
  <si>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</si>
  <si>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</si>
  <si>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</si>
  <si>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</si>
  <si>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</si>
  <si>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</si>
  <si>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</si>
  <si>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</si>
  <si>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青森県六ケ所村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</si>
  <si>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</si>
  <si>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</si>
  <si>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</si>
  <si>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</si>
  <si>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</si>
  <si>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</si>
  <si>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</si>
  <si>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</si>
  <si>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</si>
  <si>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</si>
  <si>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</si>
  <si>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</si>
  <si>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</si>
  <si>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</si>
  <si>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</si>
  <si>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</si>
  <si>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</si>
  <si>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</si>
  <si>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</si>
  <si>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</si>
  <si>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</si>
  <si>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</si>
  <si>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</si>
  <si>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</si>
  <si>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</si>
  <si>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</si>
  <si>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</si>
  <si>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</si>
  <si>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</si>
  <si>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</si>
  <si>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</si>
  <si>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</si>
  <si>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</si>
  <si>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</si>
  <si>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</si>
  <si>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</si>
  <si>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</si>
  <si>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</si>
  <si>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</si>
  <si>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</si>
  <si>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</si>
  <si>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</si>
  <si>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</si>
  <si>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</si>
  <si>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</si>
  <si>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</si>
  <si>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</si>
  <si>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</si>
  <si>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</si>
  <si>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</si>
  <si>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</si>
  <si>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</si>
  <si>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</si>
  <si>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</si>
  <si>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</si>
  <si>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</si>
  <si>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</si>
  <si>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</si>
  <si>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</si>
  <si>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</si>
  <si>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</si>
  <si>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</si>
  <si>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</si>
  <si>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</si>
  <si>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</si>
  <si>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</si>
  <si>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</si>
  <si>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</si>
  <si>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</si>
  <si>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</si>
  <si>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</si>
  <si>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</si>
  <si>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</si>
  <si>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</si>
  <si>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</si>
  <si>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</si>
  <si>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</si>
  <si>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</si>
  <si>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</si>
  <si>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</si>
  <si>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</si>
  <si>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</si>
  <si>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</si>
  <si>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</si>
  <si>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</si>
  <si>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</si>
  <si>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</si>
  <si>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</si>
  <si>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</si>
  <si>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</si>
  <si>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</si>
  <si>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</si>
  <si>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</si>
  <si>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</si>
  <si>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</si>
  <si>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</si>
  <si>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</si>
  <si>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</si>
  <si>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</si>
  <si>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</si>
  <si>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</si>
  <si>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</si>
  <si>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</si>
  <si>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</si>
  <si>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</si>
  <si>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</si>
  <si>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</si>
  <si>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</si>
  <si>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</si>
  <si>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</si>
  <si>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</si>
  <si>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</si>
  <si>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</si>
  <si>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</si>
  <si>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</si>
  <si>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</si>
  <si>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</si>
  <si>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</si>
  <si>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</si>
  <si>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</si>
  <si>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</si>
  <si>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</si>
  <si>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</si>
  <si>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</si>
  <si>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</si>
  <si>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</si>
  <si>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</si>
  <si>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</si>
  <si>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</si>
  <si>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</si>
  <si>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</si>
  <si>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</si>
  <si>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</si>
  <si>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</si>
  <si>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</si>
  <si>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</si>
  <si>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</si>
  <si>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</si>
  <si>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</si>
  <si>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</si>
  <si>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</si>
  <si>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</si>
  <si>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</si>
  <si>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</si>
  <si>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</si>
  <si>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</si>
  <si>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</si>
  <si>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青森県六ケ所村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</si>
  <si>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</si>
  <si>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</si>
  <si>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</si>
  <si>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</si>
  <si>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</si>
  <si>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</si>
  <si>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</si>
  <si>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</si>
  <si>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</si>
  <si>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</si>
  <si>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</si>
  <si>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</si>
  <si>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</si>
  <si>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</si>
  <si>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</si>
  <si>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</si>
  <si>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</si>
  <si>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</si>
  <si>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</si>
  <si>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</si>
  <si>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</si>
  <si>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</si>
  <si>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</si>
  <si>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</si>
  <si>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</si>
  <si>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</si>
  <si>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</si>
  <si>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</si>
  <si>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</si>
  <si>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</si>
  <si>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</si>
  <si>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</si>
  <si>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</si>
  <si>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</si>
  <si>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</si>
  <si>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</si>
  <si>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</si>
  <si>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</si>
  <si>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</si>
  <si>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</si>
  <si>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</si>
  <si>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</si>
  <si>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</si>
  <si>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</si>
  <si>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</si>
  <si>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</si>
  <si>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</si>
  <si>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</si>
  <si>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</si>
  <si>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</si>
  <si>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</si>
  <si>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</si>
  <si>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</si>
  <si>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</si>
  <si>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</si>
  <si>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</si>
  <si>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</si>
  <si>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</si>
  <si>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</si>
  <si>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</si>
  <si>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</si>
  <si>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</si>
  <si>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</si>
  <si>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</si>
  <si>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</si>
  <si>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</si>
  <si>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</si>
  <si>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</si>
  <si>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</si>
  <si>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</si>
  <si>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</si>
  <si>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</si>
  <si>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</si>
  <si>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</si>
  <si>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</si>
  <si>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</si>
  <si>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</si>
  <si>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</si>
  <si>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</si>
  <si>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</si>
  <si>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</si>
  <si>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</si>
  <si>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</si>
  <si>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</si>
  <si>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</si>
  <si>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</si>
  <si>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</si>
  <si>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</si>
  <si>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</si>
  <si>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</si>
  <si>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</si>
  <si>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</si>
  <si>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</si>
  <si>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</si>
  <si>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</si>
  <si>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</si>
  <si>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介護保険特別会計（保険事業）</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</si>
  <si>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</si>
  <si>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</si>
  <si>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</si>
  <si>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</si>
  <si>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</si>
  <si>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</si>
  <si>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</si>
  <si>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</si>
  <si>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</si>
  <si>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</si>
  <si>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</si>
  <si>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</si>
  <si>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</si>
  <si>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</si>
  <si>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</si>
  <si>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</si>
  <si>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</si>
  <si>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</si>
  <si>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</si>
  <si>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</si>
  <si>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</si>
  <si>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</si>
  <si>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</si>
  <si>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</si>
  <si>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</si>
  <si>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</si>
  <si>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</si>
  <si>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</si>
  <si>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</si>
  <si>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</si>
  <si>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</si>
  <si>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</si>
  <si>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</si>
  <si>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</si>
  <si>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</si>
  <si>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</si>
  <si>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</si>
  <si>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</si>
  <si>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</si>
  <si>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</si>
  <si>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</si>
  <si>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</si>
  <si>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</si>
  <si>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</si>
  <si>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</si>
  <si>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</si>
  <si>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</si>
  <si>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</si>
  <si>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</si>
  <si>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</si>
  <si>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</si>
  <si>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</si>
  <si>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</si>
  <si>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</si>
  <si>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</si>
  <si>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</si>
  <si>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</si>
  <si>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</si>
  <si>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</si>
  <si>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</si>
  <si>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</si>
  <si>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</si>
  <si>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</si>
  <si>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</si>
  <si>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</si>
  <si>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</si>
  <si>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</si>
  <si>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</si>
  <si>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</si>
  <si>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</si>
  <si>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</si>
  <si>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</si>
  <si>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</si>
  <si>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</si>
  <si>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</si>
  <si>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</si>
  <si>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</si>
  <si>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</si>
  <si>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</si>
  <si>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</si>
  <si>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</si>
  <si>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</si>
  <si>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</si>
  <si>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</si>
  <si>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</si>
  <si>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</si>
  <si>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下水道事業会計</t>
  </si>
  <si>
    <t>農業集落排水事業会計</t>
  </si>
  <si>
    <t>国民健康保険特別会計（事業勘定）</t>
  </si>
  <si>
    <t>後期高齢者医療特別会計</t>
  </si>
  <si>
    <t>介護保険特別会計（保険事業勘定）</t>
  </si>
  <si>
    <t>国民健康保険特別会計（施設勘定）</t>
  </si>
  <si>
    <t>その他会計（赤字）</t>
  </si>
  <si>
    <t>その他会計（黒字）</t>
  </si>
  <si>
    <t>-</t>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</si>
  <si>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</si>
  <si>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</si>
  <si>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法適用企業</t>
    <phoneticPr fontId="2"/>
  </si>
  <si>
    <t>上北地方教育・福祉事務組合</t>
    <rPh sb="0" eb="2">
      <t>カミキタ</t>
    </rPh>
    <rPh sb="2" eb="4">
      <t>チホウ</t>
    </rPh>
    <rPh sb="4" eb="6">
      <t>キョウイク</t>
    </rPh>
    <rPh sb="7" eb="9">
      <t>フクシ</t>
    </rPh>
    <rPh sb="9" eb="11">
      <t>ジム</t>
    </rPh>
    <rPh sb="11" eb="13">
      <t>クミアイ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</si>
  <si>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</si>
  <si>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</si>
  <si>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</si>
  <si>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</si>
  <si>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</si>
  <si>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</si>
  <si>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</si>
  <si>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六ヶ所村地域振興開発(株)</t>
    <rPh sb="0" eb="4">
      <t>ロッカショムラ</t>
    </rPh>
    <rPh sb="4" eb="6">
      <t>チイキ</t>
    </rPh>
    <rPh sb="6" eb="8">
      <t>シンコウ</t>
    </rPh>
    <rPh sb="8" eb="10">
      <t>カイハツ</t>
    </rPh>
    <rPh sb="10" eb="13">
      <t>カブ</t>
    </rPh>
    <phoneticPr fontId="2"/>
  </si>
  <si>
    <t>(一般財団法人)六ヶ所村文化振興公社</t>
    <rPh sb="1" eb="3">
      <t>イッパン</t>
    </rPh>
    <rPh sb="3" eb="5">
      <t>ザイダン</t>
    </rPh>
    <rPh sb="5" eb="7">
      <t>ホウジン</t>
    </rPh>
    <rPh sb="8" eb="11">
      <t>ロッカショ</t>
    </rPh>
    <rPh sb="11" eb="12">
      <t>ムラ</t>
    </rPh>
    <rPh sb="12" eb="14">
      <t>ブンカ</t>
    </rPh>
    <rPh sb="14" eb="16">
      <t>シンコウ</t>
    </rPh>
    <rPh sb="16" eb="18">
      <t>コウシャ</t>
    </rPh>
    <phoneticPr fontId="2"/>
  </si>
  <si>
    <t>(一般社団法人)六ヶ所村農業総合公社</t>
    <rPh sb="1" eb="3">
      <t>イッパン</t>
    </rPh>
    <rPh sb="3" eb="5">
      <t>シャダン</t>
    </rPh>
    <rPh sb="5" eb="7">
      <t>ホウジン</t>
    </rPh>
    <rPh sb="8" eb="12">
      <t>ロッカショムラ</t>
    </rPh>
    <rPh sb="12" eb="14">
      <t>ノウギョウ</t>
    </rPh>
    <rPh sb="14" eb="16">
      <t>ソウゴウ</t>
    </rPh>
    <rPh sb="16" eb="18">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</si>
  <si>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</si>
  <si>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</si>
  <si>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</si>
  <si>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</si>
  <si>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</si>
  <si>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</si>
  <si>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</si>
  <si>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</si>
  <si>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</si>
  <si>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</si>
  <si>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</si>
  <si>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類似団体を下回っている。今後の動向としては、村の財政運営計画において、H27より普通会計における起債の借入を行わないこととしたことに加え、充当可能財源残高の現在の水準を維持していくこととしたことから、引き続き両比率ともに低下する見込みであり、引き続き安定した財政運営の維持が見込まれる。</t>
    <rPh sb="1" eb="3">
      <t>ショウライ</t>
    </rPh>
    <rPh sb="3" eb="5">
      <t>フタン</t>
    </rPh>
    <rPh sb="5" eb="7">
      <t>ヒリツ</t>
    </rPh>
    <rPh sb="8" eb="10">
      <t>ジッシツ</t>
    </rPh>
    <rPh sb="10" eb="13">
      <t>コウサイヒ</t>
    </rPh>
    <rPh sb="13" eb="15">
      <t>ヒリツ</t>
    </rPh>
    <rPh sb="18" eb="20">
      <t>ルイジ</t>
    </rPh>
    <rPh sb="20" eb="22">
      <t>ダンタイ</t>
    </rPh>
    <rPh sb="23" eb="25">
      <t>シタマワ</t>
    </rPh>
    <rPh sb="30" eb="32">
      <t>コンゴ</t>
    </rPh>
    <rPh sb="33" eb="35">
      <t>ドウコウ</t>
    </rPh>
    <rPh sb="40" eb="41">
      <t>ムラ</t>
    </rPh>
    <rPh sb="42" eb="44">
      <t>ザイセイ</t>
    </rPh>
    <rPh sb="44" eb="46">
      <t>ウンエイ</t>
    </rPh>
    <rPh sb="46" eb="48">
      <t>ケイカク</t>
    </rPh>
    <rPh sb="58" eb="60">
      <t>フツウ</t>
    </rPh>
    <rPh sb="60" eb="62">
      <t>カイケイ</t>
    </rPh>
    <rPh sb="66" eb="68">
      <t>キサイ</t>
    </rPh>
    <rPh sb="69" eb="71">
      <t>カリイレ</t>
    </rPh>
    <rPh sb="72" eb="73">
      <t>オコナ</t>
    </rPh>
    <rPh sb="84" eb="85">
      <t>クワ</t>
    </rPh>
    <rPh sb="87" eb="89">
      <t>ジュウトウ</t>
    </rPh>
    <rPh sb="89" eb="91">
      <t>カノウ</t>
    </rPh>
    <rPh sb="91" eb="93">
      <t>ザイゲン</t>
    </rPh>
    <rPh sb="93" eb="95">
      <t>ザンダカ</t>
    </rPh>
    <rPh sb="96" eb="98">
      <t>ゲンザイ</t>
    </rPh>
    <rPh sb="99" eb="101">
      <t>スイジュン</t>
    </rPh>
    <rPh sb="102" eb="104">
      <t>イジ</t>
    </rPh>
    <rPh sb="118" eb="119">
      <t>ヒ</t>
    </rPh>
    <rPh sb="120" eb="121">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</si>
</sst>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249712</c:v>
                </c:pt>
                <c:pt idx="1">
                  <c:v>409148</c:v>
                </c:pt>
                <c:pt idx="2">
                  <c:v>680186</c:v>
                </c:pt>
                <c:pt idx="3">
                  <c:v>356474</c:v>
                </c:pt>
                <c:pt idx="4">
                  <c:v>467923</c:v>
                </c:pt>
              </c:numCache>
            </c:numRef>
          </c:val>
          <c:smooth val="0"/>
        </c:ser>
        <c:dLbls>
          <c:showLegendKey val="0"/>
          <c:showVal val="0"/>
          <c:showCatName val="0"/>
          <c:showSerName val="0"/>
          <c:showPercent val="0"/>
          <c:showBubbleSize val="0"/>
        </c:dLbls>
        <c:marker val="1"/>
        <c:smooth val="0"/>
        <c:axId val="84876672"/>
        <c:axId val="84907520"/>
      </c:lineChart>
      <c:catAx>
        <c:axId val="8487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07520"/>
        <c:crosses val="autoZero"/>
        <c:auto val="1"/>
        <c:lblAlgn val="ctr"/>
        <c:lblOffset val="100"/>
        <c:tickLblSkip val="1"/>
        <c:tickMarkSkip val="1"/>
        <c:noMultiLvlLbl val="0"/>
      </c:catAx>
      <c:valAx>
        <c:axId val="8490752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87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3.09</c:v>
                </c:pt>
                <c:pt idx="1">
                  <c:v>2.83</c:v>
                </c:pt>
                <c:pt idx="2">
                  <c:v>2.46</c:v>
                </c:pt>
                <c:pt idx="3">
                  <c:v>2.34</c:v>
                </c:pt>
                <c:pt idx="4">
                  <c:v>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68.2</c:v>
                </c:pt>
                <c:pt idx="1">
                  <c:v>69.83</c:v>
                </c:pt>
                <c:pt idx="2">
                  <c:v>73.239999999999995</c:v>
                </c:pt>
                <c:pt idx="3">
                  <c:v>80.37</c:v>
                </c:pt>
                <c:pt idx="4">
                  <c:v>89.12</c:v>
                </c:pt>
              </c:numCache>
            </c:numRef>
          </c:val>
        </c:ser>
        <c:dLbls>
          <c:showLegendKey val="0"/>
          <c:showVal val="0"/>
          <c:showCatName val="0"/>
          <c:showSerName val="0"/>
          <c:showPercent val="0"/>
          <c:showBubbleSize val="0"/>
        </c:dLbls>
        <c:gapWidth val="250"/>
        <c:overlap val="100"/>
        <c:axId val="56294784"/>
        <c:axId val="9562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4.2300000000000004</c:v>
                </c:pt>
                <c:pt idx="1">
                  <c:v>3.44</c:v>
                </c:pt>
                <c:pt idx="2">
                  <c:v>3.14</c:v>
                </c:pt>
                <c:pt idx="3">
                  <c:v>12.48</c:v>
                </c:pt>
                <c:pt idx="4">
                  <c:v>1.66</c:v>
                </c:pt>
              </c:numCache>
            </c:numRef>
          </c:val>
          <c:smooth val="0"/>
        </c:ser>
        <c:dLbls>
          <c:showLegendKey val="0"/>
          <c:showVal val="0"/>
          <c:showCatName val="0"/>
          <c:showSerName val="0"/>
          <c:showPercent val="0"/>
          <c:showBubbleSize val="0"/>
        </c:dLbls>
        <c:marker val="1"/>
        <c:smooth val="0"/>
        <c:axId val="56294784"/>
        <c:axId val="95622656"/>
      </c:lineChart>
      <c:catAx>
        <c:axId val="5629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22656"/>
        <c:crosses val="autoZero"/>
        <c:auto val="1"/>
        <c:lblAlgn val="ctr"/>
        <c:lblOffset val="100"/>
        <c:tickLblSkip val="1"/>
        <c:tickMarkSkip val="1"/>
        <c:noMultiLvlLbl val="0"/>
      </c:catAx>
      <c:valAx>
        <c:axId val="9562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29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0.62</c:v>
                </c:pt>
                <c:pt idx="2">
                  <c:v>#N/A</c:v>
                </c:pt>
                <c:pt idx="3">
                  <c:v>0.3</c:v>
                </c:pt>
                <c:pt idx="4">
                  <c:v>#N/A</c:v>
                </c:pt>
                <c:pt idx="5">
                  <c:v>0</c:v>
                </c:pt>
                <c:pt idx="6">
                  <c:v>#N/A</c:v>
                </c:pt>
                <c:pt idx="7">
                  <c:v>0.1</c:v>
                </c:pt>
                <c:pt idx="8">
                  <c:v>#N/A</c:v>
                </c:pt>
                <c:pt idx="9">
                  <c:v>0.01</c:v>
                </c:pt>
              </c:numCache>
            </c:numRef>
          </c:val>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0.09</c:v>
                </c:pt>
                <c:pt idx="6">
                  <c:v>#N/A</c:v>
                </c:pt>
                <c:pt idx="7">
                  <c:v>0.04</c:v>
                </c:pt>
                <c:pt idx="8">
                  <c:v>#N/A</c:v>
                </c:pt>
                <c:pt idx="9">
                  <c:v>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0.06</c:v>
                </c:pt>
                <c:pt idx="6">
                  <c:v>#N/A</c:v>
                </c:pt>
                <c:pt idx="7">
                  <c:v>0</c:v>
                </c:pt>
                <c:pt idx="8">
                  <c:v>#N/A</c:v>
                </c:pt>
                <c:pt idx="9">
                  <c:v>0.15</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0.25</c:v>
                </c:pt>
                <c:pt idx="4">
                  <c:v>#N/A</c:v>
                </c:pt>
                <c:pt idx="5">
                  <c:v>0.45</c:v>
                </c:pt>
                <c:pt idx="6">
                  <c:v>#N/A</c:v>
                </c:pt>
                <c:pt idx="7">
                  <c:v>0.21</c:v>
                </c:pt>
                <c:pt idx="8">
                  <c:v>#N/A</c:v>
                </c:pt>
                <c:pt idx="9">
                  <c:v>0.24</c:v>
                </c:pt>
              </c:numCache>
            </c:numRef>
          </c:val>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0.37</c:v>
                </c:pt>
                <c:pt idx="2">
                  <c:v>#N/A</c:v>
                </c:pt>
                <c:pt idx="3">
                  <c:v>0.47</c:v>
                </c:pt>
                <c:pt idx="4">
                  <c:v>#N/A</c:v>
                </c:pt>
                <c:pt idx="5">
                  <c:v>0.56999999999999995</c:v>
                </c:pt>
                <c:pt idx="6">
                  <c:v>#N/A</c:v>
                </c:pt>
                <c:pt idx="7">
                  <c:v>0.65</c:v>
                </c:pt>
                <c:pt idx="8">
                  <c:v>#N/A</c:v>
                </c:pt>
                <c:pt idx="9">
                  <c:v>0.7</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2.79</c:v>
                </c:pt>
                <c:pt idx="2">
                  <c:v>#N/A</c:v>
                </c:pt>
                <c:pt idx="3">
                  <c:v>3.04</c:v>
                </c:pt>
                <c:pt idx="4">
                  <c:v>#N/A</c:v>
                </c:pt>
                <c:pt idx="5">
                  <c:v>2.87</c:v>
                </c:pt>
                <c:pt idx="6">
                  <c:v>#N/A</c:v>
                </c:pt>
                <c:pt idx="7">
                  <c:v>2</c:v>
                </c:pt>
                <c:pt idx="8">
                  <c:v>#N/A</c:v>
                </c:pt>
                <c:pt idx="9">
                  <c:v>1.26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3.08</c:v>
                </c:pt>
                <c:pt idx="2">
                  <c:v>#N/A</c:v>
                </c:pt>
                <c:pt idx="3">
                  <c:v>2.81</c:v>
                </c:pt>
                <c:pt idx="4">
                  <c:v>#N/A</c:v>
                </c:pt>
                <c:pt idx="5">
                  <c:v>2.46</c:v>
                </c:pt>
                <c:pt idx="6">
                  <c:v>#N/A</c:v>
                </c:pt>
                <c:pt idx="7">
                  <c:v>2.33</c:v>
                </c:pt>
                <c:pt idx="8">
                  <c:v>#N/A</c:v>
                </c:pt>
                <c:pt idx="9">
                  <c:v>2.6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7.64</c:v>
                </c:pt>
                <c:pt idx="2">
                  <c:v>#N/A</c:v>
                </c:pt>
                <c:pt idx="3">
                  <c:v>7.61</c:v>
                </c:pt>
                <c:pt idx="4">
                  <c:v>#N/A</c:v>
                </c:pt>
                <c:pt idx="5">
                  <c:v>7.18</c:v>
                </c:pt>
                <c:pt idx="6">
                  <c:v>#N/A</c:v>
                </c:pt>
                <c:pt idx="7">
                  <c:v>6.03</c:v>
                </c:pt>
                <c:pt idx="8">
                  <c:v>#N/A</c:v>
                </c:pt>
                <c:pt idx="9">
                  <c:v>6.34</c:v>
                </c:pt>
              </c:numCache>
            </c:numRef>
          </c:val>
        </c:ser>
        <c:dLbls>
          <c:showLegendKey val="0"/>
          <c:showVal val="0"/>
          <c:showCatName val="0"/>
          <c:showSerName val="0"/>
          <c:showPercent val="0"/>
          <c:showBubbleSize val="0"/>
        </c:dLbls>
        <c:gapWidth val="150"/>
        <c:overlap val="100"/>
        <c:axId val="121496704"/>
        <c:axId val="121498240"/>
      </c:barChart>
      <c:catAx>
        <c:axId val="12149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98240"/>
        <c:crosses val="autoZero"/>
        <c:auto val="1"/>
        <c:lblAlgn val="ctr"/>
        <c:lblOffset val="100"/>
        <c:tickLblSkip val="1"/>
        <c:tickMarkSkip val="1"/>
        <c:noMultiLvlLbl val="0"/>
      </c:catAx>
      <c:valAx>
        <c:axId val="1214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96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566</c:v>
                </c:pt>
                <c:pt idx="5">
                  <c:v>559</c:v>
                </c:pt>
                <c:pt idx="8">
                  <c:v>552</c:v>
                </c:pt>
                <c:pt idx="11">
                  <c:v>589</c:v>
                </c:pt>
                <c:pt idx="14">
                  <c:v>579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205</c:v>
                </c:pt>
                <c:pt idx="3">
                  <c:v>128</c:v>
                </c:pt>
                <c:pt idx="6">
                  <c:v>47</c:v>
                </c:pt>
                <c:pt idx="9">
                  <c:v>47</c:v>
                </c:pt>
                <c:pt idx="12">
                  <c:v>44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317</c:v>
                </c:pt>
                <c:pt idx="3">
                  <c:v>304</c:v>
                </c:pt>
                <c:pt idx="6">
                  <c:v>314</c:v>
                </c:pt>
                <c:pt idx="9">
                  <c:v>342</c:v>
                </c:pt>
                <c:pt idx="12">
                  <c:v>346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485</c:v>
                </c:pt>
                <c:pt idx="3">
                  <c:v>462</c:v>
                </c:pt>
                <c:pt idx="6">
                  <c:v>550</c:v>
                </c:pt>
                <c:pt idx="9">
                  <c:v>591</c:v>
                </c:pt>
                <c:pt idx="12">
                  <c:v>577</c:v>
                </c:pt>
              </c:numCache>
            </c:numRef>
          </c:val>
        </c:ser>
        <c:dLbls>
          <c:showLegendKey val="0"/>
          <c:showVal val="0"/>
          <c:showCatName val="0"/>
          <c:showSerName val="0"/>
          <c:showPercent val="0"/>
          <c:showBubbleSize val="0"/>
        </c:dLbls>
        <c:gapWidth val="100"/>
        <c:overlap val="100"/>
        <c:axId val="1319680"/>
        <c:axId val="132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441</c:v>
                </c:pt>
                <c:pt idx="2">
                  <c:v>#N/A</c:v>
                </c:pt>
                <c:pt idx="3">
                  <c:v>#N/A</c:v>
                </c:pt>
                <c:pt idx="4">
                  <c:v>335</c:v>
                </c:pt>
                <c:pt idx="5">
                  <c:v>#N/A</c:v>
                </c:pt>
                <c:pt idx="6">
                  <c:v>#N/A</c:v>
                </c:pt>
                <c:pt idx="7">
                  <c:v>359</c:v>
                </c:pt>
                <c:pt idx="8">
                  <c:v>#N/A</c:v>
                </c:pt>
                <c:pt idx="9">
                  <c:v>#N/A</c:v>
                </c:pt>
                <c:pt idx="10">
                  <c:v>392</c:v>
                </c:pt>
                <c:pt idx="11">
                  <c:v>#N/A</c:v>
                </c:pt>
                <c:pt idx="12">
                  <c:v>#N/A</c:v>
                </c:pt>
                <c:pt idx="13">
                  <c:v>389</c:v>
                </c:pt>
                <c:pt idx="14">
                  <c:v>#N/A</c:v>
                </c:pt>
              </c:numCache>
            </c:numRef>
          </c:val>
          <c:smooth val="0"/>
        </c:ser>
        <c:dLbls>
          <c:showLegendKey val="0"/>
          <c:showVal val="0"/>
          <c:showCatName val="0"/>
          <c:showSerName val="0"/>
          <c:showPercent val="0"/>
          <c:showBubbleSize val="0"/>
        </c:dLbls>
        <c:marker val="1"/>
        <c:smooth val="0"/>
        <c:axId val="1319680"/>
        <c:axId val="1321600"/>
      </c:lineChart>
      <c:catAx>
        <c:axId val="131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1600"/>
        <c:crosses val="autoZero"/>
        <c:auto val="1"/>
        <c:lblAlgn val="ctr"/>
        <c:lblOffset val="100"/>
        <c:tickLblSkip val="1"/>
        <c:tickMarkSkip val="1"/>
        <c:noMultiLvlLbl val="0"/>
      </c:catAx>
      <c:valAx>
        <c:axId val="13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6467</c:v>
                </c:pt>
                <c:pt idx="5">
                  <c:v>6571</c:v>
                </c:pt>
                <c:pt idx="8">
                  <c:v>6294</c:v>
                </c:pt>
                <c:pt idx="11">
                  <c:v>6098</c:v>
                </c:pt>
                <c:pt idx="14">
                  <c:v>5658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354</c:v>
                </c:pt>
                <c:pt idx="5">
                  <c:v>356</c:v>
                </c:pt>
                <c:pt idx="8">
                  <c:v>341</c:v>
                </c:pt>
                <c:pt idx="11">
                  <c:v>304</c:v>
                </c:pt>
                <c:pt idx="14">
                  <c:v>258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9864</c:v>
                </c:pt>
                <c:pt idx="5">
                  <c:v>9536</c:v>
                </c:pt>
                <c:pt idx="8">
                  <c:v>9889</c:v>
                </c:pt>
                <c:pt idx="11">
                  <c:v>11491</c:v>
                </c:pt>
                <c:pt idx="14">
                  <c:v>12166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93</c:v>
                </c:pt>
                <c:pt idx="3">
                  <c:v>40</c:v>
                </c:pt>
                <c:pt idx="6">
                  <c:v>2</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1123</c:v>
                </c:pt>
                <c:pt idx="3">
                  <c:v>1119</c:v>
                </c:pt>
                <c:pt idx="6">
                  <c:v>1400</c:v>
                </c:pt>
                <c:pt idx="9">
                  <c:v>1045</c:v>
                </c:pt>
                <c:pt idx="12">
                  <c:v>958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462</c:v>
                </c:pt>
                <c:pt idx="3">
                  <c:v>348</c:v>
                </c:pt>
                <c:pt idx="6">
                  <c:v>343</c:v>
                </c:pt>
                <c:pt idx="9">
                  <c:v>287</c:v>
                </c:pt>
                <c:pt idx="12">
                  <c:v>248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6026</c:v>
                </c:pt>
                <c:pt idx="3">
                  <c:v>6124</c:v>
                </c:pt>
                <c:pt idx="6">
                  <c:v>6042</c:v>
                </c:pt>
                <c:pt idx="9">
                  <c:v>5963</c:v>
                </c:pt>
                <c:pt idx="12">
                  <c:v>5957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5874</c:v>
                </c:pt>
                <c:pt idx="3">
                  <c:v>6557</c:v>
                </c:pt>
                <c:pt idx="6">
                  <c:v>6479</c:v>
                </c:pt>
                <c:pt idx="9">
                  <c:v>6303</c:v>
                </c:pt>
                <c:pt idx="12">
                  <c:v>5811</c:v>
                </c:pt>
              </c:numCache>
            </c:numRef>
          </c:val>
        </c:ser>
        <c:dLbls>
          <c:showLegendKey val="0"/>
          <c:showVal val="0"/>
          <c:showCatName val="0"/>
          <c:showSerName val="0"/>
          <c:showPercent val="0"/>
          <c:showBubbleSize val="0"/>
        </c:dLbls>
        <c:gapWidth val="100"/>
        <c:overlap val="100"/>
        <c:axId val="105499648"/>
        <c:axId val="10550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5499648"/>
        <c:axId val="105505920"/>
      </c:lineChart>
      <c:catAx>
        <c:axId val="10549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505920"/>
        <c:crosses val="autoZero"/>
        <c:auto val="1"/>
        <c:lblAlgn val="ctr"/>
        <c:lblOffset val="100"/>
        <c:tickLblSkip val="1"/>
        <c:tickMarkSkip val="1"/>
        <c:noMultiLvlLbl val="0"/>
      </c:catAx>
      <c:valAx>
        <c:axId val="10550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9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1825920"/>
        <c:axId val="121828096"/>
      </c:scatterChart>
      <c:valAx>
        <c:axId val="121825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828096"/>
        <c:crosses val="autoZero"/>
        <c:crossBetween val="midCat"/>
      </c:valAx>
      <c:valAx>
        <c:axId val="1218280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825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6.3</c:v>
                </c:pt>
                <c:pt idx="1">
                  <c:v>5.5</c:v>
                </c:pt>
                <c:pt idx="2">
                  <c:v>5.3</c:v>
                </c:pt>
                <c:pt idx="3">
                  <c:v>4.8</c:v>
                </c:pt>
                <c:pt idx="4">
                  <c:v>5.0999999999999996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22603392"/>
        <c:axId val="105390080"/>
      </c:scatterChart>
      <c:valAx>
        <c:axId val="122603392"/>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90080"/>
        <c:crosses val="autoZero"/>
        <c:crossBetween val="midCat"/>
      </c:valAx>
      <c:valAx>
        <c:axId val="10539008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603392"/>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solidFill>
                <a:schemeClr val="dk1"/>
              </a:solidFill>
              <a:effectLst/>
              <a:latin typeface="+mj-ea"/>
              <a:ea typeface="+mj-ea"/>
              <a:cs typeface="+mn-cs"/>
            </a:rPr>
            <a:t>　</a:t>
          </a:r>
          <a:r>
            <a:rPr kumimoji="1" lang="ja-JP" altLang="ja-JP" sz="1300" baseline="0">
              <a:solidFill>
                <a:schemeClr val="dk1"/>
              </a:solidFill>
              <a:effectLst/>
              <a:latin typeface="+mj-ea"/>
              <a:ea typeface="+mj-ea"/>
              <a:cs typeface="+mn-cs"/>
            </a:rPr>
            <a:t>元利償還金については、小学校建設事業等に係る起債の償還が開始されることから</a:t>
          </a:r>
          <a:r>
            <a:rPr kumimoji="1" lang="en-US" altLang="ja-JP" sz="1300" baseline="0">
              <a:solidFill>
                <a:schemeClr val="dk1"/>
              </a:solidFill>
              <a:effectLst/>
              <a:latin typeface="+mj-ea"/>
              <a:ea typeface="+mj-ea"/>
              <a:cs typeface="+mn-cs"/>
            </a:rPr>
            <a:t>H25</a:t>
          </a:r>
          <a:r>
            <a:rPr kumimoji="1" lang="ja-JP" altLang="ja-JP" sz="1300" baseline="0">
              <a:solidFill>
                <a:schemeClr val="dk1"/>
              </a:solidFill>
              <a:effectLst/>
              <a:latin typeface="+mj-ea"/>
              <a:ea typeface="+mj-ea"/>
              <a:cs typeface="+mn-cs"/>
            </a:rPr>
            <a:t>年度以降数年間は増加傾向となるが、借入額の大きな起債の終了及び普通会計においては</a:t>
          </a:r>
          <a:r>
            <a:rPr kumimoji="1" lang="en-US" altLang="ja-JP" sz="1300" baseline="0">
              <a:solidFill>
                <a:schemeClr val="dk1"/>
              </a:solidFill>
              <a:effectLst/>
              <a:latin typeface="+mj-ea"/>
              <a:ea typeface="+mj-ea"/>
              <a:cs typeface="+mn-cs"/>
            </a:rPr>
            <a:t>H26</a:t>
          </a:r>
          <a:r>
            <a:rPr kumimoji="1" lang="ja-JP" altLang="ja-JP" sz="1300" baseline="0">
              <a:solidFill>
                <a:schemeClr val="dk1"/>
              </a:solidFill>
              <a:effectLst/>
              <a:latin typeface="+mj-ea"/>
              <a:ea typeface="+mj-ea"/>
              <a:cs typeface="+mn-cs"/>
            </a:rPr>
            <a:t>年度より新規発行を行っていないため</a:t>
          </a:r>
          <a:r>
            <a:rPr kumimoji="1" lang="ja-JP" altLang="en-US" sz="1300" baseline="0">
              <a:solidFill>
                <a:schemeClr val="dk1"/>
              </a:solidFill>
              <a:effectLst/>
              <a:latin typeface="+mj-ea"/>
              <a:ea typeface="+mj-ea"/>
              <a:cs typeface="+mn-cs"/>
            </a:rPr>
            <a:t>、</a:t>
          </a:r>
          <a:r>
            <a:rPr kumimoji="1" lang="en-US" altLang="ja-JP" sz="1300" baseline="0">
              <a:solidFill>
                <a:schemeClr val="dk1"/>
              </a:solidFill>
              <a:effectLst/>
              <a:latin typeface="+mj-ea"/>
              <a:ea typeface="+mj-ea"/>
              <a:cs typeface="+mn-cs"/>
            </a:rPr>
            <a:t>H32</a:t>
          </a:r>
          <a:r>
            <a:rPr kumimoji="1" lang="ja-JP" altLang="ja-JP" sz="1300" baseline="0">
              <a:solidFill>
                <a:schemeClr val="dk1"/>
              </a:solidFill>
              <a:effectLst/>
              <a:latin typeface="+mj-ea"/>
              <a:ea typeface="+mj-ea"/>
              <a:cs typeface="+mn-cs"/>
            </a:rPr>
            <a:t>年度より減少する見込みであるが、今後も財政運営計画に基づき起債の借入を精査し、新規発行の抑制を図っていく。</a:t>
          </a:r>
          <a:endParaRPr lang="ja-JP" altLang="ja-JP" sz="1300">
            <a:effectLst/>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今のところ充当可能財源等が将来負担額を上回っているため将来負担比率は生じていないが、今後は退職手当負担見込額等の増加が見込まれることから、基金運用の適正化等を図り財源確保に努めていく。</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原子燃料サイクル施設立地により、類似団体平均を上回る税収があるため、財政力指数は</a:t>
          </a:r>
          <a:r>
            <a:rPr kumimoji="1" lang="en-US" altLang="ja-JP" sz="1100" baseline="0">
              <a:solidFill>
                <a:schemeClr val="dk1"/>
              </a:solidFill>
              <a:effectLst/>
              <a:latin typeface="+mn-lt"/>
              <a:ea typeface="+mn-ea"/>
              <a:cs typeface="+mn-cs"/>
            </a:rPr>
            <a:t>1.62</a:t>
          </a:r>
          <a:r>
            <a:rPr kumimoji="1" lang="ja-JP" altLang="ja-JP" sz="1100" baseline="0">
              <a:solidFill>
                <a:schemeClr val="dk1"/>
              </a:solidFill>
              <a:effectLst/>
              <a:latin typeface="+mn-lt"/>
              <a:ea typeface="+mn-ea"/>
              <a:cs typeface="+mn-cs"/>
            </a:rPr>
            <a:t>となっているが、大規模償却資産により村税等の税収は不安定な状況にある。今後は、村税や税外未収金等の徴収強化を図り、より一層の歳入確保に努めていく。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68792</xdr:rowOff>
    </xdr:from>
    <xdr:to>
      <xdr:col>7</xdr:col>
      <xdr:colOff>152400</xdr:colOff>
      <xdr:row>36</xdr:row>
      <xdr:rowOff>88900</xdr:rowOff>
    </xdr:to>
    <xdr:cxnSp macro="">
      <xdr:nvCxnSpPr>
        <xdr:cNvPr id="71" name="直線コネクタ 70"/>
        <xdr:cNvCxnSpPr/>
      </xdr:nvCxnSpPr>
      <xdr:spPr>
        <a:xfrm>
          <a:off x="4114800" y="62409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68792</xdr:rowOff>
    </xdr:from>
    <xdr:to>
      <xdr:col>6</xdr:col>
      <xdr:colOff>0</xdr:colOff>
      <xdr:row>36</xdr:row>
      <xdr:rowOff>129117</xdr:rowOff>
    </xdr:to>
    <xdr:cxnSp macro="">
      <xdr:nvCxnSpPr>
        <xdr:cNvPr id="74" name="直線コネクタ 73"/>
        <xdr:cNvCxnSpPr/>
      </xdr:nvCxnSpPr>
      <xdr:spPr>
        <a:xfrm flipV="1">
          <a:off x="3225800" y="62409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6" name="テキスト ボックス 75"/>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88900</xdr:rowOff>
    </xdr:from>
    <xdr:to>
      <xdr:col>4</xdr:col>
      <xdr:colOff>482600</xdr:colOff>
      <xdr:row>36</xdr:row>
      <xdr:rowOff>129117</xdr:rowOff>
    </xdr:to>
    <xdr:cxnSp macro="">
      <xdr:nvCxnSpPr>
        <xdr:cNvPr id="77" name="直線コネクタ 76"/>
        <xdr:cNvCxnSpPr/>
      </xdr:nvCxnSpPr>
      <xdr:spPr>
        <a:xfrm>
          <a:off x="2336800" y="62611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20231</xdr:rowOff>
    </xdr:from>
    <xdr:ext cx="762000" cy="259045"/>
    <xdr:sp macro="" textlink="">
      <xdr:nvSpPr>
        <xdr:cNvPr id="79" name="テキスト ボックス 78"/>
        <xdr:cNvSpPr txBox="1"/>
      </xdr:nvSpPr>
      <xdr:spPr>
        <a:xfrm>
          <a:off x="2844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88900</xdr:rowOff>
    </xdr:from>
    <xdr:to>
      <xdr:col>3</xdr:col>
      <xdr:colOff>279400</xdr:colOff>
      <xdr:row>36</xdr:row>
      <xdr:rowOff>159279</xdr:rowOff>
    </xdr:to>
    <xdr:cxnSp macro="">
      <xdr:nvCxnSpPr>
        <xdr:cNvPr id="80" name="直線コネクタ 79"/>
        <xdr:cNvCxnSpPr/>
      </xdr:nvCxnSpPr>
      <xdr:spPr>
        <a:xfrm flipV="1">
          <a:off x="1447800" y="6261100"/>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82" name="テキスト ボックス 81"/>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4" name="テキスト ボックス 83"/>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36</xdr:row>
      <xdr:rowOff>38100</xdr:rowOff>
    </xdr:from>
    <xdr:to>
      <xdr:col>7</xdr:col>
      <xdr:colOff>203200</xdr:colOff>
      <xdr:row>36</xdr:row>
      <xdr:rowOff>139700</xdr:rowOff>
    </xdr:to>
    <xdr:sp macro="" textlink="">
      <xdr:nvSpPr>
        <xdr:cNvPr id="90" name="円/楕円 89"/>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130827</xdr:rowOff>
    </xdr:from>
    <xdr:ext cx="762000" cy="259045"/>
    <xdr:sp macro="" textlink="">
      <xdr:nvSpPr>
        <xdr:cNvPr id="91" name="財政力該当値テキスト"/>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17992</xdr:rowOff>
    </xdr:from>
    <xdr:to>
      <xdr:col>6</xdr:col>
      <xdr:colOff>50800</xdr:colOff>
      <xdr:row>36</xdr:row>
      <xdr:rowOff>119592</xdr:rowOff>
    </xdr:to>
    <xdr:sp macro="" textlink="">
      <xdr:nvSpPr>
        <xdr:cNvPr id="92" name="円/楕円 91"/>
        <xdr:cNvSpPr/>
      </xdr:nvSpPr>
      <xdr:spPr>
        <a:xfrm>
          <a:off x="4064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129769</xdr:rowOff>
    </xdr:from>
    <xdr:ext cx="736600" cy="259045"/>
    <xdr:sp macro="" textlink="">
      <xdr:nvSpPr>
        <xdr:cNvPr id="93" name="テキスト ボックス 92"/>
        <xdr:cNvSpPr txBox="1"/>
      </xdr:nvSpPr>
      <xdr:spPr>
        <a:xfrm>
          <a:off x="3733800" y="5959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78317</xdr:rowOff>
    </xdr:from>
    <xdr:to>
      <xdr:col>4</xdr:col>
      <xdr:colOff>533400</xdr:colOff>
      <xdr:row>37</xdr:row>
      <xdr:rowOff>8467</xdr:rowOff>
    </xdr:to>
    <xdr:sp macro="" textlink="">
      <xdr:nvSpPr>
        <xdr:cNvPr id="94" name="円/楕円 93"/>
        <xdr:cNvSpPr/>
      </xdr:nvSpPr>
      <xdr:spPr>
        <a:xfrm>
          <a:off x="3175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18644</xdr:rowOff>
    </xdr:from>
    <xdr:ext cx="762000" cy="259045"/>
    <xdr:sp macro="" textlink="">
      <xdr:nvSpPr>
        <xdr:cNvPr id="95" name="テキスト ボックス 94"/>
        <xdr:cNvSpPr txBox="1"/>
      </xdr:nvSpPr>
      <xdr:spPr>
        <a:xfrm>
          <a:off x="2844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38100</xdr:rowOff>
    </xdr:from>
    <xdr:to>
      <xdr:col>3</xdr:col>
      <xdr:colOff>330200</xdr:colOff>
      <xdr:row>36</xdr:row>
      <xdr:rowOff>139700</xdr:rowOff>
    </xdr:to>
    <xdr:sp macro="" textlink="">
      <xdr:nvSpPr>
        <xdr:cNvPr id="96" name="円/楕円 95"/>
        <xdr:cNvSpPr/>
      </xdr:nvSpPr>
      <xdr:spPr>
        <a:xfrm>
          <a:off x="2286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149877</xdr:rowOff>
    </xdr:from>
    <xdr:ext cx="762000" cy="259045"/>
    <xdr:sp macro="" textlink="">
      <xdr:nvSpPr>
        <xdr:cNvPr id="97" name="テキスト ボックス 96"/>
        <xdr:cNvSpPr txBox="1"/>
      </xdr:nvSpPr>
      <xdr:spPr>
        <a:xfrm>
          <a:off x="1955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108479</xdr:rowOff>
    </xdr:from>
    <xdr:to>
      <xdr:col>2</xdr:col>
      <xdr:colOff>127000</xdr:colOff>
      <xdr:row>37</xdr:row>
      <xdr:rowOff>38629</xdr:rowOff>
    </xdr:to>
    <xdr:sp macro="" textlink="">
      <xdr:nvSpPr>
        <xdr:cNvPr id="98" name="円/楕円 97"/>
        <xdr:cNvSpPr/>
      </xdr:nvSpPr>
      <xdr:spPr>
        <a:xfrm>
          <a:off x="1397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48806</xdr:rowOff>
    </xdr:from>
    <xdr:ext cx="762000" cy="259045"/>
    <xdr:sp macro="" textlink="">
      <xdr:nvSpPr>
        <xdr:cNvPr id="99" name="テキスト ボックス 98"/>
        <xdr:cNvSpPr txBox="1"/>
      </xdr:nvSpPr>
      <xdr:spPr>
        <a:xfrm>
          <a:off x="1066800" y="60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経常収支比率は、昨年度より</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た要因は、普通建設事業費の屋内温水プール整備事業や千歳５号線道路改良整備事業等の事業費増、物件費のタブレット端末購入費や教育用パソコン購入費の事業費増が主な要因である。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％と類似団体平均を下回っている。望ましいとされる</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％は維持できたものの、今後一層の物件費や補助金等経常経費の抑制に努めていく。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74719</xdr:rowOff>
    </xdr:from>
    <xdr:to>
      <xdr:col>7</xdr:col>
      <xdr:colOff>152400</xdr:colOff>
      <xdr:row>59</xdr:row>
      <xdr:rowOff>168698</xdr:rowOff>
    </xdr:to>
    <xdr:cxnSp macro="">
      <xdr:nvCxnSpPr>
        <xdr:cNvPr id="134" name="直線コネクタ 133"/>
        <xdr:cNvCxnSpPr/>
      </xdr:nvCxnSpPr>
      <xdr:spPr>
        <a:xfrm>
          <a:off x="4114800" y="10018819"/>
          <a:ext cx="8382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74719</xdr:rowOff>
    </xdr:from>
    <xdr:to>
      <xdr:col>6</xdr:col>
      <xdr:colOff>0</xdr:colOff>
      <xdr:row>58</xdr:row>
      <xdr:rowOff>127000</xdr:rowOff>
    </xdr:to>
    <xdr:cxnSp macro="">
      <xdr:nvCxnSpPr>
        <xdr:cNvPr id="137" name="直線コネクタ 136"/>
        <xdr:cNvCxnSpPr/>
      </xdr:nvCxnSpPr>
      <xdr:spPr>
        <a:xfrm flipV="1">
          <a:off x="3225800" y="10018819"/>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146914</xdr:rowOff>
    </xdr:from>
    <xdr:ext cx="736600" cy="259045"/>
    <xdr:sp macro="" textlink="">
      <xdr:nvSpPr>
        <xdr:cNvPr id="139" name="テキスト ボックス 138"/>
        <xdr:cNvSpPr txBox="1"/>
      </xdr:nvSpPr>
      <xdr:spPr>
        <a:xfrm>
          <a:off x="3733800" y="1060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127000</xdr:rowOff>
    </xdr:from>
    <xdr:to>
      <xdr:col>4</xdr:col>
      <xdr:colOff>482600</xdr:colOff>
      <xdr:row>60</xdr:row>
      <xdr:rowOff>170180</xdr:rowOff>
    </xdr:to>
    <xdr:cxnSp macro="">
      <xdr:nvCxnSpPr>
        <xdr:cNvPr id="140" name="直線コネクタ 139"/>
        <xdr:cNvCxnSpPr/>
      </xdr:nvCxnSpPr>
      <xdr:spPr>
        <a:xfrm flipV="1">
          <a:off x="2336800" y="1007110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66481</xdr:rowOff>
    </xdr:from>
    <xdr:ext cx="762000" cy="259045"/>
    <xdr:sp macro="" textlink="">
      <xdr:nvSpPr>
        <xdr:cNvPr id="142" name="テキスト ボックス 141"/>
        <xdr:cNvSpPr txBox="1"/>
      </xdr:nvSpPr>
      <xdr:spPr>
        <a:xfrm>
          <a:off x="28448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136525</xdr:rowOff>
    </xdr:from>
    <xdr:to>
      <xdr:col>3</xdr:col>
      <xdr:colOff>279400</xdr:colOff>
      <xdr:row>60</xdr:row>
      <xdr:rowOff>170180</xdr:rowOff>
    </xdr:to>
    <xdr:cxnSp macro="">
      <xdr:nvCxnSpPr>
        <xdr:cNvPr id="143" name="直線コネクタ 142"/>
        <xdr:cNvCxnSpPr/>
      </xdr:nvCxnSpPr>
      <xdr:spPr>
        <a:xfrm>
          <a:off x="1447800" y="10252075"/>
          <a:ext cx="889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46372</xdr:rowOff>
    </xdr:from>
    <xdr:ext cx="762000" cy="259045"/>
    <xdr:sp macro="" textlink="">
      <xdr:nvSpPr>
        <xdr:cNvPr id="147" name="テキスト ボックス 146"/>
        <xdr:cNvSpPr txBox="1"/>
      </xdr:nvSpPr>
      <xdr:spPr>
        <a:xfrm>
          <a:off x="1066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117898</xdr:rowOff>
    </xdr:from>
    <xdr:to>
      <xdr:col>7</xdr:col>
      <xdr:colOff>203200</xdr:colOff>
      <xdr:row>60</xdr:row>
      <xdr:rowOff>48048</xdr:rowOff>
    </xdr:to>
    <xdr:sp macro="" textlink="">
      <xdr:nvSpPr>
        <xdr:cNvPr id="153" name="円/楕円 152"/>
        <xdr:cNvSpPr/>
      </xdr:nvSpPr>
      <xdr:spPr>
        <a:xfrm>
          <a:off x="4902200" y="102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134425</xdr:rowOff>
    </xdr:from>
    <xdr:ext cx="762000" cy="259045"/>
    <xdr:sp macro="" textlink="">
      <xdr:nvSpPr>
        <xdr:cNvPr id="154" name="財政構造の弾力性該当値テキスト"/>
        <xdr:cNvSpPr txBox="1"/>
      </xdr:nvSpPr>
      <xdr:spPr>
        <a:xfrm>
          <a:off x="5041900" y="1007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23919</xdr:rowOff>
    </xdr:from>
    <xdr:to>
      <xdr:col>6</xdr:col>
      <xdr:colOff>50800</xdr:colOff>
      <xdr:row>58</xdr:row>
      <xdr:rowOff>125519</xdr:rowOff>
    </xdr:to>
    <xdr:sp macro="" textlink="">
      <xdr:nvSpPr>
        <xdr:cNvPr id="155" name="円/楕円 154"/>
        <xdr:cNvSpPr/>
      </xdr:nvSpPr>
      <xdr:spPr>
        <a:xfrm>
          <a:off x="4064000" y="996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135696</xdr:rowOff>
    </xdr:from>
    <xdr:ext cx="736600" cy="259045"/>
    <xdr:sp macro="" textlink="">
      <xdr:nvSpPr>
        <xdr:cNvPr id="156" name="テキスト ボックス 155"/>
        <xdr:cNvSpPr txBox="1"/>
      </xdr:nvSpPr>
      <xdr:spPr>
        <a:xfrm>
          <a:off x="3733800" y="973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76200</xdr:rowOff>
    </xdr:from>
    <xdr:to>
      <xdr:col>4</xdr:col>
      <xdr:colOff>533400</xdr:colOff>
      <xdr:row>59</xdr:row>
      <xdr:rowOff>6350</xdr:rowOff>
    </xdr:to>
    <xdr:sp macro="" textlink="">
      <xdr:nvSpPr>
        <xdr:cNvPr id="157" name="円/楕円 156"/>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58" name="テキスト ボックス 157"/>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9" name="円/楕円 158"/>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34307</xdr:rowOff>
    </xdr:from>
    <xdr:ext cx="762000" cy="259045"/>
    <xdr:sp macro="" textlink="">
      <xdr:nvSpPr>
        <xdr:cNvPr id="160" name="テキスト ボックス 159"/>
        <xdr:cNvSpPr txBox="1"/>
      </xdr:nvSpPr>
      <xdr:spPr>
        <a:xfrm>
          <a:off x="1955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85725</xdr:rowOff>
    </xdr:from>
    <xdr:to>
      <xdr:col>2</xdr:col>
      <xdr:colOff>127000</xdr:colOff>
      <xdr:row>60</xdr:row>
      <xdr:rowOff>15875</xdr:rowOff>
    </xdr:to>
    <xdr:sp macro="" textlink="">
      <xdr:nvSpPr>
        <xdr:cNvPr id="161" name="円/楕円 160"/>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26052</xdr:rowOff>
    </xdr:from>
    <xdr:ext cx="762000" cy="259045"/>
    <xdr:sp macro="" textlink="">
      <xdr:nvSpPr>
        <xdr:cNvPr id="162" name="テキスト ボックス 161"/>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[422,470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村の地理的要因により、出張所やこども園、保育所、診療所などの出先機関が多いこと、原子燃料サイクル事業などの特殊事情により、施設の維持管理業務に係る経費が要因となっており、類似団体平均よりも大きく上回っている。今後はこれらの施設管理・運営に係る物件費及び維持管理費を抑制し、経費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152054</xdr:rowOff>
    </xdr:from>
    <xdr:to>
      <xdr:col>7</xdr:col>
      <xdr:colOff>152400</xdr:colOff>
      <xdr:row>85</xdr:row>
      <xdr:rowOff>76933</xdr:rowOff>
    </xdr:to>
    <xdr:cxnSp macro="">
      <xdr:nvCxnSpPr>
        <xdr:cNvPr id="196" name="直線コネクタ 195"/>
        <xdr:cNvCxnSpPr/>
      </xdr:nvCxnSpPr>
      <xdr:spPr>
        <a:xfrm>
          <a:off x="4114800" y="14553854"/>
          <a:ext cx="838200" cy="9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59531</xdr:rowOff>
    </xdr:from>
    <xdr:ext cx="762000" cy="259045"/>
    <xdr:sp macro="" textlink="">
      <xdr:nvSpPr>
        <xdr:cNvPr id="197" name="人件費・物件費等の状況平均値テキスト"/>
        <xdr:cNvSpPr txBox="1"/>
      </xdr:nvSpPr>
      <xdr:spPr>
        <a:xfrm>
          <a:off x="5041900" y="1394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79053</xdr:rowOff>
    </xdr:from>
    <xdr:to>
      <xdr:col>6</xdr:col>
      <xdr:colOff>0</xdr:colOff>
      <xdr:row>84</xdr:row>
      <xdr:rowOff>152054</xdr:rowOff>
    </xdr:to>
    <xdr:cxnSp macro="">
      <xdr:nvCxnSpPr>
        <xdr:cNvPr id="199" name="直線コネクタ 198"/>
        <xdr:cNvCxnSpPr/>
      </xdr:nvCxnSpPr>
      <xdr:spPr>
        <a:xfrm>
          <a:off x="3225800" y="14480853"/>
          <a:ext cx="889000" cy="7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240</xdr:rowOff>
    </xdr:from>
    <xdr:ext cx="736600" cy="259045"/>
    <xdr:sp macro="" textlink="">
      <xdr:nvSpPr>
        <xdr:cNvPr id="201" name="テキスト ボックス 200"/>
        <xdr:cNvSpPr txBox="1"/>
      </xdr:nvSpPr>
      <xdr:spPr>
        <a:xfrm>
          <a:off x="3733800" y="1388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79053</xdr:rowOff>
    </xdr:from>
    <xdr:to>
      <xdr:col>4</xdr:col>
      <xdr:colOff>482600</xdr:colOff>
      <xdr:row>84</xdr:row>
      <xdr:rowOff>96824</xdr:rowOff>
    </xdr:to>
    <xdr:cxnSp macro="">
      <xdr:nvCxnSpPr>
        <xdr:cNvPr id="202" name="直線コネクタ 201"/>
        <xdr:cNvCxnSpPr/>
      </xdr:nvCxnSpPr>
      <xdr:spPr>
        <a:xfrm flipV="1">
          <a:off x="2336800" y="14480853"/>
          <a:ext cx="889000" cy="1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113580</xdr:rowOff>
    </xdr:from>
    <xdr:ext cx="762000" cy="259045"/>
    <xdr:sp macro="" textlink="">
      <xdr:nvSpPr>
        <xdr:cNvPr id="204" name="テキスト ボックス 203"/>
        <xdr:cNvSpPr txBox="1"/>
      </xdr:nvSpPr>
      <xdr:spPr>
        <a:xfrm>
          <a:off x="2844800" y="1382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96824</xdr:rowOff>
    </xdr:from>
    <xdr:to>
      <xdr:col>3</xdr:col>
      <xdr:colOff>279400</xdr:colOff>
      <xdr:row>84</xdr:row>
      <xdr:rowOff>154639</xdr:rowOff>
    </xdr:to>
    <xdr:cxnSp macro="">
      <xdr:nvCxnSpPr>
        <xdr:cNvPr id="205" name="直線コネクタ 204"/>
        <xdr:cNvCxnSpPr/>
      </xdr:nvCxnSpPr>
      <xdr:spPr>
        <a:xfrm flipV="1">
          <a:off x="1447800" y="14498624"/>
          <a:ext cx="889000" cy="5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100815</xdr:rowOff>
    </xdr:from>
    <xdr:ext cx="762000" cy="259045"/>
    <xdr:sp macro="" textlink="">
      <xdr:nvSpPr>
        <xdr:cNvPr id="207" name="テキスト ボックス 206"/>
        <xdr:cNvSpPr txBox="1"/>
      </xdr:nvSpPr>
      <xdr:spPr>
        <a:xfrm>
          <a:off x="1955800" y="138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160678</xdr:rowOff>
    </xdr:from>
    <xdr:ext cx="762000" cy="259045"/>
    <xdr:sp macro="" textlink="">
      <xdr:nvSpPr>
        <xdr:cNvPr id="209" name="テキスト ボックス 208"/>
        <xdr:cNvSpPr txBox="1"/>
      </xdr:nvSpPr>
      <xdr:spPr>
        <a:xfrm>
          <a:off x="1066800" y="138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26133</xdr:rowOff>
    </xdr:from>
    <xdr:to>
      <xdr:col>7</xdr:col>
      <xdr:colOff>203200</xdr:colOff>
      <xdr:row>85</xdr:row>
      <xdr:rowOff>127733</xdr:rowOff>
    </xdr:to>
    <xdr:sp macro="" textlink="">
      <xdr:nvSpPr>
        <xdr:cNvPr id="215" name="円/楕円 214"/>
        <xdr:cNvSpPr/>
      </xdr:nvSpPr>
      <xdr:spPr>
        <a:xfrm>
          <a:off x="4902200" y="145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169660</xdr:rowOff>
    </xdr:from>
    <xdr:ext cx="762000" cy="259045"/>
    <xdr:sp macro="" textlink="">
      <xdr:nvSpPr>
        <xdr:cNvPr id="216" name="人件費・物件費等の状況該当値テキスト"/>
        <xdr:cNvSpPr txBox="1"/>
      </xdr:nvSpPr>
      <xdr:spPr>
        <a:xfrm>
          <a:off x="5041900" y="1457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422,470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101254</xdr:rowOff>
    </xdr:from>
    <xdr:to>
      <xdr:col>6</xdr:col>
      <xdr:colOff>50800</xdr:colOff>
      <xdr:row>85</xdr:row>
      <xdr:rowOff>31404</xdr:rowOff>
    </xdr:to>
    <xdr:sp macro="" textlink="">
      <xdr:nvSpPr>
        <xdr:cNvPr id="217" name="円/楕円 216"/>
        <xdr:cNvSpPr/>
      </xdr:nvSpPr>
      <xdr:spPr>
        <a:xfrm>
          <a:off x="4064000" y="145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16181</xdr:rowOff>
    </xdr:from>
    <xdr:ext cx="736600" cy="259045"/>
    <xdr:sp macro="" textlink="">
      <xdr:nvSpPr>
        <xdr:cNvPr id="218" name="テキスト ボックス 217"/>
        <xdr:cNvSpPr txBox="1"/>
      </xdr:nvSpPr>
      <xdr:spPr>
        <a:xfrm>
          <a:off x="3733800" y="14589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374,565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28253</xdr:rowOff>
    </xdr:from>
    <xdr:to>
      <xdr:col>4</xdr:col>
      <xdr:colOff>533400</xdr:colOff>
      <xdr:row>84</xdr:row>
      <xdr:rowOff>129853</xdr:rowOff>
    </xdr:to>
    <xdr:sp macro="" textlink="">
      <xdr:nvSpPr>
        <xdr:cNvPr id="219" name="円/楕円 218"/>
        <xdr:cNvSpPr/>
      </xdr:nvSpPr>
      <xdr:spPr>
        <a:xfrm>
          <a:off x="3175000" y="144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114630</xdr:rowOff>
    </xdr:from>
    <xdr:ext cx="762000" cy="259045"/>
    <xdr:sp macro="" textlink="">
      <xdr:nvSpPr>
        <xdr:cNvPr id="220" name="テキスト ボックス 219"/>
        <xdr:cNvSpPr txBox="1"/>
      </xdr:nvSpPr>
      <xdr:spPr>
        <a:xfrm>
          <a:off x="2844800" y="1451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338,261</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46024</xdr:rowOff>
    </xdr:from>
    <xdr:to>
      <xdr:col>3</xdr:col>
      <xdr:colOff>330200</xdr:colOff>
      <xdr:row>84</xdr:row>
      <xdr:rowOff>147624</xdr:rowOff>
    </xdr:to>
    <xdr:sp macro="" textlink="">
      <xdr:nvSpPr>
        <xdr:cNvPr id="221" name="円/楕円 220"/>
        <xdr:cNvSpPr/>
      </xdr:nvSpPr>
      <xdr:spPr>
        <a:xfrm>
          <a:off x="2286000" y="144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132401</xdr:rowOff>
    </xdr:from>
    <xdr:ext cx="762000" cy="259045"/>
    <xdr:sp macro="" textlink="">
      <xdr:nvSpPr>
        <xdr:cNvPr id="222" name="テキスト ボックス 221"/>
        <xdr:cNvSpPr txBox="1"/>
      </xdr:nvSpPr>
      <xdr:spPr>
        <a:xfrm>
          <a:off x="1955800" y="145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347,098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103839</xdr:rowOff>
    </xdr:from>
    <xdr:to>
      <xdr:col>2</xdr:col>
      <xdr:colOff>127000</xdr:colOff>
      <xdr:row>85</xdr:row>
      <xdr:rowOff>33989</xdr:rowOff>
    </xdr:to>
    <xdr:sp macro="" textlink="">
      <xdr:nvSpPr>
        <xdr:cNvPr id="223" name="円/楕円 222"/>
        <xdr:cNvSpPr/>
      </xdr:nvSpPr>
      <xdr:spPr>
        <a:xfrm>
          <a:off x="1397000" y="1450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18766</xdr:rowOff>
    </xdr:from>
    <xdr:ext cx="762000" cy="259045"/>
    <xdr:sp macro="" textlink="">
      <xdr:nvSpPr>
        <xdr:cNvPr id="224" name="テキスト ボックス 223"/>
        <xdr:cNvSpPr txBox="1"/>
      </xdr:nvSpPr>
      <xdr:spPr>
        <a:xfrm>
          <a:off x="1066800" y="1459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375,850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給与制度については、国の制度改正に準じて改正を行い、給料表の改正、管理職手当の定額化、特殊勤務手当の見直し、定年退職者の特別昇給の廃止などを行っており、今後も人事院勧告や定員適正化計画に基づき、より一層の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0" name="直線コネクタ 239"/>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1" name="テキスト ボックス 240"/>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4" name="直線コネクタ 243"/>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5" name="テキスト ボックス 244"/>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8" name="直線コネクタ 247"/>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9" name="テキスト ボックス 248"/>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0" name="直線コネクタ 24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1" name="テキスト ボックス 25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2" name="直線コネクタ 251"/>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3" name="テキスト ボックス 252"/>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13759</xdr:rowOff>
    </xdr:from>
    <xdr:to>
      <xdr:col>24</xdr:col>
      <xdr:colOff>558800</xdr:colOff>
      <xdr:row>88</xdr:row>
      <xdr:rowOff>100541</xdr:rowOff>
    </xdr:to>
    <xdr:cxnSp macro="">
      <xdr:nvCxnSpPr>
        <xdr:cNvPr id="257" name="直線コネクタ 256"/>
        <xdr:cNvCxnSpPr/>
      </xdr:nvCxnSpPr>
      <xdr:spPr>
        <a:xfrm flipV="1">
          <a:off x="17018000" y="13901209"/>
          <a:ext cx="0" cy="1286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72618</xdr:rowOff>
    </xdr:from>
    <xdr:ext cx="762000" cy="259045"/>
    <xdr:sp macro="" textlink="">
      <xdr:nvSpPr>
        <xdr:cNvPr id="258"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88</xdr:row>
      <xdr:rowOff>100541</xdr:rowOff>
    </xdr:from>
    <xdr:to>
      <xdr:col>24</xdr:col>
      <xdr:colOff>647700</xdr:colOff>
      <xdr:row>88</xdr:row>
      <xdr:rowOff>100541</xdr:rowOff>
    </xdr:to>
    <xdr:cxnSp macro="">
      <xdr:nvCxnSpPr>
        <xdr:cNvPr id="259" name="直線コネクタ 258"/>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100136</xdr:rowOff>
    </xdr:from>
    <xdr:ext cx="762000" cy="259045"/>
    <xdr:sp macro="" textlink="">
      <xdr:nvSpPr>
        <xdr:cNvPr id="260"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81</xdr:row>
      <xdr:rowOff>13759</xdr:rowOff>
    </xdr:from>
    <xdr:to>
      <xdr:col>24</xdr:col>
      <xdr:colOff>647700</xdr:colOff>
      <xdr:row>81</xdr:row>
      <xdr:rowOff>13759</xdr:rowOff>
    </xdr:to>
    <xdr:cxnSp macro="">
      <xdr:nvCxnSpPr>
        <xdr:cNvPr id="261" name="直線コネクタ 260"/>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52388</xdr:rowOff>
    </xdr:from>
    <xdr:to>
      <xdr:col>24</xdr:col>
      <xdr:colOff>558800</xdr:colOff>
      <xdr:row>85</xdr:row>
      <xdr:rowOff>71966</xdr:rowOff>
    </xdr:to>
    <xdr:cxnSp macro="">
      <xdr:nvCxnSpPr>
        <xdr:cNvPr id="262" name="直線コネクタ 261"/>
        <xdr:cNvCxnSpPr/>
      </xdr:nvCxnSpPr>
      <xdr:spPr>
        <a:xfrm>
          <a:off x="16179800" y="14454188"/>
          <a:ext cx="838200" cy="19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27640</xdr:rowOff>
    </xdr:from>
    <xdr:ext cx="762000" cy="259045"/>
    <xdr:sp macro="" textlink="">
      <xdr:nvSpPr>
        <xdr:cNvPr id="263" name="給与水準   （国との比較）平均値テキスト"/>
        <xdr:cNvSpPr txBox="1"/>
      </xdr:nvSpPr>
      <xdr:spPr>
        <a:xfrm>
          <a:off x="17106900" y="14429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11113</xdr:rowOff>
    </xdr:from>
    <xdr:to>
      <xdr:col>24</xdr:col>
      <xdr:colOff>609600</xdr:colOff>
      <xdr:row>85</xdr:row>
      <xdr:rowOff>112713</xdr:rowOff>
    </xdr:to>
    <xdr:sp macro="" textlink="">
      <xdr:nvSpPr>
        <xdr:cNvPr id="264" name="フローチャート : 判断 263"/>
        <xdr:cNvSpPr/>
      </xdr:nvSpPr>
      <xdr:spPr>
        <a:xfrm>
          <a:off x="16967200" y="1458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52388</xdr:rowOff>
    </xdr:from>
    <xdr:to>
      <xdr:col>23</xdr:col>
      <xdr:colOff>406400</xdr:colOff>
      <xdr:row>85</xdr:row>
      <xdr:rowOff>1588</xdr:rowOff>
    </xdr:to>
    <xdr:cxnSp macro="">
      <xdr:nvCxnSpPr>
        <xdr:cNvPr id="265" name="直線コネクタ 264"/>
        <xdr:cNvCxnSpPr/>
      </xdr:nvCxnSpPr>
      <xdr:spPr>
        <a:xfrm flipV="1">
          <a:off x="15290800" y="144541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6" name="フローチャート : 判断 265"/>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7" name="テキスト ボックス 266"/>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89</xdr:row>
      <xdr:rowOff>89959</xdr:rowOff>
    </xdr:to>
    <xdr:cxnSp macro="">
      <xdr:nvCxnSpPr>
        <xdr:cNvPr id="268" name="直線コネクタ 267"/>
        <xdr:cNvCxnSpPr/>
      </xdr:nvCxnSpPr>
      <xdr:spPr>
        <a:xfrm flipV="1">
          <a:off x="14401800" y="14574838"/>
          <a:ext cx="889000" cy="7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152400</xdr:rowOff>
    </xdr:from>
    <xdr:to>
      <xdr:col>22</xdr:col>
      <xdr:colOff>254000</xdr:colOff>
      <xdr:row>85</xdr:row>
      <xdr:rowOff>82550</xdr:rowOff>
    </xdr:to>
    <xdr:sp macro="" textlink="">
      <xdr:nvSpPr>
        <xdr:cNvPr id="269" name="フローチャート : 判断 268"/>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70" name="テキスト ボックス 269"/>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59796</xdr:rowOff>
    </xdr:from>
    <xdr:to>
      <xdr:col>21</xdr:col>
      <xdr:colOff>0</xdr:colOff>
      <xdr:row>89</xdr:row>
      <xdr:rowOff>89959</xdr:rowOff>
    </xdr:to>
    <xdr:cxnSp macro="">
      <xdr:nvCxnSpPr>
        <xdr:cNvPr id="271" name="直線コネクタ 270"/>
        <xdr:cNvCxnSpPr/>
      </xdr:nvCxnSpPr>
      <xdr:spPr>
        <a:xfrm>
          <a:off x="13512800" y="153188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79375</xdr:rowOff>
    </xdr:from>
    <xdr:to>
      <xdr:col>21</xdr:col>
      <xdr:colOff>50800</xdr:colOff>
      <xdr:row>90</xdr:row>
      <xdr:rowOff>9525</xdr:rowOff>
    </xdr:to>
    <xdr:sp macro="" textlink="">
      <xdr:nvSpPr>
        <xdr:cNvPr id="272" name="フローチャート : 判断 271"/>
        <xdr:cNvSpPr/>
      </xdr:nvSpPr>
      <xdr:spPr>
        <a:xfrm>
          <a:off x="14351000" y="1533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165752</xdr:rowOff>
    </xdr:from>
    <xdr:ext cx="762000" cy="259045"/>
    <xdr:sp macro="" textlink="">
      <xdr:nvSpPr>
        <xdr:cNvPr id="273" name="テキスト ボックス 272"/>
        <xdr:cNvSpPr txBox="1"/>
      </xdr:nvSpPr>
      <xdr:spPr>
        <a:xfrm>
          <a:off x="14020800" y="1542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69321</xdr:rowOff>
    </xdr:from>
    <xdr:to>
      <xdr:col>19</xdr:col>
      <xdr:colOff>533400</xdr:colOff>
      <xdr:row>89</xdr:row>
      <xdr:rowOff>170921</xdr:rowOff>
    </xdr:to>
    <xdr:sp macro="" textlink="">
      <xdr:nvSpPr>
        <xdr:cNvPr id="274" name="フローチャート : 判断 273"/>
        <xdr:cNvSpPr/>
      </xdr:nvSpPr>
      <xdr:spPr>
        <a:xfrm>
          <a:off x="13462000" y="1532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155698</xdr:rowOff>
    </xdr:from>
    <xdr:ext cx="762000" cy="259045"/>
    <xdr:sp macro="" textlink="">
      <xdr:nvSpPr>
        <xdr:cNvPr id="275" name="テキスト ボックス 274"/>
        <xdr:cNvSpPr txBox="1"/>
      </xdr:nvSpPr>
      <xdr:spPr>
        <a:xfrm>
          <a:off x="13131800" y="154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81" name="円/楕円 280"/>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164693</xdr:rowOff>
    </xdr:from>
    <xdr:ext cx="762000" cy="259045"/>
    <xdr:sp macro="" textlink="">
      <xdr:nvSpPr>
        <xdr:cNvPr id="282"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1588</xdr:rowOff>
    </xdr:from>
    <xdr:to>
      <xdr:col>23</xdr:col>
      <xdr:colOff>457200</xdr:colOff>
      <xdr:row>84</xdr:row>
      <xdr:rowOff>103188</xdr:rowOff>
    </xdr:to>
    <xdr:sp macro="" textlink="">
      <xdr:nvSpPr>
        <xdr:cNvPr id="283" name="円/楕円 282"/>
        <xdr:cNvSpPr/>
      </xdr:nvSpPr>
      <xdr:spPr>
        <a:xfrm>
          <a:off x="16129000" y="144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113365</xdr:rowOff>
    </xdr:from>
    <xdr:ext cx="736600" cy="259045"/>
    <xdr:sp macro="" textlink="">
      <xdr:nvSpPr>
        <xdr:cNvPr id="284" name="テキスト ボックス 283"/>
        <xdr:cNvSpPr txBox="1"/>
      </xdr:nvSpPr>
      <xdr:spPr>
        <a:xfrm>
          <a:off x="15798800" y="1417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85" name="円/楕円 284"/>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62565</xdr:rowOff>
    </xdr:from>
    <xdr:ext cx="762000" cy="259045"/>
    <xdr:sp macro="" textlink="">
      <xdr:nvSpPr>
        <xdr:cNvPr id="286" name="テキスト ボックス 285"/>
        <xdr:cNvSpPr txBox="1"/>
      </xdr:nvSpPr>
      <xdr:spPr>
        <a:xfrm>
          <a:off x="14909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39159</xdr:rowOff>
    </xdr:from>
    <xdr:to>
      <xdr:col>21</xdr:col>
      <xdr:colOff>50800</xdr:colOff>
      <xdr:row>89</xdr:row>
      <xdr:rowOff>140759</xdr:rowOff>
    </xdr:to>
    <xdr:sp macro="" textlink="">
      <xdr:nvSpPr>
        <xdr:cNvPr id="287" name="円/楕円 286"/>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150936</xdr:rowOff>
    </xdr:from>
    <xdr:ext cx="762000" cy="259045"/>
    <xdr:sp macro="" textlink="">
      <xdr:nvSpPr>
        <xdr:cNvPr id="288" name="テキスト ボックス 287"/>
        <xdr:cNvSpPr txBox="1"/>
      </xdr:nvSpPr>
      <xdr:spPr>
        <a:xfrm>
          <a:off x="14020800" y="1506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8996</xdr:rowOff>
    </xdr:from>
    <xdr:to>
      <xdr:col>19</xdr:col>
      <xdr:colOff>533400</xdr:colOff>
      <xdr:row>89</xdr:row>
      <xdr:rowOff>110596</xdr:rowOff>
    </xdr:to>
    <xdr:sp macro="" textlink="">
      <xdr:nvSpPr>
        <xdr:cNvPr id="289" name="円/楕円 288"/>
        <xdr:cNvSpPr/>
      </xdr:nvSpPr>
      <xdr:spPr>
        <a:xfrm>
          <a:off x="13462000" y="152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120773</xdr:rowOff>
    </xdr:from>
    <xdr:ext cx="762000" cy="259045"/>
    <xdr:sp macro="" textlink="">
      <xdr:nvSpPr>
        <xdr:cNvPr id="290" name="テキスト ボックス 289"/>
        <xdr:cNvSpPr txBox="1"/>
      </xdr:nvSpPr>
      <xdr:spPr>
        <a:xfrm>
          <a:off x="13131800" y="15036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村の地理的要因により、出張所や保育所、こども園、診療所、公民館等の出先機関が多いことと、国家石油備蓄基地や原子燃料サイクル事業などに係る防災業務や、エネルギー関連業務などの特殊性により、類似団体を上回っている。今後は定員適正化計画や行財政改革に基づき、保育所や図書館、郷土館といった施設の指定管理者制度の導入やこども園の民間移譲などの推進により、職員数の適正化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7" name="直線コネクタ 30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8" name="テキスト ボックス 30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9" name="直線コネクタ 30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10" name="テキスト ボックス 30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1" name="直線コネクタ 31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2" name="テキスト ボックス 31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3" name="直線コネクタ 31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4" name="テキスト ボックス 31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5" name="直線コネクタ 31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6" name="テキスト ボックス 31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20" name="直線コネクタ 319"/>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21"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22" name="直線コネクタ 321"/>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23"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24" name="直線コネクタ 323"/>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90043</xdr:rowOff>
    </xdr:from>
    <xdr:to>
      <xdr:col>24</xdr:col>
      <xdr:colOff>558800</xdr:colOff>
      <xdr:row>64</xdr:row>
      <xdr:rowOff>105325</xdr:rowOff>
    </xdr:to>
    <xdr:cxnSp macro="">
      <xdr:nvCxnSpPr>
        <xdr:cNvPr id="325" name="直線コネクタ 324"/>
        <xdr:cNvCxnSpPr/>
      </xdr:nvCxnSpPr>
      <xdr:spPr>
        <a:xfrm>
          <a:off x="16179800" y="11062843"/>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55473</xdr:rowOff>
    </xdr:from>
    <xdr:ext cx="762000" cy="259045"/>
    <xdr:sp macro="" textlink="">
      <xdr:nvSpPr>
        <xdr:cNvPr id="326" name="定員管理の状況平均値テキスト"/>
        <xdr:cNvSpPr txBox="1"/>
      </xdr:nvSpPr>
      <xdr:spPr>
        <a:xfrm>
          <a:off x="17106900" y="10171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7" name="フローチャート : 判断 326"/>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65236</xdr:rowOff>
    </xdr:from>
    <xdr:to>
      <xdr:col>23</xdr:col>
      <xdr:colOff>406400</xdr:colOff>
      <xdr:row>64</xdr:row>
      <xdr:rowOff>90043</xdr:rowOff>
    </xdr:to>
    <xdr:cxnSp macro="">
      <xdr:nvCxnSpPr>
        <xdr:cNvPr id="328" name="直線コネクタ 327"/>
        <xdr:cNvCxnSpPr/>
      </xdr:nvCxnSpPr>
      <xdr:spPr>
        <a:xfrm>
          <a:off x="15290800" y="10866586"/>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9" name="フローチャート : 判断 328"/>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30" name="テキスト ボックス 329"/>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33062</xdr:rowOff>
    </xdr:from>
    <xdr:to>
      <xdr:col>22</xdr:col>
      <xdr:colOff>203200</xdr:colOff>
      <xdr:row>63</xdr:row>
      <xdr:rowOff>65236</xdr:rowOff>
    </xdr:to>
    <xdr:cxnSp macro="">
      <xdr:nvCxnSpPr>
        <xdr:cNvPr id="331" name="直線コネクタ 330"/>
        <xdr:cNvCxnSpPr/>
      </xdr:nvCxnSpPr>
      <xdr:spPr>
        <a:xfrm>
          <a:off x="14401800" y="10834412"/>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32" name="フローチャート : 判断 331"/>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33" name="テキスト ボックス 332"/>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33062</xdr:rowOff>
    </xdr:from>
    <xdr:to>
      <xdr:col>21</xdr:col>
      <xdr:colOff>0</xdr:colOff>
      <xdr:row>63</xdr:row>
      <xdr:rowOff>53975</xdr:rowOff>
    </xdr:to>
    <xdr:cxnSp macro="">
      <xdr:nvCxnSpPr>
        <xdr:cNvPr id="334" name="直線コネクタ 333"/>
        <xdr:cNvCxnSpPr/>
      </xdr:nvCxnSpPr>
      <xdr:spPr>
        <a:xfrm flipV="1">
          <a:off x="13512800" y="10834412"/>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35" name="フローチャート : 判断 334"/>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6" name="テキスト ボックス 335"/>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7" name="フローチャート : 判断 336"/>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8" name="テキスト ボックス 337"/>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54525</xdr:rowOff>
    </xdr:from>
    <xdr:to>
      <xdr:col>24</xdr:col>
      <xdr:colOff>609600</xdr:colOff>
      <xdr:row>64</xdr:row>
      <xdr:rowOff>156125</xdr:rowOff>
    </xdr:to>
    <xdr:sp macro="" textlink="">
      <xdr:nvSpPr>
        <xdr:cNvPr id="344" name="円/楕円 343"/>
        <xdr:cNvSpPr/>
      </xdr:nvSpPr>
      <xdr:spPr>
        <a:xfrm>
          <a:off x="16967200" y="110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26602</xdr:rowOff>
    </xdr:from>
    <xdr:ext cx="762000" cy="259045"/>
    <xdr:sp macro="" textlink="">
      <xdr:nvSpPr>
        <xdr:cNvPr id="345" name="定員管理の状況該当値テキスト"/>
        <xdr:cNvSpPr txBox="1"/>
      </xdr:nvSpPr>
      <xdr:spPr>
        <a:xfrm>
          <a:off x="17106900" y="1099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39243</xdr:rowOff>
    </xdr:from>
    <xdr:to>
      <xdr:col>23</xdr:col>
      <xdr:colOff>457200</xdr:colOff>
      <xdr:row>64</xdr:row>
      <xdr:rowOff>140843</xdr:rowOff>
    </xdr:to>
    <xdr:sp macro="" textlink="">
      <xdr:nvSpPr>
        <xdr:cNvPr id="346" name="円/楕円 345"/>
        <xdr:cNvSpPr/>
      </xdr:nvSpPr>
      <xdr:spPr>
        <a:xfrm>
          <a:off x="16129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125620</xdr:rowOff>
    </xdr:from>
    <xdr:ext cx="736600" cy="259045"/>
    <xdr:sp macro="" textlink="">
      <xdr:nvSpPr>
        <xdr:cNvPr id="347" name="テキスト ボックス 346"/>
        <xdr:cNvSpPr txBox="1"/>
      </xdr:nvSpPr>
      <xdr:spPr>
        <a:xfrm>
          <a:off x="15798800" y="1109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14436</xdr:rowOff>
    </xdr:from>
    <xdr:to>
      <xdr:col>22</xdr:col>
      <xdr:colOff>254000</xdr:colOff>
      <xdr:row>63</xdr:row>
      <xdr:rowOff>116036</xdr:rowOff>
    </xdr:to>
    <xdr:sp macro="" textlink="">
      <xdr:nvSpPr>
        <xdr:cNvPr id="348" name="円/楕円 347"/>
        <xdr:cNvSpPr/>
      </xdr:nvSpPr>
      <xdr:spPr>
        <a:xfrm>
          <a:off x="15240000" y="10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100813</xdr:rowOff>
    </xdr:from>
    <xdr:ext cx="762000" cy="259045"/>
    <xdr:sp macro="" textlink="">
      <xdr:nvSpPr>
        <xdr:cNvPr id="349" name="テキスト ボックス 348"/>
        <xdr:cNvSpPr txBox="1"/>
      </xdr:nvSpPr>
      <xdr:spPr>
        <a:xfrm>
          <a:off x="14909800" y="10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153712</xdr:rowOff>
    </xdr:from>
    <xdr:to>
      <xdr:col>21</xdr:col>
      <xdr:colOff>50800</xdr:colOff>
      <xdr:row>63</xdr:row>
      <xdr:rowOff>83862</xdr:rowOff>
    </xdr:to>
    <xdr:sp macro="" textlink="">
      <xdr:nvSpPr>
        <xdr:cNvPr id="350" name="円/楕円 349"/>
        <xdr:cNvSpPr/>
      </xdr:nvSpPr>
      <xdr:spPr>
        <a:xfrm>
          <a:off x="143510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68639</xdr:rowOff>
    </xdr:from>
    <xdr:ext cx="762000" cy="259045"/>
    <xdr:sp macro="" textlink="">
      <xdr:nvSpPr>
        <xdr:cNvPr id="351" name="テキスト ボックス 350"/>
        <xdr:cNvSpPr txBox="1"/>
      </xdr:nvSpPr>
      <xdr:spPr>
        <a:xfrm>
          <a:off x="14020800" y="108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52" name="円/楕円 351"/>
        <xdr:cNvSpPr/>
      </xdr:nvSpPr>
      <xdr:spPr>
        <a:xfrm>
          <a:off x="13462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89552</xdr:rowOff>
    </xdr:from>
    <xdr:ext cx="762000" cy="259045"/>
    <xdr:sp macro="" textlink="">
      <xdr:nvSpPr>
        <xdr:cNvPr id="353" name="テキスト ボックス 352"/>
        <xdr:cNvSpPr txBox="1"/>
      </xdr:nvSpPr>
      <xdr:spPr>
        <a:xfrm>
          <a:off x="13131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％と類似団体平均より下回っており、健全性が保たれている。普通会計や公営企業会計の元利償還金が今後数年増加傾向となることから、</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年度より普通会計においては、新規借入は行っていない。</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0" name="直線コネクタ 36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1" name="テキスト ボックス 37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2" name="直線コネクタ 37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3" name="テキスト ボックス 37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4" name="直線コネクタ 37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5" name="テキスト ボックス 37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6" name="直線コネクタ 37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7" name="テキスト ボックス 37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8" name="直線コネクタ 37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9" name="テキスト ボックス 37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0" name="直線コネクタ 37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81" name="テキスト ボックス 38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3" name="テキスト ボックス 38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30540</xdr:rowOff>
    </xdr:from>
    <xdr:to>
      <xdr:col>24</xdr:col>
      <xdr:colOff>558800</xdr:colOff>
      <xdr:row>44</xdr:row>
      <xdr:rowOff>50195</xdr:rowOff>
    </xdr:to>
    <xdr:cxnSp macro="">
      <xdr:nvCxnSpPr>
        <xdr:cNvPr id="385" name="直線コネクタ 384"/>
        <xdr:cNvCxnSpPr/>
      </xdr:nvCxnSpPr>
      <xdr:spPr>
        <a:xfrm flipV="1">
          <a:off x="17018000" y="6031290"/>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22272</xdr:rowOff>
    </xdr:from>
    <xdr:ext cx="762000" cy="259045"/>
    <xdr:sp macro="" textlink="">
      <xdr:nvSpPr>
        <xdr:cNvPr id="386"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50195</xdr:rowOff>
    </xdr:from>
    <xdr:to>
      <xdr:col>24</xdr:col>
      <xdr:colOff>647700</xdr:colOff>
      <xdr:row>44</xdr:row>
      <xdr:rowOff>50195</xdr:rowOff>
    </xdr:to>
    <xdr:cxnSp macro="">
      <xdr:nvCxnSpPr>
        <xdr:cNvPr id="387" name="直線コネクタ 386"/>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116917</xdr:rowOff>
    </xdr:from>
    <xdr:ext cx="762000" cy="259045"/>
    <xdr:sp macro="" textlink="">
      <xdr:nvSpPr>
        <xdr:cNvPr id="388" name="公債費負担の状況最大値テキスト"/>
        <xdr:cNvSpPr txBox="1"/>
      </xdr:nvSpPr>
      <xdr:spPr>
        <a:xfrm>
          <a:off x="17106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35</xdr:row>
      <xdr:rowOff>30540</xdr:rowOff>
    </xdr:from>
    <xdr:to>
      <xdr:col>24</xdr:col>
      <xdr:colOff>647700</xdr:colOff>
      <xdr:row>35</xdr:row>
      <xdr:rowOff>30540</xdr:rowOff>
    </xdr:to>
    <xdr:cxnSp macro="">
      <xdr:nvCxnSpPr>
        <xdr:cNvPr id="389" name="直線コネクタ 388"/>
        <xdr:cNvCxnSpPr/>
      </xdr:nvCxnSpPr>
      <xdr:spPr>
        <a:xfrm>
          <a:off x="16929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157843</xdr:rowOff>
    </xdr:from>
    <xdr:to>
      <xdr:col>24</xdr:col>
      <xdr:colOff>558800</xdr:colOff>
      <xdr:row>37</xdr:row>
      <xdr:rowOff>20864</xdr:rowOff>
    </xdr:to>
    <xdr:cxnSp macro="">
      <xdr:nvCxnSpPr>
        <xdr:cNvPr id="390" name="直線コネクタ 389"/>
        <xdr:cNvCxnSpPr/>
      </xdr:nvCxnSpPr>
      <xdr:spPr>
        <a:xfrm>
          <a:off x="16179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81842</xdr:rowOff>
    </xdr:from>
    <xdr:ext cx="762000" cy="259045"/>
    <xdr:sp macro="" textlink="">
      <xdr:nvSpPr>
        <xdr:cNvPr id="391" name="公債費負担の状況平均値テキスト"/>
        <xdr:cNvSpPr txBox="1"/>
      </xdr:nvSpPr>
      <xdr:spPr>
        <a:xfrm>
          <a:off x="17106900" y="6768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109765</xdr:rowOff>
    </xdr:from>
    <xdr:to>
      <xdr:col>24</xdr:col>
      <xdr:colOff>609600</xdr:colOff>
      <xdr:row>40</xdr:row>
      <xdr:rowOff>39915</xdr:rowOff>
    </xdr:to>
    <xdr:sp macro="" textlink="">
      <xdr:nvSpPr>
        <xdr:cNvPr id="392" name="フローチャート : 判断 391"/>
        <xdr:cNvSpPr/>
      </xdr:nvSpPr>
      <xdr:spPr>
        <a:xfrm>
          <a:off x="169672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157843</xdr:rowOff>
    </xdr:from>
    <xdr:to>
      <xdr:col>23</xdr:col>
      <xdr:colOff>406400</xdr:colOff>
      <xdr:row>37</xdr:row>
      <xdr:rowOff>43845</xdr:rowOff>
    </xdr:to>
    <xdr:cxnSp macro="">
      <xdr:nvCxnSpPr>
        <xdr:cNvPr id="393" name="直線コネクタ 392"/>
        <xdr:cNvCxnSpPr/>
      </xdr:nvCxnSpPr>
      <xdr:spPr>
        <a:xfrm flipV="1">
          <a:off x="15290800" y="63300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17841</xdr:rowOff>
    </xdr:from>
    <xdr:to>
      <xdr:col>23</xdr:col>
      <xdr:colOff>457200</xdr:colOff>
      <xdr:row>39</xdr:row>
      <xdr:rowOff>119441</xdr:rowOff>
    </xdr:to>
    <xdr:sp macro="" textlink="">
      <xdr:nvSpPr>
        <xdr:cNvPr id="394" name="フローチャート : 判断 393"/>
        <xdr:cNvSpPr/>
      </xdr:nvSpPr>
      <xdr:spPr>
        <a:xfrm>
          <a:off x="16129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104218</xdr:rowOff>
    </xdr:from>
    <xdr:ext cx="736600" cy="259045"/>
    <xdr:sp macro="" textlink="">
      <xdr:nvSpPr>
        <xdr:cNvPr id="395" name="テキスト ボックス 394"/>
        <xdr:cNvSpPr txBox="1"/>
      </xdr:nvSpPr>
      <xdr:spPr>
        <a:xfrm>
          <a:off x="15798800" y="679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43845</xdr:rowOff>
    </xdr:from>
    <xdr:to>
      <xdr:col>22</xdr:col>
      <xdr:colOff>203200</xdr:colOff>
      <xdr:row>37</xdr:row>
      <xdr:rowOff>66826</xdr:rowOff>
    </xdr:to>
    <xdr:cxnSp macro="">
      <xdr:nvCxnSpPr>
        <xdr:cNvPr id="396" name="直線コネクタ 395"/>
        <xdr:cNvCxnSpPr/>
      </xdr:nvCxnSpPr>
      <xdr:spPr>
        <a:xfrm flipV="1">
          <a:off x="14401800" y="63874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167217</xdr:rowOff>
    </xdr:from>
    <xdr:to>
      <xdr:col>22</xdr:col>
      <xdr:colOff>254000</xdr:colOff>
      <xdr:row>40</xdr:row>
      <xdr:rowOff>97367</xdr:rowOff>
    </xdr:to>
    <xdr:sp macro="" textlink="">
      <xdr:nvSpPr>
        <xdr:cNvPr id="397" name="フローチャート : 判断 396"/>
        <xdr:cNvSpPr/>
      </xdr:nvSpPr>
      <xdr:spPr>
        <a:xfrm>
          <a:off x="15240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82144</xdr:rowOff>
    </xdr:from>
    <xdr:ext cx="762000" cy="259045"/>
    <xdr:sp macro="" textlink="">
      <xdr:nvSpPr>
        <xdr:cNvPr id="398" name="テキスト ボックス 397"/>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66826</xdr:rowOff>
    </xdr:from>
    <xdr:to>
      <xdr:col>21</xdr:col>
      <xdr:colOff>0</xdr:colOff>
      <xdr:row>37</xdr:row>
      <xdr:rowOff>158750</xdr:rowOff>
    </xdr:to>
    <xdr:cxnSp macro="">
      <xdr:nvCxnSpPr>
        <xdr:cNvPr id="399" name="直線コネクタ 398"/>
        <xdr:cNvCxnSpPr/>
      </xdr:nvCxnSpPr>
      <xdr:spPr>
        <a:xfrm flipV="1">
          <a:off x="13512800" y="64104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64709</xdr:rowOff>
    </xdr:from>
    <xdr:to>
      <xdr:col>21</xdr:col>
      <xdr:colOff>50800</xdr:colOff>
      <xdr:row>40</xdr:row>
      <xdr:rowOff>166309</xdr:rowOff>
    </xdr:to>
    <xdr:sp macro="" textlink="">
      <xdr:nvSpPr>
        <xdr:cNvPr id="400" name="フローチャート : 判断 399"/>
        <xdr:cNvSpPr/>
      </xdr:nvSpPr>
      <xdr:spPr>
        <a:xfrm>
          <a:off x="14351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151086</xdr:rowOff>
    </xdr:from>
    <xdr:ext cx="762000" cy="259045"/>
    <xdr:sp macro="" textlink="">
      <xdr:nvSpPr>
        <xdr:cNvPr id="401" name="テキスト ボックス 400"/>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122162</xdr:rowOff>
    </xdr:from>
    <xdr:to>
      <xdr:col>19</xdr:col>
      <xdr:colOff>533400</xdr:colOff>
      <xdr:row>41</xdr:row>
      <xdr:rowOff>52312</xdr:rowOff>
    </xdr:to>
    <xdr:sp macro="" textlink="">
      <xdr:nvSpPr>
        <xdr:cNvPr id="402" name="フローチャート : 判断 401"/>
        <xdr:cNvSpPr/>
      </xdr:nvSpPr>
      <xdr:spPr>
        <a:xfrm>
          <a:off x="13462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37089</xdr:rowOff>
    </xdr:from>
    <xdr:ext cx="762000" cy="259045"/>
    <xdr:sp macro="" textlink="">
      <xdr:nvSpPr>
        <xdr:cNvPr id="403" name="テキスト ボックス 402"/>
        <xdr:cNvSpPr txBox="1"/>
      </xdr:nvSpPr>
      <xdr:spPr>
        <a:xfrm>
          <a:off x="13131800" y="706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141514</xdr:rowOff>
    </xdr:from>
    <xdr:to>
      <xdr:col>24</xdr:col>
      <xdr:colOff>609600</xdr:colOff>
      <xdr:row>37</xdr:row>
      <xdr:rowOff>71664</xdr:rowOff>
    </xdr:to>
    <xdr:sp macro="" textlink="">
      <xdr:nvSpPr>
        <xdr:cNvPr id="409" name="円/楕円 408"/>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158041</xdr:rowOff>
    </xdr:from>
    <xdr:ext cx="762000" cy="259045"/>
    <xdr:sp macro="" textlink="">
      <xdr:nvSpPr>
        <xdr:cNvPr id="410" name="公債費負担の状況該当値テキスト"/>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107043</xdr:rowOff>
    </xdr:from>
    <xdr:to>
      <xdr:col>23</xdr:col>
      <xdr:colOff>457200</xdr:colOff>
      <xdr:row>37</xdr:row>
      <xdr:rowOff>37193</xdr:rowOff>
    </xdr:to>
    <xdr:sp macro="" textlink="">
      <xdr:nvSpPr>
        <xdr:cNvPr id="411" name="円/楕円 410"/>
        <xdr:cNvSpPr/>
      </xdr:nvSpPr>
      <xdr:spPr>
        <a:xfrm>
          <a:off x="16129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47370</xdr:rowOff>
    </xdr:from>
    <xdr:ext cx="736600" cy="259045"/>
    <xdr:sp macro="" textlink="">
      <xdr:nvSpPr>
        <xdr:cNvPr id="412" name="テキスト ボックス 411"/>
        <xdr:cNvSpPr txBox="1"/>
      </xdr:nvSpPr>
      <xdr:spPr>
        <a:xfrm>
          <a:off x="15798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164495</xdr:rowOff>
    </xdr:from>
    <xdr:to>
      <xdr:col>22</xdr:col>
      <xdr:colOff>254000</xdr:colOff>
      <xdr:row>37</xdr:row>
      <xdr:rowOff>94645</xdr:rowOff>
    </xdr:to>
    <xdr:sp macro="" textlink="">
      <xdr:nvSpPr>
        <xdr:cNvPr id="413" name="円/楕円 412"/>
        <xdr:cNvSpPr/>
      </xdr:nvSpPr>
      <xdr:spPr>
        <a:xfrm>
          <a:off x="15240000" y="63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104822</xdr:rowOff>
    </xdr:from>
    <xdr:ext cx="762000" cy="259045"/>
    <xdr:sp macro="" textlink="">
      <xdr:nvSpPr>
        <xdr:cNvPr id="414" name="テキスト ボックス 413"/>
        <xdr:cNvSpPr txBox="1"/>
      </xdr:nvSpPr>
      <xdr:spPr>
        <a:xfrm>
          <a:off x="14909800" y="61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16026</xdr:rowOff>
    </xdr:from>
    <xdr:to>
      <xdr:col>21</xdr:col>
      <xdr:colOff>50800</xdr:colOff>
      <xdr:row>37</xdr:row>
      <xdr:rowOff>117626</xdr:rowOff>
    </xdr:to>
    <xdr:sp macro="" textlink="">
      <xdr:nvSpPr>
        <xdr:cNvPr id="415" name="円/楕円 414"/>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127803</xdr:rowOff>
    </xdr:from>
    <xdr:ext cx="762000" cy="259045"/>
    <xdr:sp macro="" textlink="">
      <xdr:nvSpPr>
        <xdr:cNvPr id="416" name="テキスト ボックス 415"/>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107950</xdr:rowOff>
    </xdr:from>
    <xdr:to>
      <xdr:col>19</xdr:col>
      <xdr:colOff>533400</xdr:colOff>
      <xdr:row>38</xdr:row>
      <xdr:rowOff>38100</xdr:rowOff>
    </xdr:to>
    <xdr:sp macro="" textlink="">
      <xdr:nvSpPr>
        <xdr:cNvPr id="417" name="円/楕円 416"/>
        <xdr:cNvSpPr/>
      </xdr:nvSpPr>
      <xdr:spPr>
        <a:xfrm>
          <a:off x="1346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48277</xdr:rowOff>
    </xdr:from>
    <xdr:ext cx="762000" cy="259045"/>
    <xdr:sp macro="" textlink="">
      <xdr:nvSpPr>
        <xdr:cNvPr id="418" name="テキスト ボックス 417"/>
        <xdr:cNvSpPr txBox="1"/>
      </xdr:nvSpPr>
      <xdr:spPr>
        <a:xfrm>
          <a:off x="1313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充当可能財源等が将来負担額を上回っているため、将来負担比率は生じていない。今後も引き続き負担比率が生じないよう、充当可能基金等の財源確保に努めていく。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9" name="直線コネクタ 448"/>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50"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51" name="直線コネクタ 450"/>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66299</xdr:rowOff>
    </xdr:from>
    <xdr:ext cx="762000" cy="259045"/>
    <xdr:sp macro="" textlink="">
      <xdr:nvSpPr>
        <xdr:cNvPr id="45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55" name="フローチャート : 判断 45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56" name="フローチャート : 判断 45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7" name="テキスト ボックス 45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141333</xdr:rowOff>
    </xdr:from>
    <xdr:to>
      <xdr:col>22</xdr:col>
      <xdr:colOff>254000</xdr:colOff>
      <xdr:row>15</xdr:row>
      <xdr:rowOff>71483</xdr:rowOff>
    </xdr:to>
    <xdr:sp macro="" textlink="">
      <xdr:nvSpPr>
        <xdr:cNvPr id="458" name="フローチャート : 判断 457"/>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9" name="テキスト ボックス 458"/>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84788</xdr:rowOff>
    </xdr:from>
    <xdr:to>
      <xdr:col>21</xdr:col>
      <xdr:colOff>50800</xdr:colOff>
      <xdr:row>16</xdr:row>
      <xdr:rowOff>14938</xdr:rowOff>
    </xdr:to>
    <xdr:sp macro="" textlink="">
      <xdr:nvSpPr>
        <xdr:cNvPr id="460" name="フローチャート : 判断 459"/>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61" name="テキスト ボックス 460"/>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62" name="フローチャート : 判断 461"/>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63" name="テキスト ボックス 462"/>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人件費に係る経常収支比率は類似団体平均とほぼ同様である。行政改革大綱に基づき、職員等の定員管理、給与の適正化等に積極的に取り組んできた効果が表れており、事務事業の見直し等による職員定数の適正化に今後も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24130</xdr:rowOff>
    </xdr:from>
    <xdr:to>
      <xdr:col>7</xdr:col>
      <xdr:colOff>15875</xdr:colOff>
      <xdr:row>36</xdr:row>
      <xdr:rowOff>20320</xdr:rowOff>
    </xdr:to>
    <xdr:cxnSp macro="">
      <xdr:nvCxnSpPr>
        <xdr:cNvPr id="66" name="直線コネクタ 65"/>
        <xdr:cNvCxnSpPr/>
      </xdr:nvCxnSpPr>
      <xdr:spPr>
        <a:xfrm>
          <a:off x="3987800" y="60248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7"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24130</xdr:rowOff>
    </xdr:to>
    <xdr:cxnSp macro="">
      <xdr:nvCxnSpPr>
        <xdr:cNvPr id="69" name="直線コネクタ 68"/>
        <xdr:cNvCxnSpPr/>
      </xdr:nvCxnSpPr>
      <xdr:spPr>
        <a:xfrm>
          <a:off x="3098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153670</xdr:rowOff>
    </xdr:to>
    <xdr:cxnSp macro="">
      <xdr:nvCxnSpPr>
        <xdr:cNvPr id="72" name="直線コネクタ 71"/>
        <xdr:cNvCxnSpPr/>
      </xdr:nvCxnSpPr>
      <xdr:spPr>
        <a:xfrm flipV="1">
          <a:off x="2209800" y="6024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36</xdr:row>
      <xdr:rowOff>81280</xdr:rowOff>
    </xdr:to>
    <xdr:cxnSp macro="">
      <xdr:nvCxnSpPr>
        <xdr:cNvPr id="75" name="直線コネクタ 74"/>
        <xdr:cNvCxnSpPr/>
      </xdr:nvCxnSpPr>
      <xdr:spPr>
        <a:xfrm flipV="1">
          <a:off x="1320800" y="615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85" name="円/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113047</xdr:rowOff>
    </xdr:from>
    <xdr:ext cx="762000" cy="259045"/>
    <xdr:sp macro="" textlink="">
      <xdr:nvSpPr>
        <xdr:cNvPr id="86" name="人件費該当値テキスト"/>
        <xdr:cNvSpPr txBox="1"/>
      </xdr:nvSpPr>
      <xdr:spPr>
        <a:xfrm>
          <a:off x="4914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144780</xdr:rowOff>
    </xdr:from>
    <xdr:to>
      <xdr:col>5</xdr:col>
      <xdr:colOff>600075</xdr:colOff>
      <xdr:row>35</xdr:row>
      <xdr:rowOff>74930</xdr:rowOff>
    </xdr:to>
    <xdr:sp macro="" textlink="">
      <xdr:nvSpPr>
        <xdr:cNvPr id="87" name="円/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9" name="円/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4" name="テキスト ボックス 93"/>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物件費の経常収支比率は、類似団体平均を上回っている。指定管理制度の導入による委託料の増や出先機関が多いことなどが大きな要因である。今後はこれまで以上に物件費全体の経費節減に努めていく。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20320</xdr:rowOff>
    </xdr:from>
    <xdr:to>
      <xdr:col>24</xdr:col>
      <xdr:colOff>31750</xdr:colOff>
      <xdr:row>18</xdr:row>
      <xdr:rowOff>165100</xdr:rowOff>
    </xdr:to>
    <xdr:cxnSp macro="">
      <xdr:nvCxnSpPr>
        <xdr:cNvPr id="127" name="直線コネクタ 126"/>
        <xdr:cNvCxnSpPr/>
      </xdr:nvCxnSpPr>
      <xdr:spPr>
        <a:xfrm>
          <a:off x="15671800" y="31064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168910</xdr:rowOff>
    </xdr:from>
    <xdr:to>
      <xdr:col>22</xdr:col>
      <xdr:colOff>565150</xdr:colOff>
      <xdr:row>18</xdr:row>
      <xdr:rowOff>20320</xdr:rowOff>
    </xdr:to>
    <xdr:cxnSp macro="">
      <xdr:nvCxnSpPr>
        <xdr:cNvPr id="130" name="直線コネクタ 129"/>
        <xdr:cNvCxnSpPr/>
      </xdr:nvCxnSpPr>
      <xdr:spPr>
        <a:xfrm>
          <a:off x="14782800" y="308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168910</xdr:rowOff>
    </xdr:from>
    <xdr:to>
      <xdr:col>21</xdr:col>
      <xdr:colOff>361950</xdr:colOff>
      <xdr:row>18</xdr:row>
      <xdr:rowOff>66040</xdr:rowOff>
    </xdr:to>
    <xdr:cxnSp macro="">
      <xdr:nvCxnSpPr>
        <xdr:cNvPr id="133" name="直線コネクタ 132"/>
        <xdr:cNvCxnSpPr/>
      </xdr:nvCxnSpPr>
      <xdr:spPr>
        <a:xfrm flipV="1">
          <a:off x="13893800" y="3083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66040</xdr:rowOff>
    </xdr:from>
    <xdr:to>
      <xdr:col>20</xdr:col>
      <xdr:colOff>158750</xdr:colOff>
      <xdr:row>19</xdr:row>
      <xdr:rowOff>1270</xdr:rowOff>
    </xdr:to>
    <xdr:cxnSp macro="">
      <xdr:nvCxnSpPr>
        <xdr:cNvPr id="136" name="直線コネクタ 135"/>
        <xdr:cNvCxnSpPr/>
      </xdr:nvCxnSpPr>
      <xdr:spPr>
        <a:xfrm flipV="1">
          <a:off x="13004800" y="3152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114300</xdr:rowOff>
    </xdr:from>
    <xdr:to>
      <xdr:col>24</xdr:col>
      <xdr:colOff>82550</xdr:colOff>
      <xdr:row>19</xdr:row>
      <xdr:rowOff>44450</xdr:rowOff>
    </xdr:to>
    <xdr:sp macro="" textlink="">
      <xdr:nvSpPr>
        <xdr:cNvPr id="146" name="円/楕円 145"/>
        <xdr:cNvSpPr/>
      </xdr:nvSpPr>
      <xdr:spPr>
        <a:xfrm>
          <a:off x="164592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86377</xdr:rowOff>
    </xdr:from>
    <xdr:ext cx="762000" cy="259045"/>
    <xdr:sp macro="" textlink="">
      <xdr:nvSpPr>
        <xdr:cNvPr id="147" name="物件費該当値テキスト"/>
        <xdr:cNvSpPr txBox="1"/>
      </xdr:nvSpPr>
      <xdr:spPr>
        <a:xfrm>
          <a:off x="165989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140970</xdr:rowOff>
    </xdr:from>
    <xdr:to>
      <xdr:col>22</xdr:col>
      <xdr:colOff>615950</xdr:colOff>
      <xdr:row>18</xdr:row>
      <xdr:rowOff>71120</xdr:rowOff>
    </xdr:to>
    <xdr:sp macro="" textlink="">
      <xdr:nvSpPr>
        <xdr:cNvPr id="148" name="円/楕円 147"/>
        <xdr:cNvSpPr/>
      </xdr:nvSpPr>
      <xdr:spPr>
        <a:xfrm>
          <a:off x="15621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55897</xdr:rowOff>
    </xdr:from>
    <xdr:ext cx="736600" cy="259045"/>
    <xdr:sp macro="" textlink="">
      <xdr:nvSpPr>
        <xdr:cNvPr id="149" name="テキスト ボックス 148"/>
        <xdr:cNvSpPr txBox="1"/>
      </xdr:nvSpPr>
      <xdr:spPr>
        <a:xfrm>
          <a:off x="15290800" y="314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50" name="円/楕円 149"/>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51" name="テキスト ボックス 150"/>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15240</xdr:rowOff>
    </xdr:from>
    <xdr:to>
      <xdr:col>20</xdr:col>
      <xdr:colOff>209550</xdr:colOff>
      <xdr:row>18</xdr:row>
      <xdr:rowOff>116840</xdr:rowOff>
    </xdr:to>
    <xdr:sp macro="" textlink="">
      <xdr:nvSpPr>
        <xdr:cNvPr id="152" name="円/楕円 151"/>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53" name="テキスト ボックス 152"/>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4" name="円/楕円 153"/>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5" name="テキスト ボックス 154"/>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扶助費に係る経常収支比率は、類似団体平均を下回っている。今後も継続して資格審査等の適正化を進め、扶助費の適正な支給を行っていく。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94343</xdr:rowOff>
    </xdr:from>
    <xdr:to>
      <xdr:col>7</xdr:col>
      <xdr:colOff>15875</xdr:colOff>
      <xdr:row>52</xdr:row>
      <xdr:rowOff>159657</xdr:rowOff>
    </xdr:to>
    <xdr:cxnSp macro="">
      <xdr:nvCxnSpPr>
        <xdr:cNvPr id="190" name="直線コネクタ 189"/>
        <xdr:cNvCxnSpPr/>
      </xdr:nvCxnSpPr>
      <xdr:spPr>
        <a:xfrm>
          <a:off x="3987800" y="90097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56442</xdr:rowOff>
    </xdr:from>
    <xdr:ext cx="762000" cy="259045"/>
    <xdr:sp macro="" textlink="">
      <xdr:nvSpPr>
        <xdr:cNvPr id="191"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94343</xdr:rowOff>
    </xdr:from>
    <xdr:to>
      <xdr:col>5</xdr:col>
      <xdr:colOff>549275</xdr:colOff>
      <xdr:row>52</xdr:row>
      <xdr:rowOff>110672</xdr:rowOff>
    </xdr:to>
    <xdr:cxnSp macro="">
      <xdr:nvCxnSpPr>
        <xdr:cNvPr id="193" name="直線コネクタ 192"/>
        <xdr:cNvCxnSpPr/>
      </xdr:nvCxnSpPr>
      <xdr:spPr>
        <a:xfrm flipV="1">
          <a:off x="3098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89099</xdr:rowOff>
    </xdr:from>
    <xdr:ext cx="736600" cy="259045"/>
    <xdr:sp macro="" textlink="">
      <xdr:nvSpPr>
        <xdr:cNvPr id="195" name="テキスト ボックス 194"/>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110672</xdr:rowOff>
    </xdr:from>
    <xdr:to>
      <xdr:col>4</xdr:col>
      <xdr:colOff>346075</xdr:colOff>
      <xdr:row>52</xdr:row>
      <xdr:rowOff>110672</xdr:rowOff>
    </xdr:to>
    <xdr:cxnSp macro="">
      <xdr:nvCxnSpPr>
        <xdr:cNvPr id="196" name="直線コネクタ 195"/>
        <xdr:cNvCxnSpPr/>
      </xdr:nvCxnSpPr>
      <xdr:spPr>
        <a:xfrm>
          <a:off x="2209800" y="902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8" name="テキスト ボックス 197"/>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110672</xdr:rowOff>
    </xdr:from>
    <xdr:to>
      <xdr:col>3</xdr:col>
      <xdr:colOff>142875</xdr:colOff>
      <xdr:row>52</xdr:row>
      <xdr:rowOff>143328</xdr:rowOff>
    </xdr:to>
    <xdr:cxnSp macro="">
      <xdr:nvCxnSpPr>
        <xdr:cNvPr id="199" name="直線コネクタ 198"/>
        <xdr:cNvCxnSpPr/>
      </xdr:nvCxnSpPr>
      <xdr:spPr>
        <a:xfrm flipV="1">
          <a:off x="1320800" y="9026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108857</xdr:rowOff>
    </xdr:from>
    <xdr:to>
      <xdr:col>7</xdr:col>
      <xdr:colOff>66675</xdr:colOff>
      <xdr:row>53</xdr:row>
      <xdr:rowOff>39007</xdr:rowOff>
    </xdr:to>
    <xdr:sp macro="" textlink="">
      <xdr:nvSpPr>
        <xdr:cNvPr id="209" name="円/楕円 208"/>
        <xdr:cNvSpPr/>
      </xdr:nvSpPr>
      <xdr:spPr>
        <a:xfrm>
          <a:off x="47752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17434</xdr:rowOff>
    </xdr:from>
    <xdr:ext cx="762000" cy="259045"/>
    <xdr:sp macro="" textlink="">
      <xdr:nvSpPr>
        <xdr:cNvPr id="210" name="扶助費該当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43543</xdr:rowOff>
    </xdr:from>
    <xdr:to>
      <xdr:col>5</xdr:col>
      <xdr:colOff>600075</xdr:colOff>
      <xdr:row>52</xdr:row>
      <xdr:rowOff>145143</xdr:rowOff>
    </xdr:to>
    <xdr:sp macro="" textlink="">
      <xdr:nvSpPr>
        <xdr:cNvPr id="211" name="円/楕円 210"/>
        <xdr:cNvSpPr/>
      </xdr:nvSpPr>
      <xdr:spPr>
        <a:xfrm>
          <a:off x="3937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155320</xdr:rowOff>
    </xdr:from>
    <xdr:ext cx="736600" cy="259045"/>
    <xdr:sp macro="" textlink="">
      <xdr:nvSpPr>
        <xdr:cNvPr id="212" name="テキスト ボックス 211"/>
        <xdr:cNvSpPr txBox="1"/>
      </xdr:nvSpPr>
      <xdr:spPr>
        <a:xfrm>
          <a:off x="3606800" y="872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59872</xdr:rowOff>
    </xdr:from>
    <xdr:to>
      <xdr:col>4</xdr:col>
      <xdr:colOff>396875</xdr:colOff>
      <xdr:row>52</xdr:row>
      <xdr:rowOff>161472</xdr:rowOff>
    </xdr:to>
    <xdr:sp macro="" textlink="">
      <xdr:nvSpPr>
        <xdr:cNvPr id="213" name="円/楕円 212"/>
        <xdr:cNvSpPr/>
      </xdr:nvSpPr>
      <xdr:spPr>
        <a:xfrm>
          <a:off x="3048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199</xdr:rowOff>
    </xdr:from>
    <xdr:ext cx="762000" cy="259045"/>
    <xdr:sp macro="" textlink="">
      <xdr:nvSpPr>
        <xdr:cNvPr id="214" name="テキスト ボックス 213"/>
        <xdr:cNvSpPr txBox="1"/>
      </xdr:nvSpPr>
      <xdr:spPr>
        <a:xfrm>
          <a:off x="2717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59872</xdr:rowOff>
    </xdr:from>
    <xdr:to>
      <xdr:col>3</xdr:col>
      <xdr:colOff>193675</xdr:colOff>
      <xdr:row>52</xdr:row>
      <xdr:rowOff>161472</xdr:rowOff>
    </xdr:to>
    <xdr:sp macro="" textlink="">
      <xdr:nvSpPr>
        <xdr:cNvPr id="215" name="円/楕円 214"/>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199</xdr:rowOff>
    </xdr:from>
    <xdr:ext cx="762000" cy="259045"/>
    <xdr:sp macro="" textlink="">
      <xdr:nvSpPr>
        <xdr:cNvPr id="216" name="テキスト ボックス 215"/>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7" name="円/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その他に係る経常収支比率は類似団体を下回っている。今後も他会計への繰出金の適正化を図り、普通会計の負担軽減に努めていく。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7" name="直線コネクタ 236"/>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8" name="テキスト ボックス 237"/>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149860</xdr:rowOff>
    </xdr:from>
    <xdr:to>
      <xdr:col>24</xdr:col>
      <xdr:colOff>31750</xdr:colOff>
      <xdr:row>60</xdr:row>
      <xdr:rowOff>64135</xdr:rowOff>
    </xdr:to>
    <xdr:cxnSp macro="">
      <xdr:nvCxnSpPr>
        <xdr:cNvPr id="242" name="直線コネクタ 241"/>
        <xdr:cNvCxnSpPr/>
      </xdr:nvCxnSpPr>
      <xdr:spPr>
        <a:xfrm flipV="1">
          <a:off x="16510000" y="9236710"/>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36212</xdr:rowOff>
    </xdr:from>
    <xdr:ext cx="762000" cy="259045"/>
    <xdr:sp macro="" textlink="">
      <xdr:nvSpPr>
        <xdr:cNvPr id="243" name="その他最小値テキスト"/>
        <xdr:cNvSpPr txBox="1"/>
      </xdr:nvSpPr>
      <xdr:spPr>
        <a:xfrm>
          <a:off x="16598900" y="103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60</xdr:row>
      <xdr:rowOff>64135</xdr:rowOff>
    </xdr:from>
    <xdr:to>
      <xdr:col>24</xdr:col>
      <xdr:colOff>120650</xdr:colOff>
      <xdr:row>60</xdr:row>
      <xdr:rowOff>64135</xdr:rowOff>
    </xdr:to>
    <xdr:cxnSp macro="">
      <xdr:nvCxnSpPr>
        <xdr:cNvPr id="244" name="直線コネクタ 243"/>
        <xdr:cNvCxnSpPr/>
      </xdr:nvCxnSpPr>
      <xdr:spPr>
        <a:xfrm>
          <a:off x="16421100" y="1035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64787</xdr:rowOff>
    </xdr:from>
    <xdr:ext cx="762000" cy="259045"/>
    <xdr:sp macro="" textlink="">
      <xdr:nvSpPr>
        <xdr:cNvPr id="245" name="その他最大値テキスト"/>
        <xdr:cNvSpPr txBox="1"/>
      </xdr:nvSpPr>
      <xdr:spPr>
        <a:xfrm>
          <a:off x="16598900" y="898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53</xdr:row>
      <xdr:rowOff>149860</xdr:rowOff>
    </xdr:from>
    <xdr:to>
      <xdr:col>24</xdr:col>
      <xdr:colOff>120650</xdr:colOff>
      <xdr:row>53</xdr:row>
      <xdr:rowOff>149860</xdr:rowOff>
    </xdr:to>
    <xdr:cxnSp macro="">
      <xdr:nvCxnSpPr>
        <xdr:cNvPr id="246" name="直線コネクタ 245"/>
        <xdr:cNvCxnSpPr/>
      </xdr:nvCxnSpPr>
      <xdr:spPr>
        <a:xfrm>
          <a:off x="16421100" y="923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58420</xdr:rowOff>
    </xdr:from>
    <xdr:to>
      <xdr:col>24</xdr:col>
      <xdr:colOff>31750</xdr:colOff>
      <xdr:row>53</xdr:row>
      <xdr:rowOff>167005</xdr:rowOff>
    </xdr:to>
    <xdr:cxnSp macro="">
      <xdr:nvCxnSpPr>
        <xdr:cNvPr id="247" name="直線コネクタ 246"/>
        <xdr:cNvCxnSpPr/>
      </xdr:nvCxnSpPr>
      <xdr:spPr>
        <a:xfrm>
          <a:off x="15671800" y="914527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25417</xdr:rowOff>
    </xdr:from>
    <xdr:ext cx="762000" cy="259045"/>
    <xdr:sp macro="" textlink="">
      <xdr:nvSpPr>
        <xdr:cNvPr id="248" name="その他平均値テキスト"/>
        <xdr:cNvSpPr txBox="1"/>
      </xdr:nvSpPr>
      <xdr:spPr>
        <a:xfrm>
          <a:off x="16598900" y="9455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53340</xdr:rowOff>
    </xdr:from>
    <xdr:to>
      <xdr:col>24</xdr:col>
      <xdr:colOff>82550</xdr:colOff>
      <xdr:row>55</xdr:row>
      <xdr:rowOff>154940</xdr:rowOff>
    </xdr:to>
    <xdr:sp macro="" textlink="">
      <xdr:nvSpPr>
        <xdr:cNvPr id="249" name="フローチャート : 判断 248"/>
        <xdr:cNvSpPr/>
      </xdr:nvSpPr>
      <xdr:spPr>
        <a:xfrm>
          <a:off x="164592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58420</xdr:rowOff>
    </xdr:from>
    <xdr:to>
      <xdr:col>22</xdr:col>
      <xdr:colOff>565150</xdr:colOff>
      <xdr:row>54</xdr:row>
      <xdr:rowOff>115570</xdr:rowOff>
    </xdr:to>
    <xdr:cxnSp macro="">
      <xdr:nvCxnSpPr>
        <xdr:cNvPr id="250" name="直線コネクタ 249"/>
        <xdr:cNvCxnSpPr/>
      </xdr:nvCxnSpPr>
      <xdr:spPr>
        <a:xfrm flipV="1">
          <a:off x="14782800" y="91452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156210</xdr:rowOff>
    </xdr:from>
    <xdr:to>
      <xdr:col>22</xdr:col>
      <xdr:colOff>615950</xdr:colOff>
      <xdr:row>55</xdr:row>
      <xdr:rowOff>86360</xdr:rowOff>
    </xdr:to>
    <xdr:sp macro="" textlink="">
      <xdr:nvSpPr>
        <xdr:cNvPr id="251" name="フローチャート : 判断 250"/>
        <xdr:cNvSpPr/>
      </xdr:nvSpPr>
      <xdr:spPr>
        <a:xfrm>
          <a:off x="15621000" y="941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71137</xdr:rowOff>
    </xdr:from>
    <xdr:ext cx="736600" cy="259045"/>
    <xdr:sp macro="" textlink="">
      <xdr:nvSpPr>
        <xdr:cNvPr id="252" name="テキスト ボックス 251"/>
        <xdr:cNvSpPr txBox="1"/>
      </xdr:nvSpPr>
      <xdr:spPr>
        <a:xfrm>
          <a:off x="15290800" y="9500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115570</xdr:rowOff>
    </xdr:from>
    <xdr:to>
      <xdr:col>21</xdr:col>
      <xdr:colOff>361950</xdr:colOff>
      <xdr:row>54</xdr:row>
      <xdr:rowOff>144145</xdr:rowOff>
    </xdr:to>
    <xdr:cxnSp macro="">
      <xdr:nvCxnSpPr>
        <xdr:cNvPr id="253" name="直線コネクタ 252"/>
        <xdr:cNvCxnSpPr/>
      </xdr:nvCxnSpPr>
      <xdr:spPr>
        <a:xfrm flipV="1">
          <a:off x="13893800" y="93738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19050</xdr:rowOff>
    </xdr:from>
    <xdr:to>
      <xdr:col>21</xdr:col>
      <xdr:colOff>412750</xdr:colOff>
      <xdr:row>55</xdr:row>
      <xdr:rowOff>120650</xdr:rowOff>
    </xdr:to>
    <xdr:sp macro="" textlink="">
      <xdr:nvSpPr>
        <xdr:cNvPr id="254" name="フローチャート : 判断 25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105427</xdr:rowOff>
    </xdr:from>
    <xdr:ext cx="762000" cy="259045"/>
    <xdr:sp macro="" textlink="">
      <xdr:nvSpPr>
        <xdr:cNvPr id="255" name="テキスト ボックス 254"/>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132715</xdr:rowOff>
    </xdr:from>
    <xdr:to>
      <xdr:col>20</xdr:col>
      <xdr:colOff>158750</xdr:colOff>
      <xdr:row>54</xdr:row>
      <xdr:rowOff>144145</xdr:rowOff>
    </xdr:to>
    <xdr:cxnSp macro="">
      <xdr:nvCxnSpPr>
        <xdr:cNvPr id="256" name="直線コネクタ 255"/>
        <xdr:cNvCxnSpPr/>
      </xdr:nvCxnSpPr>
      <xdr:spPr>
        <a:xfrm>
          <a:off x="13004800" y="9219565"/>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7620</xdr:rowOff>
    </xdr:from>
    <xdr:to>
      <xdr:col>20</xdr:col>
      <xdr:colOff>209550</xdr:colOff>
      <xdr:row>55</xdr:row>
      <xdr:rowOff>109220</xdr:rowOff>
    </xdr:to>
    <xdr:sp macro="" textlink="">
      <xdr:nvSpPr>
        <xdr:cNvPr id="257" name="フローチャート : 判断 256"/>
        <xdr:cNvSpPr/>
      </xdr:nvSpPr>
      <xdr:spPr>
        <a:xfrm>
          <a:off x="13843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93997</xdr:rowOff>
    </xdr:from>
    <xdr:ext cx="762000" cy="259045"/>
    <xdr:sp macro="" textlink="">
      <xdr:nvSpPr>
        <xdr:cNvPr id="258" name="テキスト ボックス 257"/>
        <xdr:cNvSpPr txBox="1"/>
      </xdr:nvSpPr>
      <xdr:spPr>
        <a:xfrm>
          <a:off x="13512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127635</xdr:rowOff>
    </xdr:from>
    <xdr:to>
      <xdr:col>19</xdr:col>
      <xdr:colOff>6350</xdr:colOff>
      <xdr:row>55</xdr:row>
      <xdr:rowOff>57785</xdr:rowOff>
    </xdr:to>
    <xdr:sp macro="" textlink="">
      <xdr:nvSpPr>
        <xdr:cNvPr id="259" name="フローチャート : 判断 258"/>
        <xdr:cNvSpPr/>
      </xdr:nvSpPr>
      <xdr:spPr>
        <a:xfrm>
          <a:off x="12954000" y="938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42562</xdr:rowOff>
    </xdr:from>
    <xdr:ext cx="762000" cy="259045"/>
    <xdr:sp macro="" textlink="">
      <xdr:nvSpPr>
        <xdr:cNvPr id="260" name="テキスト ボックス 259"/>
        <xdr:cNvSpPr txBox="1"/>
      </xdr:nvSpPr>
      <xdr:spPr>
        <a:xfrm>
          <a:off x="12623800" y="9472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53</xdr:row>
      <xdr:rowOff>116205</xdr:rowOff>
    </xdr:from>
    <xdr:to>
      <xdr:col>24</xdr:col>
      <xdr:colOff>82550</xdr:colOff>
      <xdr:row>54</xdr:row>
      <xdr:rowOff>46355</xdr:rowOff>
    </xdr:to>
    <xdr:sp macro="" textlink="">
      <xdr:nvSpPr>
        <xdr:cNvPr id="266" name="円/楕円 265"/>
        <xdr:cNvSpPr/>
      </xdr:nvSpPr>
      <xdr:spPr>
        <a:xfrm>
          <a:off x="16459200" y="92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24782</xdr:rowOff>
    </xdr:from>
    <xdr:ext cx="762000" cy="259045"/>
    <xdr:sp macro="" textlink="">
      <xdr:nvSpPr>
        <xdr:cNvPr id="267" name="その他該当値テキスト"/>
        <xdr:cNvSpPr txBox="1"/>
      </xdr:nvSpPr>
      <xdr:spPr>
        <a:xfrm>
          <a:off x="16598900" y="911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7620</xdr:rowOff>
    </xdr:from>
    <xdr:to>
      <xdr:col>22</xdr:col>
      <xdr:colOff>615950</xdr:colOff>
      <xdr:row>53</xdr:row>
      <xdr:rowOff>109220</xdr:rowOff>
    </xdr:to>
    <xdr:sp macro="" textlink="">
      <xdr:nvSpPr>
        <xdr:cNvPr id="268" name="円/楕円 267"/>
        <xdr:cNvSpPr/>
      </xdr:nvSpPr>
      <xdr:spPr>
        <a:xfrm>
          <a:off x="156210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51</xdr:row>
      <xdr:rowOff>119397</xdr:rowOff>
    </xdr:from>
    <xdr:ext cx="736600" cy="259045"/>
    <xdr:sp macro="" textlink="">
      <xdr:nvSpPr>
        <xdr:cNvPr id="269" name="テキスト ボックス 268"/>
        <xdr:cNvSpPr txBox="1"/>
      </xdr:nvSpPr>
      <xdr:spPr>
        <a:xfrm>
          <a:off x="15290800" y="886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64770</xdr:rowOff>
    </xdr:from>
    <xdr:to>
      <xdr:col>21</xdr:col>
      <xdr:colOff>412750</xdr:colOff>
      <xdr:row>54</xdr:row>
      <xdr:rowOff>166370</xdr:rowOff>
    </xdr:to>
    <xdr:sp macro="" textlink="">
      <xdr:nvSpPr>
        <xdr:cNvPr id="270" name="円/楕円 269"/>
        <xdr:cNvSpPr/>
      </xdr:nvSpPr>
      <xdr:spPr>
        <a:xfrm>
          <a:off x="14732000" y="932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5097</xdr:rowOff>
    </xdr:from>
    <xdr:ext cx="762000" cy="259045"/>
    <xdr:sp macro="" textlink="">
      <xdr:nvSpPr>
        <xdr:cNvPr id="271" name="テキスト ボックス 270"/>
        <xdr:cNvSpPr txBox="1"/>
      </xdr:nvSpPr>
      <xdr:spPr>
        <a:xfrm>
          <a:off x="14401800" y="909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93345</xdr:rowOff>
    </xdr:from>
    <xdr:to>
      <xdr:col>20</xdr:col>
      <xdr:colOff>209550</xdr:colOff>
      <xdr:row>55</xdr:row>
      <xdr:rowOff>23495</xdr:rowOff>
    </xdr:to>
    <xdr:sp macro="" textlink="">
      <xdr:nvSpPr>
        <xdr:cNvPr id="272" name="円/楕円 271"/>
        <xdr:cNvSpPr/>
      </xdr:nvSpPr>
      <xdr:spPr>
        <a:xfrm>
          <a:off x="13843000" y="935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33672</xdr:rowOff>
    </xdr:from>
    <xdr:ext cx="762000" cy="259045"/>
    <xdr:sp macro="" textlink="">
      <xdr:nvSpPr>
        <xdr:cNvPr id="273" name="テキスト ボックス 272"/>
        <xdr:cNvSpPr txBox="1"/>
      </xdr:nvSpPr>
      <xdr:spPr>
        <a:xfrm>
          <a:off x="13512800" y="912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81915</xdr:rowOff>
    </xdr:from>
    <xdr:to>
      <xdr:col>19</xdr:col>
      <xdr:colOff>6350</xdr:colOff>
      <xdr:row>54</xdr:row>
      <xdr:rowOff>12065</xdr:rowOff>
    </xdr:to>
    <xdr:sp macro="" textlink="">
      <xdr:nvSpPr>
        <xdr:cNvPr id="274" name="円/楕円 273"/>
        <xdr:cNvSpPr/>
      </xdr:nvSpPr>
      <xdr:spPr>
        <a:xfrm>
          <a:off x="12954000" y="916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22242</xdr:rowOff>
    </xdr:from>
    <xdr:ext cx="762000" cy="259045"/>
    <xdr:sp macro="" textlink="">
      <xdr:nvSpPr>
        <xdr:cNvPr id="275" name="テキスト ボックス 274"/>
        <xdr:cNvSpPr txBox="1"/>
      </xdr:nvSpPr>
      <xdr:spPr>
        <a:xfrm>
          <a:off x="12623800" y="893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の経常収支比率が類似団体平均を上回っている。一部事務組合（ごみ、し尿処理、消防業務等）の負担金や第一次産業振興対策（農協、漁協等）に係る助成金等の増加が要因となっている。今後も補助金等の適正化に努め、歳出削減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0" name="直線コネクタ 299"/>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1"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2" name="直線コネクタ 301"/>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3"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4" name="直線コネクタ 303"/>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30988</xdr:rowOff>
    </xdr:from>
    <xdr:to>
      <xdr:col>24</xdr:col>
      <xdr:colOff>31750</xdr:colOff>
      <xdr:row>38</xdr:row>
      <xdr:rowOff>40132</xdr:rowOff>
    </xdr:to>
    <xdr:cxnSp macro="">
      <xdr:nvCxnSpPr>
        <xdr:cNvPr id="305" name="直線コネクタ 304"/>
        <xdr:cNvCxnSpPr/>
      </xdr:nvCxnSpPr>
      <xdr:spPr>
        <a:xfrm flipV="1">
          <a:off x="15671800" y="65460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152163</xdr:rowOff>
    </xdr:from>
    <xdr:ext cx="762000" cy="259045"/>
    <xdr:sp macro="" textlink="">
      <xdr:nvSpPr>
        <xdr:cNvPr id="306"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07" name="フローチャート : 判断 306"/>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38</xdr:row>
      <xdr:rowOff>40132</xdr:rowOff>
    </xdr:to>
    <xdr:cxnSp macro="">
      <xdr:nvCxnSpPr>
        <xdr:cNvPr id="308" name="直線コネクタ 307"/>
        <xdr:cNvCxnSpPr/>
      </xdr:nvCxnSpPr>
      <xdr:spPr>
        <a:xfrm>
          <a:off x="14782800" y="64500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09" name="フローチャート : 判断 308"/>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0" name="テキスト ボックス 309"/>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39</xdr:row>
      <xdr:rowOff>97282</xdr:rowOff>
    </xdr:to>
    <xdr:cxnSp macro="">
      <xdr:nvCxnSpPr>
        <xdr:cNvPr id="311" name="直線コネクタ 310"/>
        <xdr:cNvCxnSpPr/>
      </xdr:nvCxnSpPr>
      <xdr:spPr>
        <a:xfrm flipV="1">
          <a:off x="13893800" y="6450076"/>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2" name="フローチャート :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3" name="テキスト ボックス 312"/>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21844</xdr:rowOff>
    </xdr:from>
    <xdr:to>
      <xdr:col>20</xdr:col>
      <xdr:colOff>158750</xdr:colOff>
      <xdr:row>39</xdr:row>
      <xdr:rowOff>97282</xdr:rowOff>
    </xdr:to>
    <xdr:cxnSp macro="">
      <xdr:nvCxnSpPr>
        <xdr:cNvPr id="314" name="直線コネクタ 313"/>
        <xdr:cNvCxnSpPr/>
      </xdr:nvCxnSpPr>
      <xdr:spPr>
        <a:xfrm>
          <a:off x="13004800" y="653694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5" name="フローチャート : 判断 314"/>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6" name="テキスト ボックス 315"/>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7" name="フローチャート : 判断 316"/>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18" name="テキスト ボックス 317"/>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4" name="円/楕円 323"/>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5"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160782</xdr:rowOff>
    </xdr:from>
    <xdr:to>
      <xdr:col>22</xdr:col>
      <xdr:colOff>615950</xdr:colOff>
      <xdr:row>38</xdr:row>
      <xdr:rowOff>90932</xdr:rowOff>
    </xdr:to>
    <xdr:sp macro="" textlink="">
      <xdr:nvSpPr>
        <xdr:cNvPr id="326" name="円/楕円 325"/>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75709</xdr:rowOff>
    </xdr:from>
    <xdr:ext cx="736600" cy="259045"/>
    <xdr:sp macro="" textlink="">
      <xdr:nvSpPr>
        <xdr:cNvPr id="327" name="テキスト ボックス 326"/>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8" name="円/楕円 327"/>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9" name="テキスト ボックス 328"/>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46482</xdr:rowOff>
    </xdr:from>
    <xdr:to>
      <xdr:col>20</xdr:col>
      <xdr:colOff>209550</xdr:colOff>
      <xdr:row>39</xdr:row>
      <xdr:rowOff>148082</xdr:rowOff>
    </xdr:to>
    <xdr:sp macro="" textlink="">
      <xdr:nvSpPr>
        <xdr:cNvPr id="330" name="円/楕円 329"/>
        <xdr:cNvSpPr/>
      </xdr:nvSpPr>
      <xdr:spPr>
        <a:xfrm>
          <a:off x="13843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132859</xdr:rowOff>
    </xdr:from>
    <xdr:ext cx="762000" cy="259045"/>
    <xdr:sp macro="" textlink="">
      <xdr:nvSpPr>
        <xdr:cNvPr id="331" name="テキスト ボックス 330"/>
        <xdr:cNvSpPr txBox="1"/>
      </xdr:nvSpPr>
      <xdr:spPr>
        <a:xfrm>
          <a:off x="13512800" y="681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142494</xdr:rowOff>
    </xdr:from>
    <xdr:to>
      <xdr:col>19</xdr:col>
      <xdr:colOff>6350</xdr:colOff>
      <xdr:row>38</xdr:row>
      <xdr:rowOff>72644</xdr:rowOff>
    </xdr:to>
    <xdr:sp macro="" textlink="">
      <xdr:nvSpPr>
        <xdr:cNvPr id="332" name="円/楕円 331"/>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57421</xdr:rowOff>
    </xdr:from>
    <xdr:ext cx="762000" cy="259045"/>
    <xdr:sp macro="" textlink="">
      <xdr:nvSpPr>
        <xdr:cNvPr id="333" name="テキスト ボックス 332"/>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公債費に係る経常収支比率は、類似団体平均を下回っている。今後も現在の水準を維持できるよう財政運営計画に基づき村債の借入を精査し、公債費の抑制に努めていく。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58" name="直線コネクタ 357"/>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59"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0" name="直線コネクタ 359"/>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1"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2" name="直線コネクタ 361"/>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19558</xdr:rowOff>
    </xdr:from>
    <xdr:to>
      <xdr:col>7</xdr:col>
      <xdr:colOff>15875</xdr:colOff>
      <xdr:row>75</xdr:row>
      <xdr:rowOff>37846</xdr:rowOff>
    </xdr:to>
    <xdr:cxnSp macro="">
      <xdr:nvCxnSpPr>
        <xdr:cNvPr id="363" name="直線コネクタ 362"/>
        <xdr:cNvCxnSpPr/>
      </xdr:nvCxnSpPr>
      <xdr:spPr>
        <a:xfrm>
          <a:off x="3987800" y="12878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4"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5" name="フローチャート : 判断 364"/>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10414</xdr:rowOff>
    </xdr:from>
    <xdr:to>
      <xdr:col>5</xdr:col>
      <xdr:colOff>549275</xdr:colOff>
      <xdr:row>75</xdr:row>
      <xdr:rowOff>19558</xdr:rowOff>
    </xdr:to>
    <xdr:cxnSp macro="">
      <xdr:nvCxnSpPr>
        <xdr:cNvPr id="366" name="直線コネクタ 365"/>
        <xdr:cNvCxnSpPr/>
      </xdr:nvCxnSpPr>
      <xdr:spPr>
        <a:xfrm>
          <a:off x="3098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7" name="フローチャート : 判断 366"/>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68" name="テキスト ボックス 367"/>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145288</xdr:rowOff>
    </xdr:from>
    <xdr:to>
      <xdr:col>4</xdr:col>
      <xdr:colOff>346075</xdr:colOff>
      <xdr:row>75</xdr:row>
      <xdr:rowOff>10414</xdr:rowOff>
    </xdr:to>
    <xdr:cxnSp macro="">
      <xdr:nvCxnSpPr>
        <xdr:cNvPr id="369" name="直線コネクタ 368"/>
        <xdr:cNvCxnSpPr/>
      </xdr:nvCxnSpPr>
      <xdr:spPr>
        <a:xfrm>
          <a:off x="2209800" y="128325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0" name="フローチャート : 判断 369"/>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1" name="テキスト ボックス 370"/>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145288</xdr:rowOff>
    </xdr:from>
    <xdr:to>
      <xdr:col>3</xdr:col>
      <xdr:colOff>142875</xdr:colOff>
      <xdr:row>75</xdr:row>
      <xdr:rowOff>1270</xdr:rowOff>
    </xdr:to>
    <xdr:cxnSp macro="">
      <xdr:nvCxnSpPr>
        <xdr:cNvPr id="372" name="直線コネクタ 371"/>
        <xdr:cNvCxnSpPr/>
      </xdr:nvCxnSpPr>
      <xdr:spPr>
        <a:xfrm flipV="1">
          <a:off x="1320800" y="128325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3" name="フローチャート : 判断 372"/>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4" name="テキスト ボックス 373"/>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5" name="フローチャート : 判断 374"/>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6" name="テキスト ボックス 375"/>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158496</xdr:rowOff>
    </xdr:from>
    <xdr:to>
      <xdr:col>7</xdr:col>
      <xdr:colOff>66675</xdr:colOff>
      <xdr:row>75</xdr:row>
      <xdr:rowOff>88646</xdr:rowOff>
    </xdr:to>
    <xdr:sp macro="" textlink="">
      <xdr:nvSpPr>
        <xdr:cNvPr id="382" name="円/楕円 381"/>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3573</xdr:rowOff>
    </xdr:from>
    <xdr:ext cx="762000" cy="259045"/>
    <xdr:sp macro="" textlink="">
      <xdr:nvSpPr>
        <xdr:cNvPr id="383"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140208</xdr:rowOff>
    </xdr:from>
    <xdr:to>
      <xdr:col>5</xdr:col>
      <xdr:colOff>600075</xdr:colOff>
      <xdr:row>75</xdr:row>
      <xdr:rowOff>70358</xdr:rowOff>
    </xdr:to>
    <xdr:sp macro="" textlink="">
      <xdr:nvSpPr>
        <xdr:cNvPr id="384" name="円/楕円 383"/>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80535</xdr:rowOff>
    </xdr:from>
    <xdr:ext cx="736600" cy="259045"/>
    <xdr:sp macro="" textlink="">
      <xdr:nvSpPr>
        <xdr:cNvPr id="385" name="テキスト ボックス 384"/>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131064</xdr:rowOff>
    </xdr:from>
    <xdr:to>
      <xdr:col>4</xdr:col>
      <xdr:colOff>396875</xdr:colOff>
      <xdr:row>75</xdr:row>
      <xdr:rowOff>61214</xdr:rowOff>
    </xdr:to>
    <xdr:sp macro="" textlink="">
      <xdr:nvSpPr>
        <xdr:cNvPr id="386" name="円/楕円 385"/>
        <xdr:cNvSpPr/>
      </xdr:nvSpPr>
      <xdr:spPr>
        <a:xfrm>
          <a:off x="3048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71391</xdr:rowOff>
    </xdr:from>
    <xdr:ext cx="762000" cy="259045"/>
    <xdr:sp macro="" textlink="">
      <xdr:nvSpPr>
        <xdr:cNvPr id="387" name="テキスト ボックス 386"/>
        <xdr:cNvSpPr txBox="1"/>
      </xdr:nvSpPr>
      <xdr:spPr>
        <a:xfrm>
          <a:off x="2717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94488</xdr:rowOff>
    </xdr:from>
    <xdr:to>
      <xdr:col>3</xdr:col>
      <xdr:colOff>193675</xdr:colOff>
      <xdr:row>75</xdr:row>
      <xdr:rowOff>24638</xdr:rowOff>
    </xdr:to>
    <xdr:sp macro="" textlink="">
      <xdr:nvSpPr>
        <xdr:cNvPr id="388" name="円/楕円 387"/>
        <xdr:cNvSpPr/>
      </xdr:nvSpPr>
      <xdr:spPr>
        <a:xfrm>
          <a:off x="2159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34815</xdr:rowOff>
    </xdr:from>
    <xdr:ext cx="762000" cy="259045"/>
    <xdr:sp macro="" textlink="">
      <xdr:nvSpPr>
        <xdr:cNvPr id="389" name="テキスト ボックス 388"/>
        <xdr:cNvSpPr txBox="1"/>
      </xdr:nvSpPr>
      <xdr:spPr>
        <a:xfrm>
          <a:off x="1828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0" name="円/楕円 389"/>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1" name="テキスト ボックス 390"/>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公債費以外に係る経常収支比率は、類似団体平均とほぼ同様である。これは主に物件費の増によるものが要因であり、今後も経常経費の適正化に努めていく。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19" name="直線コネクタ 418"/>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0"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1" name="直線コネクタ 420"/>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2"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3" name="直線コネクタ 422"/>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77</xdr:row>
      <xdr:rowOff>88900</xdr:rowOff>
    </xdr:to>
    <xdr:cxnSp macro="">
      <xdr:nvCxnSpPr>
        <xdr:cNvPr id="424" name="直線コネクタ 423"/>
        <xdr:cNvCxnSpPr/>
      </xdr:nvCxnSpPr>
      <xdr:spPr>
        <a:xfrm>
          <a:off x="15671800" y="1305433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8907</xdr:rowOff>
    </xdr:from>
    <xdr:ext cx="762000" cy="259045"/>
    <xdr:sp macro="" textlink="">
      <xdr:nvSpPr>
        <xdr:cNvPr id="425" name="公債費以外平均値テキスト"/>
        <xdr:cNvSpPr txBox="1"/>
      </xdr:nvSpPr>
      <xdr:spPr>
        <a:xfrm>
          <a:off x="16598900" y="1303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26" name="フローチャート : 判断 425"/>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81280</xdr:rowOff>
    </xdr:to>
    <xdr:cxnSp macro="">
      <xdr:nvCxnSpPr>
        <xdr:cNvPr id="427" name="直線コネクタ 426"/>
        <xdr:cNvCxnSpPr/>
      </xdr:nvCxnSpPr>
      <xdr:spPr>
        <a:xfrm flipV="1">
          <a:off x="14782800" y="13054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28" name="フローチャート : 判断 427"/>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29" name="テキスト ボックス 428"/>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81280</xdr:rowOff>
    </xdr:from>
    <xdr:to>
      <xdr:col>21</xdr:col>
      <xdr:colOff>361950</xdr:colOff>
      <xdr:row>78</xdr:row>
      <xdr:rowOff>134620</xdr:rowOff>
    </xdr:to>
    <xdr:cxnSp macro="">
      <xdr:nvCxnSpPr>
        <xdr:cNvPr id="430" name="直線コネクタ 429"/>
        <xdr:cNvCxnSpPr/>
      </xdr:nvCxnSpPr>
      <xdr:spPr>
        <a:xfrm flipV="1">
          <a:off x="13893800" y="1311148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1" name="フローチャート : 判断 430"/>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2" name="テキスト ボックス 431"/>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88900</xdr:rowOff>
    </xdr:from>
    <xdr:to>
      <xdr:col>20</xdr:col>
      <xdr:colOff>158750</xdr:colOff>
      <xdr:row>78</xdr:row>
      <xdr:rowOff>134620</xdr:rowOff>
    </xdr:to>
    <xdr:cxnSp macro="">
      <xdr:nvCxnSpPr>
        <xdr:cNvPr id="433" name="直線コネクタ 432"/>
        <xdr:cNvCxnSpPr/>
      </xdr:nvCxnSpPr>
      <xdr:spPr>
        <a:xfrm>
          <a:off x="13004800" y="132905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4" name="フローチャート : 判断 433"/>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5" name="テキスト ボックス 434"/>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36" name="フローチャート : 判断 435"/>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37" name="テキスト ボックス 436"/>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38100</xdr:rowOff>
    </xdr:from>
    <xdr:to>
      <xdr:col>24</xdr:col>
      <xdr:colOff>82550</xdr:colOff>
      <xdr:row>77</xdr:row>
      <xdr:rowOff>139700</xdr:rowOff>
    </xdr:to>
    <xdr:sp macro="" textlink="">
      <xdr:nvSpPr>
        <xdr:cNvPr id="443" name="円/楕円 442"/>
        <xdr:cNvSpPr/>
      </xdr:nvSpPr>
      <xdr:spPr>
        <a:xfrm>
          <a:off x="164592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10177</xdr:rowOff>
    </xdr:from>
    <xdr:ext cx="762000" cy="259045"/>
    <xdr:sp macro="" textlink="">
      <xdr:nvSpPr>
        <xdr:cNvPr id="444" name="公債費以外該当値テキスト"/>
        <xdr:cNvSpPr txBox="1"/>
      </xdr:nvSpPr>
      <xdr:spPr>
        <a:xfrm>
          <a:off x="165989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5" name="円/楕円 444"/>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85107</xdr:rowOff>
    </xdr:from>
    <xdr:ext cx="736600" cy="259045"/>
    <xdr:sp macro="" textlink="">
      <xdr:nvSpPr>
        <xdr:cNvPr id="446" name="テキスト ボックス 44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30480</xdr:rowOff>
    </xdr:from>
    <xdr:to>
      <xdr:col>21</xdr:col>
      <xdr:colOff>412750</xdr:colOff>
      <xdr:row>76</xdr:row>
      <xdr:rowOff>132080</xdr:rowOff>
    </xdr:to>
    <xdr:sp macro="" textlink="">
      <xdr:nvSpPr>
        <xdr:cNvPr id="447" name="円/楕円 446"/>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142257</xdr:rowOff>
    </xdr:from>
    <xdr:ext cx="762000" cy="259045"/>
    <xdr:sp macro="" textlink="">
      <xdr:nvSpPr>
        <xdr:cNvPr id="448" name="テキスト ボックス 447"/>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83820</xdr:rowOff>
    </xdr:from>
    <xdr:to>
      <xdr:col>20</xdr:col>
      <xdr:colOff>209550</xdr:colOff>
      <xdr:row>79</xdr:row>
      <xdr:rowOff>13970</xdr:rowOff>
    </xdr:to>
    <xdr:sp macro="" textlink="">
      <xdr:nvSpPr>
        <xdr:cNvPr id="449" name="円/楕円 448"/>
        <xdr:cNvSpPr/>
      </xdr:nvSpPr>
      <xdr:spPr>
        <a:xfrm>
          <a:off x="13843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170197</xdr:rowOff>
    </xdr:from>
    <xdr:ext cx="762000" cy="259045"/>
    <xdr:sp macro="" textlink="">
      <xdr:nvSpPr>
        <xdr:cNvPr id="450" name="テキスト ボックス 449"/>
        <xdr:cNvSpPr txBox="1"/>
      </xdr:nvSpPr>
      <xdr:spPr>
        <a:xfrm>
          <a:off x="13512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1" name="円/楕円 450"/>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52" name="テキスト ボックス 451"/>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青森県六ケ所村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77081</xdr:rowOff>
    </xdr:from>
    <xdr:to>
      <xdr:col>4</xdr:col>
      <xdr:colOff>1117600</xdr:colOff>
      <xdr:row>12</xdr:row>
      <xdr:rowOff>127411</xdr:rowOff>
    </xdr:to>
    <xdr:cxnSp macro="">
      <xdr:nvCxnSpPr>
        <xdr:cNvPr id="50" name="直線コネクタ 49"/>
        <xdr:cNvCxnSpPr/>
      </xdr:nvCxnSpPr>
      <xdr:spPr bwMode="auto">
        <a:xfrm flipV="1">
          <a:off x="5003800" y="2182106"/>
          <a:ext cx="6477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102295</xdr:rowOff>
    </xdr:from>
    <xdr:ext cx="762000" cy="259045"/>
    <xdr:sp macro="" textlink="">
      <xdr:nvSpPr>
        <xdr:cNvPr id="51" name="人口1人当たり決算額の推移平均値テキスト130"/>
        <xdr:cNvSpPr txBox="1"/>
      </xdr:nvSpPr>
      <xdr:spPr>
        <a:xfrm>
          <a:off x="5740400" y="3064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84252</xdr:rowOff>
    </xdr:from>
    <xdr:to>
      <xdr:col>4</xdr:col>
      <xdr:colOff>469900</xdr:colOff>
      <xdr:row>12</xdr:row>
      <xdr:rowOff>127411</xdr:rowOff>
    </xdr:to>
    <xdr:cxnSp macro="">
      <xdr:nvCxnSpPr>
        <xdr:cNvPr id="53" name="直線コネクタ 52"/>
        <xdr:cNvCxnSpPr/>
      </xdr:nvCxnSpPr>
      <xdr:spPr bwMode="auto">
        <a:xfrm>
          <a:off x="4305300" y="2189277"/>
          <a:ext cx="698500" cy="4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76426</xdr:rowOff>
    </xdr:from>
    <xdr:to>
      <xdr:col>3</xdr:col>
      <xdr:colOff>904875</xdr:colOff>
      <xdr:row>12</xdr:row>
      <xdr:rowOff>84252</xdr:rowOff>
    </xdr:to>
    <xdr:cxnSp macro="">
      <xdr:nvCxnSpPr>
        <xdr:cNvPr id="56" name="直線コネクタ 55"/>
        <xdr:cNvCxnSpPr/>
      </xdr:nvCxnSpPr>
      <xdr:spPr bwMode="auto">
        <a:xfrm>
          <a:off x="3606800" y="2181451"/>
          <a:ext cx="698500" cy="78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76426</xdr:rowOff>
    </xdr:from>
    <xdr:to>
      <xdr:col>3</xdr:col>
      <xdr:colOff>206375</xdr:colOff>
      <xdr:row>12</xdr:row>
      <xdr:rowOff>102441</xdr:rowOff>
    </xdr:to>
    <xdr:cxnSp macro="">
      <xdr:nvCxnSpPr>
        <xdr:cNvPr id="59" name="直線コネクタ 58"/>
        <xdr:cNvCxnSpPr/>
      </xdr:nvCxnSpPr>
      <xdr:spPr bwMode="auto">
        <a:xfrm flipV="1">
          <a:off x="2908300" y="2181451"/>
          <a:ext cx="698500" cy="26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26281</xdr:rowOff>
    </xdr:from>
    <xdr:to>
      <xdr:col>5</xdr:col>
      <xdr:colOff>34925</xdr:colOff>
      <xdr:row>12</xdr:row>
      <xdr:rowOff>127881</xdr:rowOff>
    </xdr:to>
    <xdr:sp macro="" textlink="">
      <xdr:nvSpPr>
        <xdr:cNvPr id="69" name="円/楕円 68"/>
        <xdr:cNvSpPr/>
      </xdr:nvSpPr>
      <xdr:spPr bwMode="auto">
        <a:xfrm>
          <a:off x="5600700" y="213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144408</xdr:rowOff>
    </xdr:from>
    <xdr:ext cx="762000" cy="259045"/>
    <xdr:sp macro="" textlink="">
      <xdr:nvSpPr>
        <xdr:cNvPr id="70" name="人口1人当たり決算額の推移該当値テキスト130"/>
        <xdr:cNvSpPr txBox="1"/>
      </xdr:nvSpPr>
      <xdr:spPr>
        <a:xfrm>
          <a:off x="5740400" y="207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230,301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76611</xdr:rowOff>
    </xdr:from>
    <xdr:to>
      <xdr:col>4</xdr:col>
      <xdr:colOff>520700</xdr:colOff>
      <xdr:row>13</xdr:row>
      <xdr:rowOff>6761</xdr:rowOff>
    </xdr:to>
    <xdr:sp macro="" textlink="">
      <xdr:nvSpPr>
        <xdr:cNvPr id="71" name="円/楕円 70"/>
        <xdr:cNvSpPr/>
      </xdr:nvSpPr>
      <xdr:spPr bwMode="auto">
        <a:xfrm>
          <a:off x="4953000" y="21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16938</xdr:rowOff>
    </xdr:from>
    <xdr:ext cx="736600" cy="259045"/>
    <xdr:sp macro="" textlink="">
      <xdr:nvSpPr>
        <xdr:cNvPr id="72" name="テキスト ボックス 71"/>
        <xdr:cNvSpPr txBox="1"/>
      </xdr:nvSpPr>
      <xdr:spPr>
        <a:xfrm>
          <a:off x="4622800" y="195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223,696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33452</xdr:rowOff>
    </xdr:from>
    <xdr:to>
      <xdr:col>3</xdr:col>
      <xdr:colOff>955675</xdr:colOff>
      <xdr:row>12</xdr:row>
      <xdr:rowOff>135052</xdr:rowOff>
    </xdr:to>
    <xdr:sp macro="" textlink="">
      <xdr:nvSpPr>
        <xdr:cNvPr id="73" name="円/楕円 72"/>
        <xdr:cNvSpPr/>
      </xdr:nvSpPr>
      <xdr:spPr bwMode="auto">
        <a:xfrm>
          <a:off x="4254500" y="213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145229</xdr:rowOff>
    </xdr:from>
    <xdr:ext cx="762000" cy="259045"/>
    <xdr:sp macro="" textlink="">
      <xdr:nvSpPr>
        <xdr:cNvPr id="74" name="テキスト ボックス 73"/>
        <xdr:cNvSpPr txBox="1"/>
      </xdr:nvSpPr>
      <xdr:spPr>
        <a:xfrm>
          <a:off x="3924300" y="19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229,360</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25626</xdr:rowOff>
    </xdr:from>
    <xdr:to>
      <xdr:col>3</xdr:col>
      <xdr:colOff>257175</xdr:colOff>
      <xdr:row>12</xdr:row>
      <xdr:rowOff>127226</xdr:rowOff>
    </xdr:to>
    <xdr:sp macro="" textlink="">
      <xdr:nvSpPr>
        <xdr:cNvPr id="75" name="円/楕円 74"/>
        <xdr:cNvSpPr/>
      </xdr:nvSpPr>
      <xdr:spPr bwMode="auto">
        <a:xfrm>
          <a:off x="3556000" y="2130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137403</xdr:rowOff>
    </xdr:from>
    <xdr:ext cx="762000" cy="259045"/>
    <xdr:sp macro="" textlink="">
      <xdr:nvSpPr>
        <xdr:cNvPr id="76" name="テキスト ボックス 75"/>
        <xdr:cNvSpPr txBox="1"/>
      </xdr:nvSpPr>
      <xdr:spPr>
        <a:xfrm>
          <a:off x="3225800" y="189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230,387</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51641</xdr:rowOff>
    </xdr:from>
    <xdr:to>
      <xdr:col>2</xdr:col>
      <xdr:colOff>692150</xdr:colOff>
      <xdr:row>12</xdr:row>
      <xdr:rowOff>153241</xdr:rowOff>
    </xdr:to>
    <xdr:sp macro="" textlink="">
      <xdr:nvSpPr>
        <xdr:cNvPr id="77" name="円/楕円 76"/>
        <xdr:cNvSpPr/>
      </xdr:nvSpPr>
      <xdr:spPr bwMode="auto">
        <a:xfrm>
          <a:off x="2857500" y="2156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163418</xdr:rowOff>
    </xdr:from>
    <xdr:ext cx="762000" cy="259045"/>
    <xdr:sp macro="" textlink="">
      <xdr:nvSpPr>
        <xdr:cNvPr id="78" name="テキスト ボックス 77"/>
        <xdr:cNvSpPr txBox="1"/>
      </xdr:nvSpPr>
      <xdr:spPr>
        <a:xfrm>
          <a:off x="2527300" y="192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226,973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33594</xdr:rowOff>
    </xdr:from>
    <xdr:to>
      <xdr:col>4</xdr:col>
      <xdr:colOff>1117600</xdr:colOff>
      <xdr:row>35</xdr:row>
      <xdr:rowOff>35285</xdr:rowOff>
    </xdr:to>
    <xdr:cxnSp macro="">
      <xdr:nvCxnSpPr>
        <xdr:cNvPr id="110" name="直線コネクタ 109"/>
        <xdr:cNvCxnSpPr/>
      </xdr:nvCxnSpPr>
      <xdr:spPr bwMode="auto">
        <a:xfrm flipV="1">
          <a:off x="5003800" y="6643944"/>
          <a:ext cx="6477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35285</xdr:rowOff>
    </xdr:from>
    <xdr:to>
      <xdr:col>4</xdr:col>
      <xdr:colOff>469900</xdr:colOff>
      <xdr:row>35</xdr:row>
      <xdr:rowOff>117422</xdr:rowOff>
    </xdr:to>
    <xdr:cxnSp macro="">
      <xdr:nvCxnSpPr>
        <xdr:cNvPr id="113" name="直線コネクタ 112"/>
        <xdr:cNvCxnSpPr/>
      </xdr:nvCxnSpPr>
      <xdr:spPr bwMode="auto">
        <a:xfrm flipV="1">
          <a:off x="4305300" y="6645635"/>
          <a:ext cx="698500" cy="8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117422</xdr:rowOff>
    </xdr:from>
    <xdr:to>
      <xdr:col>3</xdr:col>
      <xdr:colOff>904875</xdr:colOff>
      <xdr:row>35</xdr:row>
      <xdr:rowOff>170480</xdr:rowOff>
    </xdr:to>
    <xdr:cxnSp macro="">
      <xdr:nvCxnSpPr>
        <xdr:cNvPr id="116" name="直線コネクタ 115"/>
        <xdr:cNvCxnSpPr/>
      </xdr:nvCxnSpPr>
      <xdr:spPr bwMode="auto">
        <a:xfrm flipV="1">
          <a:off x="3606800" y="6727772"/>
          <a:ext cx="698500" cy="53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299936</xdr:rowOff>
    </xdr:from>
    <xdr:to>
      <xdr:col>3</xdr:col>
      <xdr:colOff>206375</xdr:colOff>
      <xdr:row>35</xdr:row>
      <xdr:rowOff>170480</xdr:rowOff>
    </xdr:to>
    <xdr:cxnSp macro="">
      <xdr:nvCxnSpPr>
        <xdr:cNvPr id="119" name="直線コネクタ 118"/>
        <xdr:cNvCxnSpPr/>
      </xdr:nvCxnSpPr>
      <xdr:spPr bwMode="auto">
        <a:xfrm>
          <a:off x="2908300" y="6567386"/>
          <a:ext cx="698500" cy="21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325694</xdr:rowOff>
    </xdr:from>
    <xdr:to>
      <xdr:col>5</xdr:col>
      <xdr:colOff>34925</xdr:colOff>
      <xdr:row>35</xdr:row>
      <xdr:rowOff>84394</xdr:rowOff>
    </xdr:to>
    <xdr:sp macro="" textlink="">
      <xdr:nvSpPr>
        <xdr:cNvPr id="129" name="円/楕円 128"/>
        <xdr:cNvSpPr/>
      </xdr:nvSpPr>
      <xdr:spPr bwMode="auto">
        <a:xfrm>
          <a:off x="5600700" y="659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170771</xdr:rowOff>
    </xdr:from>
    <xdr:ext cx="762000" cy="259045"/>
    <xdr:sp macro="" textlink="">
      <xdr:nvSpPr>
        <xdr:cNvPr id="130" name="人口1人当たり決算額の推移該当値テキスト445"/>
        <xdr:cNvSpPr txBox="1"/>
      </xdr:nvSpPr>
      <xdr:spPr>
        <a:xfrm>
          <a:off x="5740400" y="643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36,586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327385</xdr:rowOff>
    </xdr:from>
    <xdr:to>
      <xdr:col>4</xdr:col>
      <xdr:colOff>520700</xdr:colOff>
      <xdr:row>35</xdr:row>
      <xdr:rowOff>86085</xdr:rowOff>
    </xdr:to>
    <xdr:sp macro="" textlink="">
      <xdr:nvSpPr>
        <xdr:cNvPr id="131" name="円/楕円 130"/>
        <xdr:cNvSpPr/>
      </xdr:nvSpPr>
      <xdr:spPr bwMode="auto">
        <a:xfrm>
          <a:off x="4953000" y="659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96263</xdr:rowOff>
    </xdr:from>
    <xdr:ext cx="736600" cy="259045"/>
    <xdr:sp macro="" textlink="">
      <xdr:nvSpPr>
        <xdr:cNvPr id="132" name="テキスト ボックス 131"/>
        <xdr:cNvSpPr txBox="1"/>
      </xdr:nvSpPr>
      <xdr:spPr>
        <a:xfrm>
          <a:off x="4622800" y="636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66622</xdr:rowOff>
    </xdr:from>
    <xdr:to>
      <xdr:col>3</xdr:col>
      <xdr:colOff>955675</xdr:colOff>
      <xdr:row>35</xdr:row>
      <xdr:rowOff>168222</xdr:rowOff>
    </xdr:to>
    <xdr:sp macro="" textlink="">
      <xdr:nvSpPr>
        <xdr:cNvPr id="133" name="円/楕円 132"/>
        <xdr:cNvSpPr/>
      </xdr:nvSpPr>
      <xdr:spPr bwMode="auto">
        <a:xfrm>
          <a:off x="4254500" y="667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178399</xdr:rowOff>
    </xdr:from>
    <xdr:ext cx="762000" cy="259045"/>
    <xdr:sp macro="" textlink="">
      <xdr:nvSpPr>
        <xdr:cNvPr id="134" name="テキスト ボックス 133"/>
        <xdr:cNvSpPr txBox="1"/>
      </xdr:nvSpPr>
      <xdr:spPr>
        <a:xfrm>
          <a:off x="3924300" y="64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32,919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119680</xdr:rowOff>
    </xdr:from>
    <xdr:to>
      <xdr:col>3</xdr:col>
      <xdr:colOff>257175</xdr:colOff>
      <xdr:row>35</xdr:row>
      <xdr:rowOff>221280</xdr:rowOff>
    </xdr:to>
    <xdr:sp macro="" textlink="">
      <xdr:nvSpPr>
        <xdr:cNvPr id="135" name="円/楕円 134"/>
        <xdr:cNvSpPr/>
      </xdr:nvSpPr>
      <xdr:spPr bwMode="auto">
        <a:xfrm>
          <a:off x="3556000" y="6730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231457</xdr:rowOff>
    </xdr:from>
    <xdr:ext cx="762000" cy="259045"/>
    <xdr:sp macro="" textlink="">
      <xdr:nvSpPr>
        <xdr:cNvPr id="136" name="テキスト ボックス 135"/>
        <xdr:cNvSpPr txBox="1"/>
      </xdr:nvSpPr>
      <xdr:spPr>
        <a:xfrm>
          <a:off x="3225800" y="649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249136</xdr:rowOff>
    </xdr:from>
    <xdr:to>
      <xdr:col>2</xdr:col>
      <xdr:colOff>692150</xdr:colOff>
      <xdr:row>35</xdr:row>
      <xdr:rowOff>7836</xdr:rowOff>
    </xdr:to>
    <xdr:sp macro="" textlink="">
      <xdr:nvSpPr>
        <xdr:cNvPr id="137" name="円/楕円 136"/>
        <xdr:cNvSpPr/>
      </xdr:nvSpPr>
      <xdr:spPr bwMode="auto">
        <a:xfrm>
          <a:off x="2857500" y="6516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18013</xdr:rowOff>
    </xdr:from>
    <xdr:ext cx="762000" cy="259045"/>
    <xdr:sp macro="" textlink="">
      <xdr:nvSpPr>
        <xdr:cNvPr id="138" name="テキスト ボックス 137"/>
        <xdr:cNvSpPr txBox="1"/>
      </xdr:nvSpPr>
      <xdr:spPr>
        <a:xfrm>
          <a:off x="2527300" y="628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115272</xdr:rowOff>
    </xdr:from>
    <xdr:to>
      <xdr:col>6</xdr:col>
      <xdr:colOff>511175</xdr:colOff>
      <xdr:row>31</xdr:row>
      <xdr:rowOff>17682</xdr:rowOff>
    </xdr:to>
    <xdr:cxnSp macro="">
      <xdr:nvCxnSpPr>
        <xdr:cNvPr id="63" name="直線コネクタ 62"/>
        <xdr:cNvCxnSpPr/>
      </xdr:nvCxnSpPr>
      <xdr:spPr>
        <a:xfrm flipV="1">
          <a:off x="3797300" y="5258772"/>
          <a:ext cx="838200" cy="7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125141</xdr:rowOff>
    </xdr:from>
    <xdr:ext cx="534377" cy="259045"/>
    <xdr:sp macro="" textlink="">
      <xdr:nvSpPr>
        <xdr:cNvPr id="64" name="人件費平均値テキスト"/>
        <xdr:cNvSpPr txBox="1"/>
      </xdr:nvSpPr>
      <xdr:spPr>
        <a:xfrm>
          <a:off x="4686300" y="6125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17682</xdr:rowOff>
    </xdr:from>
    <xdr:to>
      <xdr:col>5</xdr:col>
      <xdr:colOff>358775</xdr:colOff>
      <xdr:row>31</xdr:row>
      <xdr:rowOff>122479</xdr:rowOff>
    </xdr:to>
    <xdr:cxnSp macro="">
      <xdr:nvCxnSpPr>
        <xdr:cNvPr id="66" name="直線コネクタ 65"/>
        <xdr:cNvCxnSpPr/>
      </xdr:nvCxnSpPr>
      <xdr:spPr>
        <a:xfrm flipV="1">
          <a:off x="2908300" y="5332632"/>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43085</xdr:rowOff>
    </xdr:from>
    <xdr:ext cx="534377" cy="259045"/>
    <xdr:sp macro="" textlink="">
      <xdr:nvSpPr>
        <xdr:cNvPr id="68" name="テキスト ボックス 67"/>
        <xdr:cNvSpPr txBox="1"/>
      </xdr:nvSpPr>
      <xdr:spPr>
        <a:xfrm>
          <a:off x="3530111" y="621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94448</xdr:rowOff>
    </xdr:from>
    <xdr:to>
      <xdr:col>4</xdr:col>
      <xdr:colOff>155575</xdr:colOff>
      <xdr:row>31</xdr:row>
      <xdr:rowOff>122479</xdr:rowOff>
    </xdr:to>
    <xdr:cxnSp macro="">
      <xdr:nvCxnSpPr>
        <xdr:cNvPr id="69" name="直線コネクタ 68"/>
        <xdr:cNvCxnSpPr/>
      </xdr:nvCxnSpPr>
      <xdr:spPr>
        <a:xfrm>
          <a:off x="2019300" y="5409398"/>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107289</xdr:rowOff>
    </xdr:from>
    <xdr:ext cx="534377" cy="259045"/>
    <xdr:sp macro="" textlink="">
      <xdr:nvSpPr>
        <xdr:cNvPr id="71" name="テキスト ボックス 70"/>
        <xdr:cNvSpPr txBox="1"/>
      </xdr:nvSpPr>
      <xdr:spPr>
        <a:xfrm>
          <a:off x="2641111" y="62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91074</xdr:rowOff>
    </xdr:from>
    <xdr:to>
      <xdr:col>2</xdr:col>
      <xdr:colOff>638175</xdr:colOff>
      <xdr:row>31</xdr:row>
      <xdr:rowOff>94448</xdr:rowOff>
    </xdr:to>
    <xdr:cxnSp macro="">
      <xdr:nvCxnSpPr>
        <xdr:cNvPr id="72" name="直線コネクタ 71"/>
        <xdr:cNvCxnSpPr/>
      </xdr:nvCxnSpPr>
      <xdr:spPr>
        <a:xfrm>
          <a:off x="1130300" y="5406024"/>
          <a:ext cx="889000" cy="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100300</xdr:rowOff>
    </xdr:from>
    <xdr:ext cx="534377" cy="259045"/>
    <xdr:sp macro="" textlink="">
      <xdr:nvSpPr>
        <xdr:cNvPr id="74" name="テキスト ボックス 73"/>
        <xdr:cNvSpPr txBox="1"/>
      </xdr:nvSpPr>
      <xdr:spPr>
        <a:xfrm>
          <a:off x="1752111" y="627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59054</xdr:rowOff>
    </xdr:from>
    <xdr:ext cx="534377" cy="259045"/>
    <xdr:sp macro="" textlink="">
      <xdr:nvSpPr>
        <xdr:cNvPr id="76" name="テキスト ボックス 75"/>
        <xdr:cNvSpPr txBox="1"/>
      </xdr:nvSpPr>
      <xdr:spPr>
        <a:xfrm>
          <a:off x="863111" y="623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64472</xdr:rowOff>
    </xdr:from>
    <xdr:to>
      <xdr:col>6</xdr:col>
      <xdr:colOff>561975</xdr:colOff>
      <xdr:row>30</xdr:row>
      <xdr:rowOff>166072</xdr:rowOff>
    </xdr:to>
    <xdr:sp macro="" textlink="">
      <xdr:nvSpPr>
        <xdr:cNvPr id="82" name="円/楕円 81"/>
        <xdr:cNvSpPr/>
      </xdr:nvSpPr>
      <xdr:spPr>
        <a:xfrm>
          <a:off x="4584700" y="52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150849</xdr:rowOff>
    </xdr:from>
    <xdr:ext cx="599010" cy="259045"/>
    <xdr:sp macro="" textlink="">
      <xdr:nvSpPr>
        <xdr:cNvPr id="83" name="人件費該当値テキスト"/>
        <xdr:cNvSpPr txBox="1"/>
      </xdr:nvSpPr>
      <xdr:spPr>
        <a:xfrm>
          <a:off x="4686300" y="51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170,244</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138332</xdr:rowOff>
    </xdr:from>
    <xdr:to>
      <xdr:col>5</xdr:col>
      <xdr:colOff>409575</xdr:colOff>
      <xdr:row>31</xdr:row>
      <xdr:rowOff>68482</xdr:rowOff>
    </xdr:to>
    <xdr:sp macro="" textlink="">
      <xdr:nvSpPr>
        <xdr:cNvPr id="84" name="円/楕円 83"/>
        <xdr:cNvSpPr/>
      </xdr:nvSpPr>
      <xdr:spPr>
        <a:xfrm>
          <a:off x="3746500" y="52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29</xdr:row>
      <xdr:rowOff>85009</xdr:rowOff>
    </xdr:from>
    <xdr:ext cx="599010" cy="259045"/>
    <xdr:sp macro="" textlink="">
      <xdr:nvSpPr>
        <xdr:cNvPr id="85" name="テキスト ボックス 84"/>
        <xdr:cNvSpPr txBox="1"/>
      </xdr:nvSpPr>
      <xdr:spPr>
        <a:xfrm>
          <a:off x="3497794" y="505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163,459</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71679</xdr:rowOff>
    </xdr:from>
    <xdr:to>
      <xdr:col>4</xdr:col>
      <xdr:colOff>206375</xdr:colOff>
      <xdr:row>32</xdr:row>
      <xdr:rowOff>1829</xdr:rowOff>
    </xdr:to>
    <xdr:sp macro="" textlink="">
      <xdr:nvSpPr>
        <xdr:cNvPr id="86" name="円/楕円 85"/>
        <xdr:cNvSpPr/>
      </xdr:nvSpPr>
      <xdr:spPr>
        <a:xfrm>
          <a:off x="2857500" y="538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18356</xdr:rowOff>
    </xdr:from>
    <xdr:ext cx="599010" cy="259045"/>
    <xdr:sp macro="" textlink="">
      <xdr:nvSpPr>
        <xdr:cNvPr id="87" name="テキスト ボックス 86"/>
        <xdr:cNvSpPr txBox="1"/>
      </xdr:nvSpPr>
      <xdr:spPr>
        <a:xfrm>
          <a:off x="2608794" y="5161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153,832</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43648</xdr:rowOff>
    </xdr:from>
    <xdr:to>
      <xdr:col>3</xdr:col>
      <xdr:colOff>3175</xdr:colOff>
      <xdr:row>31</xdr:row>
      <xdr:rowOff>145248</xdr:rowOff>
    </xdr:to>
    <xdr:sp macro="" textlink="">
      <xdr:nvSpPr>
        <xdr:cNvPr id="88" name="円/楕円 87"/>
        <xdr:cNvSpPr/>
      </xdr:nvSpPr>
      <xdr:spPr>
        <a:xfrm>
          <a:off x="1968500" y="535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161775</xdr:rowOff>
    </xdr:from>
    <xdr:ext cx="599010" cy="259045"/>
    <xdr:sp macro="" textlink="">
      <xdr:nvSpPr>
        <xdr:cNvPr id="89" name="テキスト ボックス 88"/>
        <xdr:cNvSpPr txBox="1"/>
      </xdr:nvSpPr>
      <xdr:spPr>
        <a:xfrm>
          <a:off x="1719794" y="513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40274</xdr:rowOff>
    </xdr:from>
    <xdr:to>
      <xdr:col>1</xdr:col>
      <xdr:colOff>485775</xdr:colOff>
      <xdr:row>31</xdr:row>
      <xdr:rowOff>141874</xdr:rowOff>
    </xdr:to>
    <xdr:sp macro="" textlink="">
      <xdr:nvSpPr>
        <xdr:cNvPr id="90" name="円/楕円 89"/>
        <xdr:cNvSpPr/>
      </xdr:nvSpPr>
      <xdr:spPr>
        <a:xfrm>
          <a:off x="1079500" y="53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158401</xdr:rowOff>
    </xdr:from>
    <xdr:ext cx="599010" cy="259045"/>
    <xdr:sp macro="" textlink="">
      <xdr:nvSpPr>
        <xdr:cNvPr id="91" name="テキスト ボックス 90"/>
        <xdr:cNvSpPr txBox="1"/>
      </xdr:nvSpPr>
      <xdr:spPr>
        <a:xfrm>
          <a:off x="830794" y="513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103002</xdr:rowOff>
    </xdr:from>
    <xdr:to>
      <xdr:col>6</xdr:col>
      <xdr:colOff>511175</xdr:colOff>
      <xdr:row>57</xdr:row>
      <xdr:rowOff>4933</xdr:rowOff>
    </xdr:to>
    <xdr:cxnSp macro="">
      <xdr:nvCxnSpPr>
        <xdr:cNvPr id="120" name="直線コネクタ 119"/>
        <xdr:cNvCxnSpPr/>
      </xdr:nvCxnSpPr>
      <xdr:spPr>
        <a:xfrm flipV="1">
          <a:off x="3797300" y="9704202"/>
          <a:ext cx="838200" cy="7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139523</xdr:rowOff>
    </xdr:from>
    <xdr:ext cx="534377" cy="259045"/>
    <xdr:sp macro="" textlink="">
      <xdr:nvSpPr>
        <xdr:cNvPr id="121" name="物件費平均値テキスト"/>
        <xdr:cNvSpPr txBox="1"/>
      </xdr:nvSpPr>
      <xdr:spPr>
        <a:xfrm>
          <a:off x="4686300" y="9912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4933</xdr:rowOff>
    </xdr:from>
    <xdr:to>
      <xdr:col>5</xdr:col>
      <xdr:colOff>358775</xdr:colOff>
      <xdr:row>57</xdr:row>
      <xdr:rowOff>56373</xdr:rowOff>
    </xdr:to>
    <xdr:cxnSp macro="">
      <xdr:nvCxnSpPr>
        <xdr:cNvPr id="123" name="直線コネクタ 122"/>
        <xdr:cNvCxnSpPr/>
      </xdr:nvCxnSpPr>
      <xdr:spPr>
        <a:xfrm flipV="1">
          <a:off x="2908300" y="9777583"/>
          <a:ext cx="889000" cy="5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69451</xdr:rowOff>
    </xdr:from>
    <xdr:ext cx="534377" cy="259045"/>
    <xdr:sp macro="" textlink="">
      <xdr:nvSpPr>
        <xdr:cNvPr id="125" name="テキスト ボックス 124"/>
        <xdr:cNvSpPr txBox="1"/>
      </xdr:nvSpPr>
      <xdr:spPr>
        <a:xfrm>
          <a:off x="3530111" y="1001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45907</xdr:rowOff>
    </xdr:from>
    <xdr:to>
      <xdr:col>4</xdr:col>
      <xdr:colOff>155575</xdr:colOff>
      <xdr:row>57</xdr:row>
      <xdr:rowOff>56373</xdr:rowOff>
    </xdr:to>
    <xdr:cxnSp macro="">
      <xdr:nvCxnSpPr>
        <xdr:cNvPr id="126" name="直線コネクタ 125"/>
        <xdr:cNvCxnSpPr/>
      </xdr:nvCxnSpPr>
      <xdr:spPr>
        <a:xfrm>
          <a:off x="2019300" y="9818557"/>
          <a:ext cx="889000" cy="1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111272</xdr:rowOff>
    </xdr:from>
    <xdr:ext cx="534377" cy="259045"/>
    <xdr:sp macro="" textlink="">
      <xdr:nvSpPr>
        <xdr:cNvPr id="128" name="テキスト ボックス 127"/>
        <xdr:cNvSpPr txBox="1"/>
      </xdr:nvSpPr>
      <xdr:spPr>
        <a:xfrm>
          <a:off x="2641111" y="1005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170405</xdr:rowOff>
    </xdr:from>
    <xdr:to>
      <xdr:col>2</xdr:col>
      <xdr:colOff>638175</xdr:colOff>
      <xdr:row>57</xdr:row>
      <xdr:rowOff>45907</xdr:rowOff>
    </xdr:to>
    <xdr:cxnSp macro="">
      <xdr:nvCxnSpPr>
        <xdr:cNvPr id="129" name="直線コネクタ 128"/>
        <xdr:cNvCxnSpPr/>
      </xdr:nvCxnSpPr>
      <xdr:spPr>
        <a:xfrm>
          <a:off x="1130300" y="9771605"/>
          <a:ext cx="889000" cy="4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74442</xdr:rowOff>
    </xdr:from>
    <xdr:ext cx="534377" cy="259045"/>
    <xdr:sp macro="" textlink="">
      <xdr:nvSpPr>
        <xdr:cNvPr id="133" name="テキスト ボックス 132"/>
        <xdr:cNvSpPr txBox="1"/>
      </xdr:nvSpPr>
      <xdr:spPr>
        <a:xfrm>
          <a:off x="863111" y="1001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52202</xdr:rowOff>
    </xdr:from>
    <xdr:to>
      <xdr:col>6</xdr:col>
      <xdr:colOff>561975</xdr:colOff>
      <xdr:row>56</xdr:row>
      <xdr:rowOff>153802</xdr:rowOff>
    </xdr:to>
    <xdr:sp macro="" textlink="">
      <xdr:nvSpPr>
        <xdr:cNvPr id="139" name="円/楕円 138"/>
        <xdr:cNvSpPr/>
      </xdr:nvSpPr>
      <xdr:spPr>
        <a:xfrm>
          <a:off x="4584700" y="96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75079</xdr:rowOff>
    </xdr:from>
    <xdr:ext cx="599010" cy="259045"/>
    <xdr:sp macro="" textlink="">
      <xdr:nvSpPr>
        <xdr:cNvPr id="140" name="物件費該当値テキスト"/>
        <xdr:cNvSpPr txBox="1"/>
      </xdr:nvSpPr>
      <xdr:spPr>
        <a:xfrm>
          <a:off x="4686300" y="950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239,264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125583</xdr:rowOff>
    </xdr:from>
    <xdr:to>
      <xdr:col>5</xdr:col>
      <xdr:colOff>409575</xdr:colOff>
      <xdr:row>57</xdr:row>
      <xdr:rowOff>55733</xdr:rowOff>
    </xdr:to>
    <xdr:sp macro="" textlink="">
      <xdr:nvSpPr>
        <xdr:cNvPr id="141" name="円/楕円 140"/>
        <xdr:cNvSpPr/>
      </xdr:nvSpPr>
      <xdr:spPr>
        <a:xfrm>
          <a:off x="3746500" y="972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72260</xdr:rowOff>
    </xdr:from>
    <xdr:ext cx="599010" cy="259045"/>
    <xdr:sp macro="" textlink="">
      <xdr:nvSpPr>
        <xdr:cNvPr id="142" name="テキスト ボックス 141"/>
        <xdr:cNvSpPr txBox="1"/>
      </xdr:nvSpPr>
      <xdr:spPr>
        <a:xfrm>
          <a:off x="3497794" y="950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200,744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5573</xdr:rowOff>
    </xdr:from>
    <xdr:to>
      <xdr:col>4</xdr:col>
      <xdr:colOff>206375</xdr:colOff>
      <xdr:row>57</xdr:row>
      <xdr:rowOff>107173</xdr:rowOff>
    </xdr:to>
    <xdr:sp macro="" textlink="">
      <xdr:nvSpPr>
        <xdr:cNvPr id="143" name="円/楕円 142"/>
        <xdr:cNvSpPr/>
      </xdr:nvSpPr>
      <xdr:spPr>
        <a:xfrm>
          <a:off x="2857500" y="977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123700</xdr:rowOff>
    </xdr:from>
    <xdr:ext cx="599010" cy="259045"/>
    <xdr:sp macro="" textlink="">
      <xdr:nvSpPr>
        <xdr:cNvPr id="144" name="テキスト ボックス 143"/>
        <xdr:cNvSpPr txBox="1"/>
      </xdr:nvSpPr>
      <xdr:spPr>
        <a:xfrm>
          <a:off x="2608794" y="9553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166557</xdr:rowOff>
    </xdr:from>
    <xdr:to>
      <xdr:col>3</xdr:col>
      <xdr:colOff>3175</xdr:colOff>
      <xdr:row>57</xdr:row>
      <xdr:rowOff>96707</xdr:rowOff>
    </xdr:to>
    <xdr:sp macro="" textlink="">
      <xdr:nvSpPr>
        <xdr:cNvPr id="145" name="円/楕円 144"/>
        <xdr:cNvSpPr/>
      </xdr:nvSpPr>
      <xdr:spPr>
        <a:xfrm>
          <a:off x="1968500" y="976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113234</xdr:rowOff>
    </xdr:from>
    <xdr:ext cx="599010" cy="259045"/>
    <xdr:sp macro="" textlink="">
      <xdr:nvSpPr>
        <xdr:cNvPr id="146" name="テキスト ボックス 145"/>
        <xdr:cNvSpPr txBox="1"/>
      </xdr:nvSpPr>
      <xdr:spPr>
        <a:xfrm>
          <a:off x="1719794" y="954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119605</xdr:rowOff>
    </xdr:from>
    <xdr:to>
      <xdr:col>1</xdr:col>
      <xdr:colOff>485775</xdr:colOff>
      <xdr:row>57</xdr:row>
      <xdr:rowOff>49755</xdr:rowOff>
    </xdr:to>
    <xdr:sp macro="" textlink="">
      <xdr:nvSpPr>
        <xdr:cNvPr id="147" name="円/楕円 146"/>
        <xdr:cNvSpPr/>
      </xdr:nvSpPr>
      <xdr:spPr>
        <a:xfrm>
          <a:off x="1079500" y="972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66282</xdr:rowOff>
    </xdr:from>
    <xdr:ext cx="599010" cy="259045"/>
    <xdr:sp macro="" textlink="">
      <xdr:nvSpPr>
        <xdr:cNvPr id="148" name="テキスト ボックス 147"/>
        <xdr:cNvSpPr txBox="1"/>
      </xdr:nvSpPr>
      <xdr:spPr>
        <a:xfrm>
          <a:off x="830794" y="949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23539</xdr:rowOff>
    </xdr:from>
    <xdr:to>
      <xdr:col>6</xdr:col>
      <xdr:colOff>511175</xdr:colOff>
      <xdr:row>75</xdr:row>
      <xdr:rowOff>93392</xdr:rowOff>
    </xdr:to>
    <xdr:cxnSp macro="">
      <xdr:nvCxnSpPr>
        <xdr:cNvPr id="179" name="直線コネクタ 178"/>
        <xdr:cNvCxnSpPr/>
      </xdr:nvCxnSpPr>
      <xdr:spPr>
        <a:xfrm flipV="1">
          <a:off x="3797300" y="12882289"/>
          <a:ext cx="8382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18963</xdr:rowOff>
    </xdr:from>
    <xdr:ext cx="469744" cy="259045"/>
    <xdr:sp macro="" textlink="">
      <xdr:nvSpPr>
        <xdr:cNvPr id="180" name="維持補修費平均値テキスト"/>
        <xdr:cNvSpPr txBox="1"/>
      </xdr:nvSpPr>
      <xdr:spPr>
        <a:xfrm>
          <a:off x="4686300" y="13392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86437</xdr:rowOff>
    </xdr:from>
    <xdr:to>
      <xdr:col>5</xdr:col>
      <xdr:colOff>358775</xdr:colOff>
      <xdr:row>75</xdr:row>
      <xdr:rowOff>93392</xdr:rowOff>
    </xdr:to>
    <xdr:cxnSp macro="">
      <xdr:nvCxnSpPr>
        <xdr:cNvPr id="182" name="直線コネクタ 181"/>
        <xdr:cNvCxnSpPr/>
      </xdr:nvCxnSpPr>
      <xdr:spPr>
        <a:xfrm>
          <a:off x="2908300" y="12945187"/>
          <a:ext cx="8890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869</xdr:rowOff>
    </xdr:from>
    <xdr:ext cx="469744" cy="259045"/>
    <xdr:sp macro="" textlink="">
      <xdr:nvSpPr>
        <xdr:cNvPr id="184" name="テキスト ボックス 183"/>
        <xdr:cNvSpPr txBox="1"/>
      </xdr:nvSpPr>
      <xdr:spPr>
        <a:xfrm>
          <a:off x="3562427" y="1354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73830</xdr:rowOff>
    </xdr:from>
    <xdr:to>
      <xdr:col>4</xdr:col>
      <xdr:colOff>155575</xdr:colOff>
      <xdr:row>75</xdr:row>
      <xdr:rowOff>86437</xdr:rowOff>
    </xdr:to>
    <xdr:cxnSp macro="">
      <xdr:nvCxnSpPr>
        <xdr:cNvPr id="185" name="直線コネクタ 184"/>
        <xdr:cNvCxnSpPr/>
      </xdr:nvCxnSpPr>
      <xdr:spPr>
        <a:xfrm>
          <a:off x="2019300" y="12932580"/>
          <a:ext cx="889000" cy="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11516</xdr:rowOff>
    </xdr:from>
    <xdr:ext cx="469744" cy="259045"/>
    <xdr:sp macro="" textlink="">
      <xdr:nvSpPr>
        <xdr:cNvPr id="187" name="テキスト ボックス 186"/>
        <xdr:cNvSpPr txBox="1"/>
      </xdr:nvSpPr>
      <xdr:spPr>
        <a:xfrm>
          <a:off x="2673427" y="1355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100838</xdr:rowOff>
    </xdr:from>
    <xdr:to>
      <xdr:col>2</xdr:col>
      <xdr:colOff>638175</xdr:colOff>
      <xdr:row>75</xdr:row>
      <xdr:rowOff>73830</xdr:rowOff>
    </xdr:to>
    <xdr:cxnSp macro="">
      <xdr:nvCxnSpPr>
        <xdr:cNvPr id="188" name="直線コネクタ 187"/>
        <xdr:cNvCxnSpPr/>
      </xdr:nvCxnSpPr>
      <xdr:spPr>
        <a:xfrm>
          <a:off x="1130300" y="12788138"/>
          <a:ext cx="889000" cy="14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28726</xdr:rowOff>
    </xdr:from>
    <xdr:ext cx="469744" cy="259045"/>
    <xdr:sp macro="" textlink="">
      <xdr:nvSpPr>
        <xdr:cNvPr id="190" name="テキスト ボックス 189"/>
        <xdr:cNvSpPr txBox="1"/>
      </xdr:nvSpPr>
      <xdr:spPr>
        <a:xfrm>
          <a:off x="1784427" y="1357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6258</xdr:rowOff>
    </xdr:from>
    <xdr:ext cx="469744" cy="259045"/>
    <xdr:sp macro="" textlink="">
      <xdr:nvSpPr>
        <xdr:cNvPr id="192" name="テキスト ボックス 191"/>
        <xdr:cNvSpPr txBox="1"/>
      </xdr:nvSpPr>
      <xdr:spPr>
        <a:xfrm>
          <a:off x="895427" y="1355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144189</xdr:rowOff>
    </xdr:from>
    <xdr:to>
      <xdr:col>6</xdr:col>
      <xdr:colOff>561975</xdr:colOff>
      <xdr:row>75</xdr:row>
      <xdr:rowOff>74339</xdr:rowOff>
    </xdr:to>
    <xdr:sp macro="" textlink="">
      <xdr:nvSpPr>
        <xdr:cNvPr id="198" name="円/楕円 197"/>
        <xdr:cNvSpPr/>
      </xdr:nvSpPr>
      <xdr:spPr>
        <a:xfrm>
          <a:off x="4584700" y="12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167066</xdr:rowOff>
    </xdr:from>
    <xdr:ext cx="534377" cy="259045"/>
    <xdr:sp macro="" textlink="">
      <xdr:nvSpPr>
        <xdr:cNvPr id="199" name="維持補修費該当値テキスト"/>
        <xdr:cNvSpPr txBox="1"/>
      </xdr:nvSpPr>
      <xdr:spPr>
        <a:xfrm>
          <a:off x="4686300" y="126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23,307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42592</xdr:rowOff>
    </xdr:from>
    <xdr:to>
      <xdr:col>5</xdr:col>
      <xdr:colOff>409575</xdr:colOff>
      <xdr:row>75</xdr:row>
      <xdr:rowOff>144192</xdr:rowOff>
    </xdr:to>
    <xdr:sp macro="" textlink="">
      <xdr:nvSpPr>
        <xdr:cNvPr id="200" name="円/楕円 199"/>
        <xdr:cNvSpPr/>
      </xdr:nvSpPr>
      <xdr:spPr>
        <a:xfrm>
          <a:off x="3746500" y="1290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160719</xdr:rowOff>
    </xdr:from>
    <xdr:ext cx="534377" cy="259045"/>
    <xdr:sp macro="" textlink="">
      <xdr:nvSpPr>
        <xdr:cNvPr id="201" name="テキスト ボックス 200"/>
        <xdr:cNvSpPr txBox="1"/>
      </xdr:nvSpPr>
      <xdr:spPr>
        <a:xfrm>
          <a:off x="3530111" y="126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35637</xdr:rowOff>
    </xdr:from>
    <xdr:to>
      <xdr:col>4</xdr:col>
      <xdr:colOff>206375</xdr:colOff>
      <xdr:row>75</xdr:row>
      <xdr:rowOff>137237</xdr:rowOff>
    </xdr:to>
    <xdr:sp macro="" textlink="">
      <xdr:nvSpPr>
        <xdr:cNvPr id="202" name="円/楕円 201"/>
        <xdr:cNvSpPr/>
      </xdr:nvSpPr>
      <xdr:spPr>
        <a:xfrm>
          <a:off x="2857500" y="1289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153764</xdr:rowOff>
    </xdr:from>
    <xdr:ext cx="534377" cy="259045"/>
    <xdr:sp macro="" textlink="">
      <xdr:nvSpPr>
        <xdr:cNvPr id="203" name="テキスト ボックス 202"/>
        <xdr:cNvSpPr txBox="1"/>
      </xdr:nvSpPr>
      <xdr:spPr>
        <a:xfrm>
          <a:off x="2641111" y="1266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23030</xdr:rowOff>
    </xdr:from>
    <xdr:to>
      <xdr:col>3</xdr:col>
      <xdr:colOff>3175</xdr:colOff>
      <xdr:row>75</xdr:row>
      <xdr:rowOff>124630</xdr:rowOff>
    </xdr:to>
    <xdr:sp macro="" textlink="">
      <xdr:nvSpPr>
        <xdr:cNvPr id="204" name="円/楕円 203"/>
        <xdr:cNvSpPr/>
      </xdr:nvSpPr>
      <xdr:spPr>
        <a:xfrm>
          <a:off x="1968500" y="128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141157</xdr:rowOff>
    </xdr:from>
    <xdr:ext cx="534377" cy="259045"/>
    <xdr:sp macro="" textlink="">
      <xdr:nvSpPr>
        <xdr:cNvPr id="205" name="テキスト ボックス 204"/>
        <xdr:cNvSpPr txBox="1"/>
      </xdr:nvSpPr>
      <xdr:spPr>
        <a:xfrm>
          <a:off x="1752111" y="1265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50038</xdr:rowOff>
    </xdr:from>
    <xdr:to>
      <xdr:col>1</xdr:col>
      <xdr:colOff>485775</xdr:colOff>
      <xdr:row>74</xdr:row>
      <xdr:rowOff>151638</xdr:rowOff>
    </xdr:to>
    <xdr:sp macro="" textlink="">
      <xdr:nvSpPr>
        <xdr:cNvPr id="206" name="円/楕円 205"/>
        <xdr:cNvSpPr/>
      </xdr:nvSpPr>
      <xdr:spPr>
        <a:xfrm>
          <a:off x="1079500" y="127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168165</xdr:rowOff>
    </xdr:from>
    <xdr:ext cx="534377" cy="259045"/>
    <xdr:sp macro="" textlink="">
      <xdr:nvSpPr>
        <xdr:cNvPr id="207" name="テキスト ボックス 206"/>
        <xdr:cNvSpPr txBox="1"/>
      </xdr:nvSpPr>
      <xdr:spPr>
        <a:xfrm>
          <a:off x="863111" y="125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27947</xdr:rowOff>
    </xdr:from>
    <xdr:to>
      <xdr:col>6</xdr:col>
      <xdr:colOff>511175</xdr:colOff>
      <xdr:row>96</xdr:row>
      <xdr:rowOff>67690</xdr:rowOff>
    </xdr:to>
    <xdr:cxnSp macro="">
      <xdr:nvCxnSpPr>
        <xdr:cNvPr id="239" name="直線コネクタ 238"/>
        <xdr:cNvCxnSpPr/>
      </xdr:nvCxnSpPr>
      <xdr:spPr>
        <a:xfrm flipV="1">
          <a:off x="3797300" y="16487147"/>
          <a:ext cx="838200" cy="3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67690</xdr:rowOff>
    </xdr:from>
    <xdr:to>
      <xdr:col>5</xdr:col>
      <xdr:colOff>358775</xdr:colOff>
      <xdr:row>96</xdr:row>
      <xdr:rowOff>143292</xdr:rowOff>
    </xdr:to>
    <xdr:cxnSp macro="">
      <xdr:nvCxnSpPr>
        <xdr:cNvPr id="242" name="直線コネクタ 241"/>
        <xdr:cNvCxnSpPr/>
      </xdr:nvCxnSpPr>
      <xdr:spPr>
        <a:xfrm flipV="1">
          <a:off x="2908300" y="16526890"/>
          <a:ext cx="889000" cy="7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143292</xdr:rowOff>
    </xdr:from>
    <xdr:to>
      <xdr:col>4</xdr:col>
      <xdr:colOff>155575</xdr:colOff>
      <xdr:row>96</xdr:row>
      <xdr:rowOff>167655</xdr:rowOff>
    </xdr:to>
    <xdr:cxnSp macro="">
      <xdr:nvCxnSpPr>
        <xdr:cNvPr id="245" name="直線コネクタ 244"/>
        <xdr:cNvCxnSpPr/>
      </xdr:nvCxnSpPr>
      <xdr:spPr>
        <a:xfrm flipV="1">
          <a:off x="2019300" y="16602492"/>
          <a:ext cx="889000" cy="2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115354</xdr:rowOff>
    </xdr:from>
    <xdr:to>
      <xdr:col>2</xdr:col>
      <xdr:colOff>638175</xdr:colOff>
      <xdr:row>96</xdr:row>
      <xdr:rowOff>167655</xdr:rowOff>
    </xdr:to>
    <xdr:cxnSp macro="">
      <xdr:nvCxnSpPr>
        <xdr:cNvPr id="248" name="直線コネクタ 247"/>
        <xdr:cNvCxnSpPr/>
      </xdr:nvCxnSpPr>
      <xdr:spPr>
        <a:xfrm>
          <a:off x="1130300" y="16574554"/>
          <a:ext cx="889000" cy="5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148597</xdr:rowOff>
    </xdr:from>
    <xdr:to>
      <xdr:col>6</xdr:col>
      <xdr:colOff>561975</xdr:colOff>
      <xdr:row>96</xdr:row>
      <xdr:rowOff>78747</xdr:rowOff>
    </xdr:to>
    <xdr:sp macro="" textlink="">
      <xdr:nvSpPr>
        <xdr:cNvPr id="258" name="円/楕円 257"/>
        <xdr:cNvSpPr/>
      </xdr:nvSpPr>
      <xdr:spPr>
        <a:xfrm>
          <a:off x="4584700" y="164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127024</xdr:rowOff>
    </xdr:from>
    <xdr:ext cx="534377" cy="259045"/>
    <xdr:sp macro="" textlink="">
      <xdr:nvSpPr>
        <xdr:cNvPr id="259" name="扶助費該当値テキスト"/>
        <xdr:cNvSpPr txBox="1"/>
      </xdr:nvSpPr>
      <xdr:spPr>
        <a:xfrm>
          <a:off x="4686300" y="164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16890</xdr:rowOff>
    </xdr:from>
    <xdr:to>
      <xdr:col>5</xdr:col>
      <xdr:colOff>409575</xdr:colOff>
      <xdr:row>96</xdr:row>
      <xdr:rowOff>118490</xdr:rowOff>
    </xdr:to>
    <xdr:sp macro="" textlink="">
      <xdr:nvSpPr>
        <xdr:cNvPr id="260" name="円/楕円 259"/>
        <xdr:cNvSpPr/>
      </xdr:nvSpPr>
      <xdr:spPr>
        <a:xfrm>
          <a:off x="3746500" y="164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135017</xdr:rowOff>
    </xdr:from>
    <xdr:ext cx="534377" cy="259045"/>
    <xdr:sp macro="" textlink="">
      <xdr:nvSpPr>
        <xdr:cNvPr id="261" name="テキスト ボックス 260"/>
        <xdr:cNvSpPr txBox="1"/>
      </xdr:nvSpPr>
      <xdr:spPr>
        <a:xfrm>
          <a:off x="3530111" y="1625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92492</xdr:rowOff>
    </xdr:from>
    <xdr:to>
      <xdr:col>4</xdr:col>
      <xdr:colOff>206375</xdr:colOff>
      <xdr:row>97</xdr:row>
      <xdr:rowOff>22642</xdr:rowOff>
    </xdr:to>
    <xdr:sp macro="" textlink="">
      <xdr:nvSpPr>
        <xdr:cNvPr id="262" name="円/楕円 261"/>
        <xdr:cNvSpPr/>
      </xdr:nvSpPr>
      <xdr:spPr>
        <a:xfrm>
          <a:off x="2857500" y="1655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39169</xdr:rowOff>
    </xdr:from>
    <xdr:ext cx="534377" cy="259045"/>
    <xdr:sp macro="" textlink="">
      <xdr:nvSpPr>
        <xdr:cNvPr id="263" name="テキスト ボックス 262"/>
        <xdr:cNvSpPr txBox="1"/>
      </xdr:nvSpPr>
      <xdr:spPr>
        <a:xfrm>
          <a:off x="2641111" y="1632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116855</xdr:rowOff>
    </xdr:from>
    <xdr:to>
      <xdr:col>3</xdr:col>
      <xdr:colOff>3175</xdr:colOff>
      <xdr:row>97</xdr:row>
      <xdr:rowOff>47005</xdr:rowOff>
    </xdr:to>
    <xdr:sp macro="" textlink="">
      <xdr:nvSpPr>
        <xdr:cNvPr id="264" name="円/楕円 263"/>
        <xdr:cNvSpPr/>
      </xdr:nvSpPr>
      <xdr:spPr>
        <a:xfrm>
          <a:off x="1968500" y="165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63532</xdr:rowOff>
    </xdr:from>
    <xdr:ext cx="534377" cy="259045"/>
    <xdr:sp macro="" textlink="">
      <xdr:nvSpPr>
        <xdr:cNvPr id="265" name="テキスト ボックス 264"/>
        <xdr:cNvSpPr txBox="1"/>
      </xdr:nvSpPr>
      <xdr:spPr>
        <a:xfrm>
          <a:off x="1752111" y="1635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64554</xdr:rowOff>
    </xdr:from>
    <xdr:to>
      <xdr:col>1</xdr:col>
      <xdr:colOff>485775</xdr:colOff>
      <xdr:row>96</xdr:row>
      <xdr:rowOff>166154</xdr:rowOff>
    </xdr:to>
    <xdr:sp macro="" textlink="">
      <xdr:nvSpPr>
        <xdr:cNvPr id="266" name="円/楕円 265"/>
        <xdr:cNvSpPr/>
      </xdr:nvSpPr>
      <xdr:spPr>
        <a:xfrm>
          <a:off x="1079500" y="1652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157281</xdr:rowOff>
    </xdr:from>
    <xdr:ext cx="534377" cy="259045"/>
    <xdr:sp macro="" textlink="">
      <xdr:nvSpPr>
        <xdr:cNvPr id="267" name="テキスト ボックス 266"/>
        <xdr:cNvSpPr txBox="1"/>
      </xdr:nvSpPr>
      <xdr:spPr>
        <a:xfrm>
          <a:off x="863111" y="1661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109447</xdr:rowOff>
    </xdr:from>
    <xdr:to>
      <xdr:col>15</xdr:col>
      <xdr:colOff>180975</xdr:colOff>
      <xdr:row>32</xdr:row>
      <xdr:rowOff>61459</xdr:rowOff>
    </xdr:to>
    <xdr:cxnSp macro="">
      <xdr:nvCxnSpPr>
        <xdr:cNvPr id="294" name="直線コネクタ 293"/>
        <xdr:cNvCxnSpPr/>
      </xdr:nvCxnSpPr>
      <xdr:spPr>
        <a:xfrm>
          <a:off x="9639300" y="5424397"/>
          <a:ext cx="838200" cy="1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52605</xdr:rowOff>
    </xdr:from>
    <xdr:ext cx="534377" cy="259045"/>
    <xdr:sp macro="" textlink="">
      <xdr:nvSpPr>
        <xdr:cNvPr id="295" name="補助費等平均値テキスト"/>
        <xdr:cNvSpPr txBox="1"/>
      </xdr:nvSpPr>
      <xdr:spPr>
        <a:xfrm>
          <a:off x="10528300" y="622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109447</xdr:rowOff>
    </xdr:from>
    <xdr:to>
      <xdr:col>14</xdr:col>
      <xdr:colOff>28575</xdr:colOff>
      <xdr:row>32</xdr:row>
      <xdr:rowOff>114636</xdr:rowOff>
    </xdr:to>
    <xdr:cxnSp macro="">
      <xdr:nvCxnSpPr>
        <xdr:cNvPr id="297" name="直線コネクタ 296"/>
        <xdr:cNvCxnSpPr/>
      </xdr:nvCxnSpPr>
      <xdr:spPr>
        <a:xfrm flipV="1">
          <a:off x="8750300" y="5424397"/>
          <a:ext cx="889000" cy="1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166205</xdr:rowOff>
    </xdr:from>
    <xdr:ext cx="534377" cy="259045"/>
    <xdr:sp macro="" textlink="">
      <xdr:nvSpPr>
        <xdr:cNvPr id="299" name="テキスト ボックス 298"/>
        <xdr:cNvSpPr txBox="1"/>
      </xdr:nvSpPr>
      <xdr:spPr>
        <a:xfrm>
          <a:off x="9372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114636</xdr:rowOff>
    </xdr:from>
    <xdr:to>
      <xdr:col>12</xdr:col>
      <xdr:colOff>511175</xdr:colOff>
      <xdr:row>32</xdr:row>
      <xdr:rowOff>121476</xdr:rowOff>
    </xdr:to>
    <xdr:cxnSp macro="">
      <xdr:nvCxnSpPr>
        <xdr:cNvPr id="300" name="直線コネクタ 299"/>
        <xdr:cNvCxnSpPr/>
      </xdr:nvCxnSpPr>
      <xdr:spPr>
        <a:xfrm flipV="1">
          <a:off x="7861300" y="5601036"/>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58425</xdr:rowOff>
    </xdr:from>
    <xdr:ext cx="534377" cy="259045"/>
    <xdr:sp macro="" textlink="">
      <xdr:nvSpPr>
        <xdr:cNvPr id="302" name="テキスト ボックス 301"/>
        <xdr:cNvSpPr txBox="1"/>
      </xdr:nvSpPr>
      <xdr:spPr>
        <a:xfrm>
          <a:off x="8483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144432</xdr:rowOff>
    </xdr:from>
    <xdr:to>
      <xdr:col>11</xdr:col>
      <xdr:colOff>307975</xdr:colOff>
      <xdr:row>32</xdr:row>
      <xdr:rowOff>121476</xdr:rowOff>
    </xdr:to>
    <xdr:cxnSp macro="">
      <xdr:nvCxnSpPr>
        <xdr:cNvPr id="303" name="直線コネクタ 302"/>
        <xdr:cNvCxnSpPr/>
      </xdr:nvCxnSpPr>
      <xdr:spPr>
        <a:xfrm>
          <a:off x="6972300" y="5459382"/>
          <a:ext cx="889000" cy="14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69083</xdr:rowOff>
    </xdr:from>
    <xdr:ext cx="534377" cy="259045"/>
    <xdr:sp macro="" textlink="">
      <xdr:nvSpPr>
        <xdr:cNvPr id="305" name="テキスト ボックス 304"/>
        <xdr:cNvSpPr txBox="1"/>
      </xdr:nvSpPr>
      <xdr:spPr>
        <a:xfrm>
          <a:off x="7594111" y="641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42629</xdr:rowOff>
    </xdr:from>
    <xdr:ext cx="534377" cy="259045"/>
    <xdr:sp macro="" textlink="">
      <xdr:nvSpPr>
        <xdr:cNvPr id="307" name="テキスト ボックス 306"/>
        <xdr:cNvSpPr txBox="1"/>
      </xdr:nvSpPr>
      <xdr:spPr>
        <a:xfrm>
          <a:off x="6705111" y="63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10659</xdr:rowOff>
    </xdr:from>
    <xdr:to>
      <xdr:col>15</xdr:col>
      <xdr:colOff>231775</xdr:colOff>
      <xdr:row>32</xdr:row>
      <xdr:rowOff>112259</xdr:rowOff>
    </xdr:to>
    <xdr:sp macro="" textlink="">
      <xdr:nvSpPr>
        <xdr:cNvPr id="313" name="円/楕円 312"/>
        <xdr:cNvSpPr/>
      </xdr:nvSpPr>
      <xdr:spPr>
        <a:xfrm>
          <a:off x="10426700" y="54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135136</xdr:rowOff>
    </xdr:from>
    <xdr:ext cx="599010" cy="259045"/>
    <xdr:sp macro="" textlink="">
      <xdr:nvSpPr>
        <xdr:cNvPr id="314" name="補助費等該当値テキスト"/>
        <xdr:cNvSpPr txBox="1"/>
      </xdr:nvSpPr>
      <xdr:spPr>
        <a:xfrm>
          <a:off x="10528300" y="545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242,113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58647</xdr:rowOff>
    </xdr:from>
    <xdr:to>
      <xdr:col>14</xdr:col>
      <xdr:colOff>79375</xdr:colOff>
      <xdr:row>31</xdr:row>
      <xdr:rowOff>160247</xdr:rowOff>
    </xdr:to>
    <xdr:sp macro="" textlink="">
      <xdr:nvSpPr>
        <xdr:cNvPr id="315" name="円/楕円 314"/>
        <xdr:cNvSpPr/>
      </xdr:nvSpPr>
      <xdr:spPr>
        <a:xfrm>
          <a:off x="9588500" y="53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30</xdr:row>
      <xdr:rowOff>5324</xdr:rowOff>
    </xdr:from>
    <xdr:ext cx="599010" cy="259045"/>
    <xdr:sp macro="" textlink="">
      <xdr:nvSpPr>
        <xdr:cNvPr id="316" name="テキスト ボックス 315"/>
        <xdr:cNvSpPr txBox="1"/>
      </xdr:nvSpPr>
      <xdr:spPr>
        <a:xfrm>
          <a:off x="9339794" y="51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269,117</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63836</xdr:rowOff>
    </xdr:from>
    <xdr:to>
      <xdr:col>12</xdr:col>
      <xdr:colOff>561975</xdr:colOff>
      <xdr:row>32</xdr:row>
      <xdr:rowOff>165436</xdr:rowOff>
    </xdr:to>
    <xdr:sp macro="" textlink="">
      <xdr:nvSpPr>
        <xdr:cNvPr id="317" name="円/楕円 316"/>
        <xdr:cNvSpPr/>
      </xdr:nvSpPr>
      <xdr:spPr>
        <a:xfrm>
          <a:off x="8699500" y="55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10513</xdr:rowOff>
    </xdr:from>
    <xdr:ext cx="599010" cy="259045"/>
    <xdr:sp macro="" textlink="">
      <xdr:nvSpPr>
        <xdr:cNvPr id="318" name="テキスト ボックス 317"/>
        <xdr:cNvSpPr txBox="1"/>
      </xdr:nvSpPr>
      <xdr:spPr>
        <a:xfrm>
          <a:off x="8450794" y="532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230,482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70676</xdr:rowOff>
    </xdr:from>
    <xdr:to>
      <xdr:col>11</xdr:col>
      <xdr:colOff>358775</xdr:colOff>
      <xdr:row>33</xdr:row>
      <xdr:rowOff>826</xdr:rowOff>
    </xdr:to>
    <xdr:sp macro="" textlink="">
      <xdr:nvSpPr>
        <xdr:cNvPr id="319" name="円/楕円 318"/>
        <xdr:cNvSpPr/>
      </xdr:nvSpPr>
      <xdr:spPr>
        <a:xfrm>
          <a:off x="7810500" y="55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17353</xdr:rowOff>
    </xdr:from>
    <xdr:ext cx="599010" cy="259045"/>
    <xdr:sp macro="" textlink="">
      <xdr:nvSpPr>
        <xdr:cNvPr id="320" name="テキスト ボックス 319"/>
        <xdr:cNvSpPr txBox="1"/>
      </xdr:nvSpPr>
      <xdr:spPr>
        <a:xfrm>
          <a:off x="7561794" y="533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228,986</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93632</xdr:rowOff>
    </xdr:from>
    <xdr:to>
      <xdr:col>10</xdr:col>
      <xdr:colOff>155575</xdr:colOff>
      <xdr:row>32</xdr:row>
      <xdr:rowOff>23782</xdr:rowOff>
    </xdr:to>
    <xdr:sp macro="" textlink="">
      <xdr:nvSpPr>
        <xdr:cNvPr id="321" name="円/楕円 320"/>
        <xdr:cNvSpPr/>
      </xdr:nvSpPr>
      <xdr:spPr>
        <a:xfrm>
          <a:off x="6921500" y="54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40309</xdr:rowOff>
    </xdr:from>
    <xdr:ext cx="599010" cy="259045"/>
    <xdr:sp macro="" textlink="">
      <xdr:nvSpPr>
        <xdr:cNvPr id="322" name="テキスト ボックス 321"/>
        <xdr:cNvSpPr txBox="1"/>
      </xdr:nvSpPr>
      <xdr:spPr>
        <a:xfrm>
          <a:off x="6672794" y="518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54732</xdr:rowOff>
    </xdr:from>
    <xdr:to>
      <xdr:col>15</xdr:col>
      <xdr:colOff>180975</xdr:colOff>
      <xdr:row>56</xdr:row>
      <xdr:rowOff>156640</xdr:rowOff>
    </xdr:to>
    <xdr:cxnSp macro="">
      <xdr:nvCxnSpPr>
        <xdr:cNvPr id="349" name="直線コネクタ 348"/>
        <xdr:cNvCxnSpPr/>
      </xdr:nvCxnSpPr>
      <xdr:spPr>
        <a:xfrm flipV="1">
          <a:off x="9639300" y="9655932"/>
          <a:ext cx="838200" cy="10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141767</xdr:rowOff>
    </xdr:from>
    <xdr:ext cx="599010" cy="259045"/>
    <xdr:sp macro="" textlink="">
      <xdr:nvSpPr>
        <xdr:cNvPr id="350" name="普通建設事業費平均値テキスト"/>
        <xdr:cNvSpPr txBox="1"/>
      </xdr:nvSpPr>
      <xdr:spPr>
        <a:xfrm>
          <a:off x="10528300" y="991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32088</xdr:rowOff>
    </xdr:from>
    <xdr:to>
      <xdr:col>14</xdr:col>
      <xdr:colOff>28575</xdr:colOff>
      <xdr:row>56</xdr:row>
      <xdr:rowOff>156640</xdr:rowOff>
    </xdr:to>
    <xdr:cxnSp macro="">
      <xdr:nvCxnSpPr>
        <xdr:cNvPr id="352" name="直線コネクタ 351"/>
        <xdr:cNvCxnSpPr/>
      </xdr:nvCxnSpPr>
      <xdr:spPr>
        <a:xfrm>
          <a:off x="8750300" y="9461838"/>
          <a:ext cx="889000" cy="29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36636</xdr:rowOff>
    </xdr:from>
    <xdr:ext cx="599010" cy="259045"/>
    <xdr:sp macro="" textlink="">
      <xdr:nvSpPr>
        <xdr:cNvPr id="354" name="テキスト ボックス 353"/>
        <xdr:cNvSpPr txBox="1"/>
      </xdr:nvSpPr>
      <xdr:spPr>
        <a:xfrm>
          <a:off x="9339794" y="99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32088</xdr:rowOff>
    </xdr:from>
    <xdr:to>
      <xdr:col>12</xdr:col>
      <xdr:colOff>511175</xdr:colOff>
      <xdr:row>56</xdr:row>
      <xdr:rowOff>108475</xdr:rowOff>
    </xdr:to>
    <xdr:cxnSp macro="">
      <xdr:nvCxnSpPr>
        <xdr:cNvPr id="355" name="直線コネクタ 354"/>
        <xdr:cNvCxnSpPr/>
      </xdr:nvCxnSpPr>
      <xdr:spPr>
        <a:xfrm flipV="1">
          <a:off x="7861300" y="9461838"/>
          <a:ext cx="889000" cy="2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84928</xdr:rowOff>
    </xdr:from>
    <xdr:ext cx="599010" cy="259045"/>
    <xdr:sp macro="" textlink="">
      <xdr:nvSpPr>
        <xdr:cNvPr id="357" name="テキスト ボックス 356"/>
        <xdr:cNvSpPr txBox="1"/>
      </xdr:nvSpPr>
      <xdr:spPr>
        <a:xfrm>
          <a:off x="8450794" y="1002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108475</xdr:rowOff>
    </xdr:from>
    <xdr:to>
      <xdr:col>11</xdr:col>
      <xdr:colOff>307975</xdr:colOff>
      <xdr:row>57</xdr:row>
      <xdr:rowOff>82814</xdr:rowOff>
    </xdr:to>
    <xdr:cxnSp macro="">
      <xdr:nvCxnSpPr>
        <xdr:cNvPr id="358" name="直線コネクタ 357"/>
        <xdr:cNvCxnSpPr/>
      </xdr:nvCxnSpPr>
      <xdr:spPr>
        <a:xfrm flipV="1">
          <a:off x="6972300" y="9709675"/>
          <a:ext cx="889000" cy="14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117329</xdr:rowOff>
    </xdr:from>
    <xdr:ext cx="534377" cy="259045"/>
    <xdr:sp macro="" textlink="">
      <xdr:nvSpPr>
        <xdr:cNvPr id="360" name="テキスト ボックス 359"/>
        <xdr:cNvSpPr txBox="1"/>
      </xdr:nvSpPr>
      <xdr:spPr>
        <a:xfrm>
          <a:off x="7594111" y="100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115123</xdr:rowOff>
    </xdr:from>
    <xdr:ext cx="534377" cy="259045"/>
    <xdr:sp macro="" textlink="">
      <xdr:nvSpPr>
        <xdr:cNvPr id="362" name="テキスト ボックス 361"/>
        <xdr:cNvSpPr txBox="1"/>
      </xdr:nvSpPr>
      <xdr:spPr>
        <a:xfrm>
          <a:off x="6705111" y="100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3932</xdr:rowOff>
    </xdr:from>
    <xdr:to>
      <xdr:col>15</xdr:col>
      <xdr:colOff>231775</xdr:colOff>
      <xdr:row>56</xdr:row>
      <xdr:rowOff>105532</xdr:rowOff>
    </xdr:to>
    <xdr:sp macro="" textlink="">
      <xdr:nvSpPr>
        <xdr:cNvPr id="368" name="円/楕円 367"/>
        <xdr:cNvSpPr/>
      </xdr:nvSpPr>
      <xdr:spPr>
        <a:xfrm>
          <a:off x="10426700" y="9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26809</xdr:rowOff>
    </xdr:from>
    <xdr:ext cx="599010" cy="259045"/>
    <xdr:sp macro="" textlink="">
      <xdr:nvSpPr>
        <xdr:cNvPr id="369" name="普通建設事業費該当値テキスト"/>
        <xdr:cNvSpPr txBox="1"/>
      </xdr:nvSpPr>
      <xdr:spPr>
        <a:xfrm>
          <a:off x="10528300" y="9456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467,923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105840</xdr:rowOff>
    </xdr:from>
    <xdr:to>
      <xdr:col>14</xdr:col>
      <xdr:colOff>79375</xdr:colOff>
      <xdr:row>57</xdr:row>
      <xdr:rowOff>35990</xdr:rowOff>
    </xdr:to>
    <xdr:sp macro="" textlink="">
      <xdr:nvSpPr>
        <xdr:cNvPr id="370" name="円/楕円 369"/>
        <xdr:cNvSpPr/>
      </xdr:nvSpPr>
      <xdr:spPr>
        <a:xfrm>
          <a:off x="9588500" y="97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52517</xdr:rowOff>
    </xdr:from>
    <xdr:ext cx="599010" cy="259045"/>
    <xdr:sp macro="" textlink="">
      <xdr:nvSpPr>
        <xdr:cNvPr id="371" name="テキスト ボックス 370"/>
        <xdr:cNvSpPr txBox="1"/>
      </xdr:nvSpPr>
      <xdr:spPr>
        <a:xfrm>
          <a:off x="9339794" y="94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356,474</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152738</xdr:rowOff>
    </xdr:from>
    <xdr:to>
      <xdr:col>12</xdr:col>
      <xdr:colOff>561975</xdr:colOff>
      <xdr:row>55</xdr:row>
      <xdr:rowOff>82888</xdr:rowOff>
    </xdr:to>
    <xdr:sp macro="" textlink="">
      <xdr:nvSpPr>
        <xdr:cNvPr id="372" name="円/楕円 371"/>
        <xdr:cNvSpPr/>
      </xdr:nvSpPr>
      <xdr:spPr>
        <a:xfrm>
          <a:off x="8699500" y="94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99415</xdr:rowOff>
    </xdr:from>
    <xdr:ext cx="599010" cy="259045"/>
    <xdr:sp macro="" textlink="">
      <xdr:nvSpPr>
        <xdr:cNvPr id="373" name="テキスト ボックス 372"/>
        <xdr:cNvSpPr txBox="1"/>
      </xdr:nvSpPr>
      <xdr:spPr>
        <a:xfrm>
          <a:off x="8450794" y="9186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57675</xdr:rowOff>
    </xdr:from>
    <xdr:to>
      <xdr:col>11</xdr:col>
      <xdr:colOff>358775</xdr:colOff>
      <xdr:row>56</xdr:row>
      <xdr:rowOff>159275</xdr:rowOff>
    </xdr:to>
    <xdr:sp macro="" textlink="">
      <xdr:nvSpPr>
        <xdr:cNvPr id="374" name="円/楕円 373"/>
        <xdr:cNvSpPr/>
      </xdr:nvSpPr>
      <xdr:spPr>
        <a:xfrm>
          <a:off x="7810500" y="965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4352</xdr:rowOff>
    </xdr:from>
    <xdr:ext cx="599010" cy="259045"/>
    <xdr:sp macro="" textlink="">
      <xdr:nvSpPr>
        <xdr:cNvPr id="375" name="テキスト ボックス 374"/>
        <xdr:cNvSpPr txBox="1"/>
      </xdr:nvSpPr>
      <xdr:spPr>
        <a:xfrm>
          <a:off x="7561794" y="943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409,148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32014</xdr:rowOff>
    </xdr:from>
    <xdr:to>
      <xdr:col>10</xdr:col>
      <xdr:colOff>155575</xdr:colOff>
      <xdr:row>57</xdr:row>
      <xdr:rowOff>133614</xdr:rowOff>
    </xdr:to>
    <xdr:sp macro="" textlink="">
      <xdr:nvSpPr>
        <xdr:cNvPr id="376" name="円/楕円 375"/>
        <xdr:cNvSpPr/>
      </xdr:nvSpPr>
      <xdr:spPr>
        <a:xfrm>
          <a:off x="6921500" y="980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150141</xdr:rowOff>
    </xdr:from>
    <xdr:ext cx="599010" cy="259045"/>
    <xdr:sp macro="" textlink="">
      <xdr:nvSpPr>
        <xdr:cNvPr id="377" name="テキスト ボックス 376"/>
        <xdr:cNvSpPr txBox="1"/>
      </xdr:nvSpPr>
      <xdr:spPr>
        <a:xfrm>
          <a:off x="6672794" y="9579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157846</xdr:rowOff>
    </xdr:from>
    <xdr:to>
      <xdr:col>15</xdr:col>
      <xdr:colOff>180975</xdr:colOff>
      <xdr:row>77</xdr:row>
      <xdr:rowOff>65996</xdr:rowOff>
    </xdr:to>
    <xdr:cxnSp macro="">
      <xdr:nvCxnSpPr>
        <xdr:cNvPr id="408" name="直線コネクタ 407"/>
        <xdr:cNvCxnSpPr/>
      </xdr:nvCxnSpPr>
      <xdr:spPr>
        <a:xfrm flipV="1">
          <a:off x="9639300" y="13188046"/>
          <a:ext cx="838200" cy="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131766</xdr:rowOff>
    </xdr:from>
    <xdr:ext cx="534377" cy="259045"/>
    <xdr:sp macro="" textlink="">
      <xdr:nvSpPr>
        <xdr:cNvPr id="409" name="普通建設事業費 （ うち新規整備　）平均値テキスト"/>
        <xdr:cNvSpPr txBox="1"/>
      </xdr:nvSpPr>
      <xdr:spPr>
        <a:xfrm>
          <a:off x="10528300" y="1350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79</xdr:row>
      <xdr:rowOff>20863</xdr:rowOff>
    </xdr:from>
    <xdr:ext cx="599010" cy="259045"/>
    <xdr:sp macro="" textlink="">
      <xdr:nvSpPr>
        <xdr:cNvPr id="412" name="テキスト ボックス 411"/>
        <xdr:cNvSpPr txBox="1"/>
      </xdr:nvSpPr>
      <xdr:spPr>
        <a:xfrm>
          <a:off x="9339794" y="1356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107046</xdr:rowOff>
    </xdr:from>
    <xdr:to>
      <xdr:col>15</xdr:col>
      <xdr:colOff>231775</xdr:colOff>
      <xdr:row>77</xdr:row>
      <xdr:rowOff>37196</xdr:rowOff>
    </xdr:to>
    <xdr:sp macro="" textlink="">
      <xdr:nvSpPr>
        <xdr:cNvPr id="418" name="円/楕円 417"/>
        <xdr:cNvSpPr/>
      </xdr:nvSpPr>
      <xdr:spPr>
        <a:xfrm>
          <a:off x="10426700" y="1313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129923</xdr:rowOff>
    </xdr:from>
    <xdr:ext cx="599010" cy="259045"/>
    <xdr:sp macro="" textlink="">
      <xdr:nvSpPr>
        <xdr:cNvPr id="419" name="普通建設事業費 （ うち新規整備　）該当値テキスト"/>
        <xdr:cNvSpPr txBox="1"/>
      </xdr:nvSpPr>
      <xdr:spPr>
        <a:xfrm>
          <a:off x="10528300" y="1298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418,330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15196</xdr:rowOff>
    </xdr:from>
    <xdr:to>
      <xdr:col>14</xdr:col>
      <xdr:colOff>79375</xdr:colOff>
      <xdr:row>77</xdr:row>
      <xdr:rowOff>116796</xdr:rowOff>
    </xdr:to>
    <xdr:sp macro="" textlink="">
      <xdr:nvSpPr>
        <xdr:cNvPr id="420" name="円/楕円 419"/>
        <xdr:cNvSpPr/>
      </xdr:nvSpPr>
      <xdr:spPr>
        <a:xfrm>
          <a:off x="9588500" y="132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133323</xdr:rowOff>
    </xdr:from>
    <xdr:ext cx="599010" cy="259045"/>
    <xdr:sp macro="" textlink="">
      <xdr:nvSpPr>
        <xdr:cNvPr id="421" name="テキスト ボックス 420"/>
        <xdr:cNvSpPr txBox="1"/>
      </xdr:nvSpPr>
      <xdr:spPr>
        <a:xfrm>
          <a:off x="9339794" y="1299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97234</xdr:rowOff>
    </xdr:from>
    <xdr:to>
      <xdr:col>15</xdr:col>
      <xdr:colOff>180975</xdr:colOff>
      <xdr:row>98</xdr:row>
      <xdr:rowOff>151115</xdr:rowOff>
    </xdr:to>
    <xdr:cxnSp macro="">
      <xdr:nvCxnSpPr>
        <xdr:cNvPr id="450" name="直線コネクタ 449"/>
        <xdr:cNvCxnSpPr/>
      </xdr:nvCxnSpPr>
      <xdr:spPr>
        <a:xfrm flipV="1">
          <a:off x="9639300" y="16727884"/>
          <a:ext cx="838200" cy="2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67724</xdr:rowOff>
    </xdr:from>
    <xdr:ext cx="534377" cy="259045"/>
    <xdr:sp macro="" textlink="">
      <xdr:nvSpPr>
        <xdr:cNvPr id="451" name="普通建設事業費 （ うち更新整備　）平均値テキスト"/>
        <xdr:cNvSpPr txBox="1"/>
      </xdr:nvSpPr>
      <xdr:spPr>
        <a:xfrm>
          <a:off x="10528300" y="1669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46434</xdr:rowOff>
    </xdr:from>
    <xdr:to>
      <xdr:col>15</xdr:col>
      <xdr:colOff>231775</xdr:colOff>
      <xdr:row>97</xdr:row>
      <xdr:rowOff>148034</xdr:rowOff>
    </xdr:to>
    <xdr:sp macro="" textlink="">
      <xdr:nvSpPr>
        <xdr:cNvPr id="460" name="円/楕円 459"/>
        <xdr:cNvSpPr/>
      </xdr:nvSpPr>
      <xdr:spPr>
        <a:xfrm>
          <a:off x="10426700" y="166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69311</xdr:rowOff>
    </xdr:from>
    <xdr:ext cx="534377" cy="259045"/>
    <xdr:sp macro="" textlink="">
      <xdr:nvSpPr>
        <xdr:cNvPr id="461" name="普通建設事業費 （ うち更新整備　）該当値テキスト"/>
        <xdr:cNvSpPr txBox="1"/>
      </xdr:nvSpPr>
      <xdr:spPr>
        <a:xfrm>
          <a:off x="10528300" y="1652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100315</xdr:rowOff>
    </xdr:from>
    <xdr:to>
      <xdr:col>14</xdr:col>
      <xdr:colOff>79375</xdr:colOff>
      <xdr:row>99</xdr:row>
      <xdr:rowOff>30465</xdr:rowOff>
    </xdr:to>
    <xdr:sp macro="" textlink="">
      <xdr:nvSpPr>
        <xdr:cNvPr id="462" name="円/楕円 461"/>
        <xdr:cNvSpPr/>
      </xdr:nvSpPr>
      <xdr:spPr>
        <a:xfrm>
          <a:off x="9588500" y="1690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21592</xdr:rowOff>
    </xdr:from>
    <xdr:ext cx="469744" cy="259045"/>
    <xdr:sp macro="" textlink="">
      <xdr:nvSpPr>
        <xdr:cNvPr id="463" name="テキスト ボックス 462"/>
        <xdr:cNvSpPr txBox="1"/>
      </xdr:nvSpPr>
      <xdr:spPr>
        <a:xfrm>
          <a:off x="9404427" y="1699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137337</xdr:rowOff>
    </xdr:from>
    <xdr:to>
      <xdr:col>23</xdr:col>
      <xdr:colOff>517525</xdr:colOff>
      <xdr:row>38</xdr:row>
      <xdr:rowOff>139700</xdr:rowOff>
    </xdr:to>
    <xdr:cxnSp macro="">
      <xdr:nvCxnSpPr>
        <xdr:cNvPr id="490" name="直線コネクタ 489"/>
        <xdr:cNvCxnSpPr/>
      </xdr:nvCxnSpPr>
      <xdr:spPr>
        <a:xfrm>
          <a:off x="15481300" y="6652437"/>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137337</xdr:rowOff>
    </xdr:from>
    <xdr:to>
      <xdr:col>22</xdr:col>
      <xdr:colOff>365125</xdr:colOff>
      <xdr:row>38</xdr:row>
      <xdr:rowOff>139325</xdr:rowOff>
    </xdr:to>
    <xdr:cxnSp macro="">
      <xdr:nvCxnSpPr>
        <xdr:cNvPr id="493" name="直線コネクタ 492"/>
        <xdr:cNvCxnSpPr/>
      </xdr:nvCxnSpPr>
      <xdr:spPr>
        <a:xfrm flipV="1">
          <a:off x="14592300" y="6652437"/>
          <a:ext cx="889000" cy="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139325</xdr:rowOff>
    </xdr:from>
    <xdr:to>
      <xdr:col>21</xdr:col>
      <xdr:colOff>161925</xdr:colOff>
      <xdr:row>38</xdr:row>
      <xdr:rowOff>139700</xdr:rowOff>
    </xdr:to>
    <xdr:cxnSp macro="">
      <xdr:nvCxnSpPr>
        <xdr:cNvPr id="496" name="直線コネクタ 495"/>
        <xdr:cNvCxnSpPr/>
      </xdr:nvCxnSpPr>
      <xdr:spPr>
        <a:xfrm flipV="1">
          <a:off x="13703300" y="6654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137853</xdr:rowOff>
    </xdr:from>
    <xdr:to>
      <xdr:col>19</xdr:col>
      <xdr:colOff>644525</xdr:colOff>
      <xdr:row>38</xdr:row>
      <xdr:rowOff>139700</xdr:rowOff>
    </xdr:to>
    <xdr:cxnSp macro="">
      <xdr:nvCxnSpPr>
        <xdr:cNvPr id="499" name="直線コネクタ 498"/>
        <xdr:cNvCxnSpPr/>
      </xdr:nvCxnSpPr>
      <xdr:spPr>
        <a:xfrm>
          <a:off x="12814300" y="6652953"/>
          <a:ext cx="889000" cy="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86537</xdr:rowOff>
    </xdr:from>
    <xdr:to>
      <xdr:col>22</xdr:col>
      <xdr:colOff>415925</xdr:colOff>
      <xdr:row>39</xdr:row>
      <xdr:rowOff>16687</xdr:rowOff>
    </xdr:to>
    <xdr:sp macro="" textlink="">
      <xdr:nvSpPr>
        <xdr:cNvPr id="511" name="円/楕円 510"/>
        <xdr:cNvSpPr/>
      </xdr:nvSpPr>
      <xdr:spPr>
        <a:xfrm>
          <a:off x="15430500" y="66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7814</xdr:rowOff>
    </xdr:from>
    <xdr:ext cx="378565" cy="259045"/>
    <xdr:sp macro="" textlink="">
      <xdr:nvSpPr>
        <xdr:cNvPr id="512" name="テキスト ボックス 511"/>
        <xdr:cNvSpPr txBox="1"/>
      </xdr:nvSpPr>
      <xdr:spPr>
        <a:xfrm>
          <a:off x="15292017" y="6694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88525</xdr:rowOff>
    </xdr:from>
    <xdr:to>
      <xdr:col>21</xdr:col>
      <xdr:colOff>212725</xdr:colOff>
      <xdr:row>39</xdr:row>
      <xdr:rowOff>18675</xdr:rowOff>
    </xdr:to>
    <xdr:sp macro="" textlink="">
      <xdr:nvSpPr>
        <xdr:cNvPr id="513" name="円/楕円 512"/>
        <xdr:cNvSpPr/>
      </xdr:nvSpPr>
      <xdr:spPr>
        <a:xfrm>
          <a:off x="14541500" y="66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9802</xdr:rowOff>
    </xdr:from>
    <xdr:ext cx="313932" cy="259045"/>
    <xdr:sp macro="" textlink="">
      <xdr:nvSpPr>
        <xdr:cNvPr id="514" name="テキスト ボックス 513"/>
        <xdr:cNvSpPr txBox="1"/>
      </xdr:nvSpPr>
      <xdr:spPr>
        <a:xfrm>
          <a:off x="14435333" y="6696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87053</xdr:rowOff>
    </xdr:from>
    <xdr:to>
      <xdr:col>18</xdr:col>
      <xdr:colOff>492125</xdr:colOff>
      <xdr:row>39</xdr:row>
      <xdr:rowOff>17203</xdr:rowOff>
    </xdr:to>
    <xdr:sp macro="" textlink="">
      <xdr:nvSpPr>
        <xdr:cNvPr id="517" name="円/楕円 516"/>
        <xdr:cNvSpPr/>
      </xdr:nvSpPr>
      <xdr:spPr>
        <a:xfrm>
          <a:off x="12763500" y="66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8330</xdr:rowOff>
    </xdr:from>
    <xdr:ext cx="378565" cy="259045"/>
    <xdr:sp macro="" textlink="">
      <xdr:nvSpPr>
        <xdr:cNvPr id="518" name="テキスト ボックス 517"/>
        <xdr:cNvSpPr txBox="1"/>
      </xdr:nvSpPr>
      <xdr:spPr>
        <a:xfrm>
          <a:off x="12625017" y="6694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59342</xdr:rowOff>
    </xdr:from>
    <xdr:to>
      <xdr:col>23</xdr:col>
      <xdr:colOff>517525</xdr:colOff>
      <xdr:row>77</xdr:row>
      <xdr:rowOff>62726</xdr:rowOff>
    </xdr:to>
    <xdr:cxnSp macro="">
      <xdr:nvCxnSpPr>
        <xdr:cNvPr id="594" name="直線コネクタ 593"/>
        <xdr:cNvCxnSpPr/>
      </xdr:nvCxnSpPr>
      <xdr:spPr>
        <a:xfrm>
          <a:off x="15481300" y="13260992"/>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24201</xdr:rowOff>
    </xdr:from>
    <xdr:ext cx="534377" cy="259045"/>
    <xdr:sp macro="" textlink="">
      <xdr:nvSpPr>
        <xdr:cNvPr id="595" name="公債費平均値テキスト"/>
        <xdr:cNvSpPr txBox="1"/>
      </xdr:nvSpPr>
      <xdr:spPr>
        <a:xfrm>
          <a:off x="16370300" y="13054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59342</xdr:rowOff>
    </xdr:from>
    <xdr:to>
      <xdr:col>22</xdr:col>
      <xdr:colOff>365125</xdr:colOff>
      <xdr:row>77</xdr:row>
      <xdr:rowOff>79442</xdr:rowOff>
    </xdr:to>
    <xdr:cxnSp macro="">
      <xdr:nvCxnSpPr>
        <xdr:cNvPr id="597" name="直線コネクタ 596"/>
        <xdr:cNvCxnSpPr/>
      </xdr:nvCxnSpPr>
      <xdr:spPr>
        <a:xfrm flipV="1">
          <a:off x="14592300" y="13260992"/>
          <a:ext cx="889000" cy="2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79442</xdr:rowOff>
    </xdr:from>
    <xdr:to>
      <xdr:col>21</xdr:col>
      <xdr:colOff>161925</xdr:colOff>
      <xdr:row>77</xdr:row>
      <xdr:rowOff>118472</xdr:rowOff>
    </xdr:to>
    <xdr:cxnSp macro="">
      <xdr:nvCxnSpPr>
        <xdr:cNvPr id="600" name="直線コネクタ 599"/>
        <xdr:cNvCxnSpPr/>
      </xdr:nvCxnSpPr>
      <xdr:spPr>
        <a:xfrm flipV="1">
          <a:off x="13703300" y="13281092"/>
          <a:ext cx="889000" cy="3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110379</xdr:rowOff>
    </xdr:from>
    <xdr:to>
      <xdr:col>19</xdr:col>
      <xdr:colOff>644525</xdr:colOff>
      <xdr:row>77</xdr:row>
      <xdr:rowOff>118472</xdr:rowOff>
    </xdr:to>
    <xdr:cxnSp macro="">
      <xdr:nvCxnSpPr>
        <xdr:cNvPr id="603" name="直線コネクタ 602"/>
        <xdr:cNvCxnSpPr/>
      </xdr:nvCxnSpPr>
      <xdr:spPr>
        <a:xfrm>
          <a:off x="12814300" y="13312029"/>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159180</xdr:rowOff>
    </xdr:from>
    <xdr:ext cx="534377" cy="259045"/>
    <xdr:sp macro="" textlink="">
      <xdr:nvSpPr>
        <xdr:cNvPr id="605" name="テキスト ボックス 604"/>
        <xdr:cNvSpPr txBox="1"/>
      </xdr:nvSpPr>
      <xdr:spPr>
        <a:xfrm>
          <a:off x="13436111" y="130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171314</xdr:rowOff>
    </xdr:from>
    <xdr:ext cx="534377" cy="259045"/>
    <xdr:sp macro="" textlink="">
      <xdr:nvSpPr>
        <xdr:cNvPr id="607" name="テキスト ボックス 606"/>
        <xdr:cNvSpPr txBox="1"/>
      </xdr:nvSpPr>
      <xdr:spPr>
        <a:xfrm>
          <a:off x="12547111" y="130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11926</xdr:rowOff>
    </xdr:from>
    <xdr:to>
      <xdr:col>23</xdr:col>
      <xdr:colOff>568325</xdr:colOff>
      <xdr:row>77</xdr:row>
      <xdr:rowOff>113526</xdr:rowOff>
    </xdr:to>
    <xdr:sp macro="" textlink="">
      <xdr:nvSpPr>
        <xdr:cNvPr id="613" name="円/楕円 612"/>
        <xdr:cNvSpPr/>
      </xdr:nvSpPr>
      <xdr:spPr>
        <a:xfrm>
          <a:off x="16268700" y="132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161803</xdr:rowOff>
    </xdr:from>
    <xdr:ext cx="534377" cy="259045"/>
    <xdr:sp macro="" textlink="">
      <xdr:nvSpPr>
        <xdr:cNvPr id="614" name="公債費該当値テキスト"/>
        <xdr:cNvSpPr txBox="1"/>
      </xdr:nvSpPr>
      <xdr:spPr>
        <a:xfrm>
          <a:off x="16370300" y="131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8542</xdr:rowOff>
    </xdr:from>
    <xdr:to>
      <xdr:col>22</xdr:col>
      <xdr:colOff>415925</xdr:colOff>
      <xdr:row>77</xdr:row>
      <xdr:rowOff>110142</xdr:rowOff>
    </xdr:to>
    <xdr:sp macro="" textlink="">
      <xdr:nvSpPr>
        <xdr:cNvPr id="615" name="円/楕円 614"/>
        <xdr:cNvSpPr/>
      </xdr:nvSpPr>
      <xdr:spPr>
        <a:xfrm>
          <a:off x="15430500" y="1321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126669</xdr:rowOff>
    </xdr:from>
    <xdr:ext cx="534377" cy="259045"/>
    <xdr:sp macro="" textlink="">
      <xdr:nvSpPr>
        <xdr:cNvPr id="616" name="テキスト ボックス 615"/>
        <xdr:cNvSpPr txBox="1"/>
      </xdr:nvSpPr>
      <xdr:spPr>
        <a:xfrm>
          <a:off x="15214111" y="1298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28642</xdr:rowOff>
    </xdr:from>
    <xdr:to>
      <xdr:col>21</xdr:col>
      <xdr:colOff>212725</xdr:colOff>
      <xdr:row>77</xdr:row>
      <xdr:rowOff>130242</xdr:rowOff>
    </xdr:to>
    <xdr:sp macro="" textlink="">
      <xdr:nvSpPr>
        <xdr:cNvPr id="617" name="円/楕円 616"/>
        <xdr:cNvSpPr/>
      </xdr:nvSpPr>
      <xdr:spPr>
        <a:xfrm>
          <a:off x="14541500" y="13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146769</xdr:rowOff>
    </xdr:from>
    <xdr:ext cx="534377" cy="259045"/>
    <xdr:sp macro="" textlink="">
      <xdr:nvSpPr>
        <xdr:cNvPr id="618" name="テキスト ボックス 617"/>
        <xdr:cNvSpPr txBox="1"/>
      </xdr:nvSpPr>
      <xdr:spPr>
        <a:xfrm>
          <a:off x="14325111" y="130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67672</xdr:rowOff>
    </xdr:from>
    <xdr:to>
      <xdr:col>20</xdr:col>
      <xdr:colOff>9525</xdr:colOff>
      <xdr:row>77</xdr:row>
      <xdr:rowOff>169272</xdr:rowOff>
    </xdr:to>
    <xdr:sp macro="" textlink="">
      <xdr:nvSpPr>
        <xdr:cNvPr id="619" name="円/楕円 618"/>
        <xdr:cNvSpPr/>
      </xdr:nvSpPr>
      <xdr:spPr>
        <a:xfrm>
          <a:off x="13652500" y="132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160399</xdr:rowOff>
    </xdr:from>
    <xdr:ext cx="534377" cy="259045"/>
    <xdr:sp macro="" textlink="">
      <xdr:nvSpPr>
        <xdr:cNvPr id="620" name="テキスト ボックス 619"/>
        <xdr:cNvSpPr txBox="1"/>
      </xdr:nvSpPr>
      <xdr:spPr>
        <a:xfrm>
          <a:off x="13436111" y="133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59579</xdr:rowOff>
    </xdr:from>
    <xdr:to>
      <xdr:col>18</xdr:col>
      <xdr:colOff>492125</xdr:colOff>
      <xdr:row>77</xdr:row>
      <xdr:rowOff>161179</xdr:rowOff>
    </xdr:to>
    <xdr:sp macro="" textlink="">
      <xdr:nvSpPr>
        <xdr:cNvPr id="621" name="円/楕円 620"/>
        <xdr:cNvSpPr/>
      </xdr:nvSpPr>
      <xdr:spPr>
        <a:xfrm>
          <a:off x="12763500" y="1326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152306</xdr:rowOff>
    </xdr:from>
    <xdr:ext cx="534377" cy="259045"/>
    <xdr:sp macro="" textlink="">
      <xdr:nvSpPr>
        <xdr:cNvPr id="622" name="テキスト ボックス 621"/>
        <xdr:cNvSpPr txBox="1"/>
      </xdr:nvSpPr>
      <xdr:spPr>
        <a:xfrm>
          <a:off x="12547111" y="1335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89346</xdr:rowOff>
    </xdr:from>
    <xdr:to>
      <xdr:col>23</xdr:col>
      <xdr:colOff>517525</xdr:colOff>
      <xdr:row>97</xdr:row>
      <xdr:rowOff>163618</xdr:rowOff>
    </xdr:to>
    <xdr:cxnSp macro="">
      <xdr:nvCxnSpPr>
        <xdr:cNvPr id="647" name="直線コネクタ 646"/>
        <xdr:cNvCxnSpPr/>
      </xdr:nvCxnSpPr>
      <xdr:spPr>
        <a:xfrm>
          <a:off x="15481300" y="16719996"/>
          <a:ext cx="8382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92933</xdr:rowOff>
    </xdr:from>
    <xdr:ext cx="534377" cy="259045"/>
    <xdr:sp macro="" textlink="">
      <xdr:nvSpPr>
        <xdr:cNvPr id="648" name="積立金平均値テキスト"/>
        <xdr:cNvSpPr txBox="1"/>
      </xdr:nvSpPr>
      <xdr:spPr>
        <a:xfrm>
          <a:off x="16370300" y="16723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89346</xdr:rowOff>
    </xdr:from>
    <xdr:to>
      <xdr:col>22</xdr:col>
      <xdr:colOff>365125</xdr:colOff>
      <xdr:row>98</xdr:row>
      <xdr:rowOff>1550</xdr:rowOff>
    </xdr:to>
    <xdr:cxnSp macro="">
      <xdr:nvCxnSpPr>
        <xdr:cNvPr id="650" name="直線コネクタ 649"/>
        <xdr:cNvCxnSpPr/>
      </xdr:nvCxnSpPr>
      <xdr:spPr>
        <a:xfrm flipV="1">
          <a:off x="14592300" y="16719996"/>
          <a:ext cx="889000" cy="8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166676</xdr:rowOff>
    </xdr:from>
    <xdr:ext cx="599010" cy="259045"/>
    <xdr:sp macro="" textlink="">
      <xdr:nvSpPr>
        <xdr:cNvPr id="652" name="テキスト ボックス 651"/>
        <xdr:cNvSpPr txBox="1"/>
      </xdr:nvSpPr>
      <xdr:spPr>
        <a:xfrm>
          <a:off x="15181794" y="16797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121014</xdr:rowOff>
    </xdr:from>
    <xdr:to>
      <xdr:col>21</xdr:col>
      <xdr:colOff>161925</xdr:colOff>
      <xdr:row>98</xdr:row>
      <xdr:rowOff>1550</xdr:rowOff>
    </xdr:to>
    <xdr:cxnSp macro="">
      <xdr:nvCxnSpPr>
        <xdr:cNvPr id="653" name="直線コネクタ 652"/>
        <xdr:cNvCxnSpPr/>
      </xdr:nvCxnSpPr>
      <xdr:spPr>
        <a:xfrm>
          <a:off x="13703300" y="16751664"/>
          <a:ext cx="889000" cy="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53855</xdr:rowOff>
    </xdr:from>
    <xdr:ext cx="534377" cy="259045"/>
    <xdr:sp macro="" textlink="">
      <xdr:nvSpPr>
        <xdr:cNvPr id="655" name="テキスト ボックス 654"/>
        <xdr:cNvSpPr txBox="1"/>
      </xdr:nvSpPr>
      <xdr:spPr>
        <a:xfrm>
          <a:off x="14325111" y="16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120676</xdr:rowOff>
    </xdr:from>
    <xdr:to>
      <xdr:col>19</xdr:col>
      <xdr:colOff>644525</xdr:colOff>
      <xdr:row>97</xdr:row>
      <xdr:rowOff>121014</xdr:rowOff>
    </xdr:to>
    <xdr:cxnSp macro="">
      <xdr:nvCxnSpPr>
        <xdr:cNvPr id="656" name="直線コネクタ 655"/>
        <xdr:cNvCxnSpPr/>
      </xdr:nvCxnSpPr>
      <xdr:spPr>
        <a:xfrm>
          <a:off x="12814300" y="16751326"/>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49824</xdr:rowOff>
    </xdr:from>
    <xdr:ext cx="534377" cy="259045"/>
    <xdr:sp macro="" textlink="">
      <xdr:nvSpPr>
        <xdr:cNvPr id="658" name="テキスト ボックス 657"/>
        <xdr:cNvSpPr txBox="1"/>
      </xdr:nvSpPr>
      <xdr:spPr>
        <a:xfrm>
          <a:off x="13436111" y="1685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44440</xdr:rowOff>
    </xdr:from>
    <xdr:ext cx="534377" cy="259045"/>
    <xdr:sp macro="" textlink="">
      <xdr:nvSpPr>
        <xdr:cNvPr id="660" name="テキスト ボックス 659"/>
        <xdr:cNvSpPr txBox="1"/>
      </xdr:nvSpPr>
      <xdr:spPr>
        <a:xfrm>
          <a:off x="12547111" y="168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112818</xdr:rowOff>
    </xdr:from>
    <xdr:to>
      <xdr:col>23</xdr:col>
      <xdr:colOff>568325</xdr:colOff>
      <xdr:row>98</xdr:row>
      <xdr:rowOff>42968</xdr:rowOff>
    </xdr:to>
    <xdr:sp macro="" textlink="">
      <xdr:nvSpPr>
        <xdr:cNvPr id="666" name="円/楕円 665"/>
        <xdr:cNvSpPr/>
      </xdr:nvSpPr>
      <xdr:spPr>
        <a:xfrm>
          <a:off x="16268700" y="1674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72195</xdr:rowOff>
    </xdr:from>
    <xdr:ext cx="534377" cy="259045"/>
    <xdr:sp macro="" textlink="">
      <xdr:nvSpPr>
        <xdr:cNvPr id="667" name="積立金該当値テキスト"/>
        <xdr:cNvSpPr txBox="1"/>
      </xdr:nvSpPr>
      <xdr:spPr>
        <a:xfrm>
          <a:off x="16370300" y="1653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58,148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38546</xdr:rowOff>
    </xdr:from>
    <xdr:to>
      <xdr:col>22</xdr:col>
      <xdr:colOff>415925</xdr:colOff>
      <xdr:row>97</xdr:row>
      <xdr:rowOff>140146</xdr:rowOff>
    </xdr:to>
    <xdr:sp macro="" textlink="">
      <xdr:nvSpPr>
        <xdr:cNvPr id="668" name="円/楕円 667"/>
        <xdr:cNvSpPr/>
      </xdr:nvSpPr>
      <xdr:spPr>
        <a:xfrm>
          <a:off x="15430500" y="166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156673</xdr:rowOff>
    </xdr:from>
    <xdr:ext cx="599010" cy="259045"/>
    <xdr:sp macro="" textlink="">
      <xdr:nvSpPr>
        <xdr:cNvPr id="669" name="テキスト ボックス 668"/>
        <xdr:cNvSpPr txBox="1"/>
      </xdr:nvSpPr>
      <xdr:spPr>
        <a:xfrm>
          <a:off x="15181794" y="1644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122200</xdr:rowOff>
    </xdr:from>
    <xdr:to>
      <xdr:col>21</xdr:col>
      <xdr:colOff>212725</xdr:colOff>
      <xdr:row>98</xdr:row>
      <xdr:rowOff>52350</xdr:rowOff>
    </xdr:to>
    <xdr:sp macro="" textlink="">
      <xdr:nvSpPr>
        <xdr:cNvPr id="670" name="円/楕円 669"/>
        <xdr:cNvSpPr/>
      </xdr:nvSpPr>
      <xdr:spPr>
        <a:xfrm>
          <a:off x="14541500" y="167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68877</xdr:rowOff>
    </xdr:from>
    <xdr:ext cx="534377" cy="259045"/>
    <xdr:sp macro="" textlink="">
      <xdr:nvSpPr>
        <xdr:cNvPr id="671" name="テキスト ボックス 670"/>
        <xdr:cNvSpPr txBox="1"/>
      </xdr:nvSpPr>
      <xdr:spPr>
        <a:xfrm>
          <a:off x="14325111" y="165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70214</xdr:rowOff>
    </xdr:from>
    <xdr:to>
      <xdr:col>20</xdr:col>
      <xdr:colOff>9525</xdr:colOff>
      <xdr:row>98</xdr:row>
      <xdr:rowOff>364</xdr:rowOff>
    </xdr:to>
    <xdr:sp macro="" textlink="">
      <xdr:nvSpPr>
        <xdr:cNvPr id="672" name="円/楕円 671"/>
        <xdr:cNvSpPr/>
      </xdr:nvSpPr>
      <xdr:spPr>
        <a:xfrm>
          <a:off x="13652500" y="1670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16891</xdr:rowOff>
    </xdr:from>
    <xdr:ext cx="599010" cy="259045"/>
    <xdr:sp macro="" textlink="">
      <xdr:nvSpPr>
        <xdr:cNvPr id="673" name="テキスト ボックス 672"/>
        <xdr:cNvSpPr txBox="1"/>
      </xdr:nvSpPr>
      <xdr:spPr>
        <a:xfrm>
          <a:off x="13403794" y="1647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132,696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69876</xdr:rowOff>
    </xdr:from>
    <xdr:to>
      <xdr:col>18</xdr:col>
      <xdr:colOff>492125</xdr:colOff>
      <xdr:row>98</xdr:row>
      <xdr:rowOff>26</xdr:rowOff>
    </xdr:to>
    <xdr:sp macro="" textlink="">
      <xdr:nvSpPr>
        <xdr:cNvPr id="674" name="円/楕円 673"/>
        <xdr:cNvSpPr/>
      </xdr:nvSpPr>
      <xdr:spPr>
        <a:xfrm>
          <a:off x="12763500" y="1670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16553</xdr:rowOff>
    </xdr:from>
    <xdr:ext cx="599010" cy="259045"/>
    <xdr:sp macro="" textlink="">
      <xdr:nvSpPr>
        <xdr:cNvPr id="675" name="テキスト ボックス 674"/>
        <xdr:cNvSpPr txBox="1"/>
      </xdr:nvSpPr>
      <xdr:spPr>
        <a:xfrm>
          <a:off x="12514794" y="164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25874</xdr:rowOff>
    </xdr:from>
    <xdr:to>
      <xdr:col>32</xdr:col>
      <xdr:colOff>187325</xdr:colOff>
      <xdr:row>39</xdr:row>
      <xdr:rowOff>32503</xdr:rowOff>
    </xdr:to>
    <xdr:cxnSp macro="">
      <xdr:nvCxnSpPr>
        <xdr:cNvPr id="706" name="直線コネクタ 705"/>
        <xdr:cNvCxnSpPr/>
      </xdr:nvCxnSpPr>
      <xdr:spPr>
        <a:xfrm>
          <a:off x="21323300" y="6712424"/>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163747</xdr:rowOff>
    </xdr:from>
    <xdr:ext cx="469744" cy="259045"/>
    <xdr:sp macro="" textlink="">
      <xdr:nvSpPr>
        <xdr:cNvPr id="707" name="投資及び出資金平均値テキスト"/>
        <xdr:cNvSpPr txBox="1"/>
      </xdr:nvSpPr>
      <xdr:spPr>
        <a:xfrm>
          <a:off x="22212300" y="6678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139308</xdr:rowOff>
    </xdr:from>
    <xdr:to>
      <xdr:col>31</xdr:col>
      <xdr:colOff>34925</xdr:colOff>
      <xdr:row>39</xdr:row>
      <xdr:rowOff>25874</xdr:rowOff>
    </xdr:to>
    <xdr:cxnSp macro="">
      <xdr:nvCxnSpPr>
        <xdr:cNvPr id="709" name="直線コネクタ 708"/>
        <xdr:cNvCxnSpPr/>
      </xdr:nvCxnSpPr>
      <xdr:spPr>
        <a:xfrm>
          <a:off x="20434300" y="6654408"/>
          <a:ext cx="889000" cy="5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88685</xdr:rowOff>
    </xdr:from>
    <xdr:ext cx="469744" cy="259045"/>
    <xdr:sp macro="" textlink="">
      <xdr:nvSpPr>
        <xdr:cNvPr id="711" name="テキスト ボックス 710"/>
        <xdr:cNvSpPr txBox="1"/>
      </xdr:nvSpPr>
      <xdr:spPr>
        <a:xfrm>
          <a:off x="21088427" y="677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139308</xdr:rowOff>
    </xdr:from>
    <xdr:to>
      <xdr:col>29</xdr:col>
      <xdr:colOff>517525</xdr:colOff>
      <xdr:row>39</xdr:row>
      <xdr:rowOff>15146</xdr:rowOff>
    </xdr:to>
    <xdr:cxnSp macro="">
      <xdr:nvCxnSpPr>
        <xdr:cNvPr id="712" name="直線コネクタ 711"/>
        <xdr:cNvCxnSpPr/>
      </xdr:nvCxnSpPr>
      <xdr:spPr>
        <a:xfrm flipV="1">
          <a:off x="19545300" y="6654408"/>
          <a:ext cx="889000" cy="4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84880</xdr:rowOff>
    </xdr:from>
    <xdr:ext cx="469744" cy="259045"/>
    <xdr:sp macro="" textlink="">
      <xdr:nvSpPr>
        <xdr:cNvPr id="714" name="テキスト ボックス 713"/>
        <xdr:cNvSpPr txBox="1"/>
      </xdr:nvSpPr>
      <xdr:spPr>
        <a:xfrm>
          <a:off x="20199427" y="677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15146</xdr:rowOff>
    </xdr:from>
    <xdr:to>
      <xdr:col>28</xdr:col>
      <xdr:colOff>314325</xdr:colOff>
      <xdr:row>39</xdr:row>
      <xdr:rowOff>64393</xdr:rowOff>
    </xdr:to>
    <xdr:cxnSp macro="">
      <xdr:nvCxnSpPr>
        <xdr:cNvPr id="715" name="直線コネクタ 714"/>
        <xdr:cNvCxnSpPr/>
      </xdr:nvCxnSpPr>
      <xdr:spPr>
        <a:xfrm flipV="1">
          <a:off x="18656300" y="6701696"/>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92015</xdr:rowOff>
    </xdr:from>
    <xdr:ext cx="469744" cy="259045"/>
    <xdr:sp macro="" textlink="">
      <xdr:nvSpPr>
        <xdr:cNvPr id="717" name="テキスト ボックス 716"/>
        <xdr:cNvSpPr txBox="1"/>
      </xdr:nvSpPr>
      <xdr:spPr>
        <a:xfrm>
          <a:off x="19310427" y="6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153153</xdr:rowOff>
    </xdr:from>
    <xdr:to>
      <xdr:col>32</xdr:col>
      <xdr:colOff>238125</xdr:colOff>
      <xdr:row>39</xdr:row>
      <xdr:rowOff>83303</xdr:rowOff>
    </xdr:to>
    <xdr:sp macro="" textlink="">
      <xdr:nvSpPr>
        <xdr:cNvPr id="725" name="円/楕円 724"/>
        <xdr:cNvSpPr/>
      </xdr:nvSpPr>
      <xdr:spPr>
        <a:xfrm>
          <a:off x="22110700" y="666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112530</xdr:rowOff>
    </xdr:from>
    <xdr:ext cx="469744" cy="259045"/>
    <xdr:sp macro="" textlink="">
      <xdr:nvSpPr>
        <xdr:cNvPr id="726" name="投資及び出資金該当値テキスト"/>
        <xdr:cNvSpPr txBox="1"/>
      </xdr:nvSpPr>
      <xdr:spPr>
        <a:xfrm>
          <a:off x="22212300" y="645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146524</xdr:rowOff>
    </xdr:from>
    <xdr:to>
      <xdr:col>31</xdr:col>
      <xdr:colOff>85725</xdr:colOff>
      <xdr:row>39</xdr:row>
      <xdr:rowOff>76674</xdr:rowOff>
    </xdr:to>
    <xdr:sp macro="" textlink="">
      <xdr:nvSpPr>
        <xdr:cNvPr id="727" name="円/楕円 726"/>
        <xdr:cNvSpPr/>
      </xdr:nvSpPr>
      <xdr:spPr>
        <a:xfrm>
          <a:off x="21272500" y="666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93201</xdr:rowOff>
    </xdr:from>
    <xdr:ext cx="469744" cy="259045"/>
    <xdr:sp macro="" textlink="">
      <xdr:nvSpPr>
        <xdr:cNvPr id="728" name="テキスト ボックス 727"/>
        <xdr:cNvSpPr txBox="1"/>
      </xdr:nvSpPr>
      <xdr:spPr>
        <a:xfrm>
          <a:off x="21088427" y="643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88508</xdr:rowOff>
    </xdr:from>
    <xdr:to>
      <xdr:col>29</xdr:col>
      <xdr:colOff>568325</xdr:colOff>
      <xdr:row>39</xdr:row>
      <xdr:rowOff>18658</xdr:rowOff>
    </xdr:to>
    <xdr:sp macro="" textlink="">
      <xdr:nvSpPr>
        <xdr:cNvPr id="729" name="円/楕円 728"/>
        <xdr:cNvSpPr/>
      </xdr:nvSpPr>
      <xdr:spPr>
        <a:xfrm>
          <a:off x="20383500" y="660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35185</xdr:rowOff>
    </xdr:from>
    <xdr:ext cx="469744" cy="259045"/>
    <xdr:sp macro="" textlink="">
      <xdr:nvSpPr>
        <xdr:cNvPr id="730" name="テキスト ボックス 729"/>
        <xdr:cNvSpPr txBox="1"/>
      </xdr:nvSpPr>
      <xdr:spPr>
        <a:xfrm>
          <a:off x="20199427" y="637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135796</xdr:rowOff>
    </xdr:from>
    <xdr:to>
      <xdr:col>28</xdr:col>
      <xdr:colOff>365125</xdr:colOff>
      <xdr:row>39</xdr:row>
      <xdr:rowOff>65946</xdr:rowOff>
    </xdr:to>
    <xdr:sp macro="" textlink="">
      <xdr:nvSpPr>
        <xdr:cNvPr id="731" name="円/楕円 730"/>
        <xdr:cNvSpPr/>
      </xdr:nvSpPr>
      <xdr:spPr>
        <a:xfrm>
          <a:off x="19494500" y="66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82473</xdr:rowOff>
    </xdr:from>
    <xdr:ext cx="469744" cy="259045"/>
    <xdr:sp macro="" textlink="">
      <xdr:nvSpPr>
        <xdr:cNvPr id="732" name="テキスト ボックス 731"/>
        <xdr:cNvSpPr txBox="1"/>
      </xdr:nvSpPr>
      <xdr:spPr>
        <a:xfrm>
          <a:off x="19310427" y="642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13593</xdr:rowOff>
    </xdr:from>
    <xdr:to>
      <xdr:col>27</xdr:col>
      <xdr:colOff>161925</xdr:colOff>
      <xdr:row>39</xdr:row>
      <xdr:rowOff>115193</xdr:rowOff>
    </xdr:to>
    <xdr:sp macro="" textlink="">
      <xdr:nvSpPr>
        <xdr:cNvPr id="733" name="円/楕円 732"/>
        <xdr:cNvSpPr/>
      </xdr:nvSpPr>
      <xdr:spPr>
        <a:xfrm>
          <a:off x="18605500" y="670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106320</xdr:rowOff>
    </xdr:from>
    <xdr:ext cx="469744" cy="259045"/>
    <xdr:sp macro="" textlink="">
      <xdr:nvSpPr>
        <xdr:cNvPr id="734" name="テキスト ボックス 733"/>
        <xdr:cNvSpPr txBox="1"/>
      </xdr:nvSpPr>
      <xdr:spPr>
        <a:xfrm>
          <a:off x="18421427" y="679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87253</xdr:rowOff>
    </xdr:from>
    <xdr:to>
      <xdr:col>32</xdr:col>
      <xdr:colOff>187325</xdr:colOff>
      <xdr:row>57</xdr:row>
      <xdr:rowOff>106683</xdr:rowOff>
    </xdr:to>
    <xdr:cxnSp macro="">
      <xdr:nvCxnSpPr>
        <xdr:cNvPr id="765" name="直線コネクタ 764"/>
        <xdr:cNvCxnSpPr/>
      </xdr:nvCxnSpPr>
      <xdr:spPr>
        <a:xfrm>
          <a:off x="21323300" y="9859903"/>
          <a:ext cx="8382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43651</xdr:rowOff>
    </xdr:from>
    <xdr:ext cx="469744" cy="259045"/>
    <xdr:sp macro="" textlink="">
      <xdr:nvSpPr>
        <xdr:cNvPr id="766" name="貸付金平均値テキスト"/>
        <xdr:cNvSpPr txBox="1"/>
      </xdr:nvSpPr>
      <xdr:spPr>
        <a:xfrm>
          <a:off x="22212300" y="9987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87253</xdr:rowOff>
    </xdr:from>
    <xdr:to>
      <xdr:col>31</xdr:col>
      <xdr:colOff>34925</xdr:colOff>
      <xdr:row>58</xdr:row>
      <xdr:rowOff>130818</xdr:rowOff>
    </xdr:to>
    <xdr:cxnSp macro="">
      <xdr:nvCxnSpPr>
        <xdr:cNvPr id="768" name="直線コネクタ 767"/>
        <xdr:cNvCxnSpPr/>
      </xdr:nvCxnSpPr>
      <xdr:spPr>
        <a:xfrm flipV="1">
          <a:off x="20434300" y="9859903"/>
          <a:ext cx="889000" cy="2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27388</xdr:rowOff>
    </xdr:from>
    <xdr:ext cx="469744" cy="259045"/>
    <xdr:sp macro="" textlink="">
      <xdr:nvSpPr>
        <xdr:cNvPr id="770" name="テキスト ボックス 769"/>
        <xdr:cNvSpPr txBox="1"/>
      </xdr:nvSpPr>
      <xdr:spPr>
        <a:xfrm>
          <a:off x="21088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128433</xdr:rowOff>
    </xdr:from>
    <xdr:to>
      <xdr:col>29</xdr:col>
      <xdr:colOff>517525</xdr:colOff>
      <xdr:row>58</xdr:row>
      <xdr:rowOff>130818</xdr:rowOff>
    </xdr:to>
    <xdr:cxnSp macro="">
      <xdr:nvCxnSpPr>
        <xdr:cNvPr id="771" name="直線コネクタ 770"/>
        <xdr:cNvCxnSpPr/>
      </xdr:nvCxnSpPr>
      <xdr:spPr>
        <a:xfrm>
          <a:off x="19545300" y="10072533"/>
          <a:ext cx="889000" cy="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101818</xdr:rowOff>
    </xdr:from>
    <xdr:to>
      <xdr:col>28</xdr:col>
      <xdr:colOff>314325</xdr:colOff>
      <xdr:row>58</xdr:row>
      <xdr:rowOff>128433</xdr:rowOff>
    </xdr:to>
    <xdr:cxnSp macro="">
      <xdr:nvCxnSpPr>
        <xdr:cNvPr id="774" name="直線コネクタ 773"/>
        <xdr:cNvCxnSpPr/>
      </xdr:nvCxnSpPr>
      <xdr:spPr>
        <a:xfrm>
          <a:off x="18656300" y="10045918"/>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16806</xdr:rowOff>
    </xdr:from>
    <xdr:ext cx="469744" cy="259045"/>
    <xdr:sp macro="" textlink="">
      <xdr:nvSpPr>
        <xdr:cNvPr id="778" name="テキスト ボックス 777"/>
        <xdr:cNvSpPr txBox="1"/>
      </xdr:nvSpPr>
      <xdr:spPr>
        <a:xfrm>
          <a:off x="18421427" y="101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55883</xdr:rowOff>
    </xdr:from>
    <xdr:to>
      <xdr:col>32</xdr:col>
      <xdr:colOff>238125</xdr:colOff>
      <xdr:row>57</xdr:row>
      <xdr:rowOff>157483</xdr:rowOff>
    </xdr:to>
    <xdr:sp macro="" textlink="">
      <xdr:nvSpPr>
        <xdr:cNvPr id="784" name="円/楕円 783"/>
        <xdr:cNvSpPr/>
      </xdr:nvSpPr>
      <xdr:spPr>
        <a:xfrm>
          <a:off x="22110700" y="982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78760</xdr:rowOff>
    </xdr:from>
    <xdr:ext cx="534377" cy="259045"/>
    <xdr:sp macro="" textlink="">
      <xdr:nvSpPr>
        <xdr:cNvPr id="785" name="貸付金該当値テキスト"/>
        <xdr:cNvSpPr txBox="1"/>
      </xdr:nvSpPr>
      <xdr:spPr>
        <a:xfrm>
          <a:off x="22212300" y="967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10,261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36453</xdr:rowOff>
    </xdr:from>
    <xdr:to>
      <xdr:col>31</xdr:col>
      <xdr:colOff>85725</xdr:colOff>
      <xdr:row>57</xdr:row>
      <xdr:rowOff>138053</xdr:rowOff>
    </xdr:to>
    <xdr:sp macro="" textlink="">
      <xdr:nvSpPr>
        <xdr:cNvPr id="786" name="円/楕円 785"/>
        <xdr:cNvSpPr/>
      </xdr:nvSpPr>
      <xdr:spPr>
        <a:xfrm>
          <a:off x="21272500" y="980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154580</xdr:rowOff>
    </xdr:from>
    <xdr:ext cx="534377" cy="259045"/>
    <xdr:sp macro="" textlink="">
      <xdr:nvSpPr>
        <xdr:cNvPr id="787" name="テキスト ボックス 786"/>
        <xdr:cNvSpPr txBox="1"/>
      </xdr:nvSpPr>
      <xdr:spPr>
        <a:xfrm>
          <a:off x="21056111" y="958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80018</xdr:rowOff>
    </xdr:from>
    <xdr:to>
      <xdr:col>29</xdr:col>
      <xdr:colOff>568325</xdr:colOff>
      <xdr:row>59</xdr:row>
      <xdr:rowOff>10168</xdr:rowOff>
    </xdr:to>
    <xdr:sp macro="" textlink="">
      <xdr:nvSpPr>
        <xdr:cNvPr id="788" name="円/楕円 787"/>
        <xdr:cNvSpPr/>
      </xdr:nvSpPr>
      <xdr:spPr>
        <a:xfrm>
          <a:off x="20383500" y="10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26695</xdr:rowOff>
    </xdr:from>
    <xdr:ext cx="469744" cy="259045"/>
    <xdr:sp macro="" textlink="">
      <xdr:nvSpPr>
        <xdr:cNvPr id="789" name="テキスト ボックス 788"/>
        <xdr:cNvSpPr txBox="1"/>
      </xdr:nvSpPr>
      <xdr:spPr>
        <a:xfrm>
          <a:off x="20199427" y="9799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77633</xdr:rowOff>
    </xdr:from>
    <xdr:to>
      <xdr:col>28</xdr:col>
      <xdr:colOff>365125</xdr:colOff>
      <xdr:row>59</xdr:row>
      <xdr:rowOff>7783</xdr:rowOff>
    </xdr:to>
    <xdr:sp macro="" textlink="">
      <xdr:nvSpPr>
        <xdr:cNvPr id="790" name="円/楕円 789"/>
        <xdr:cNvSpPr/>
      </xdr:nvSpPr>
      <xdr:spPr>
        <a:xfrm>
          <a:off x="19494500" y="1002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24310</xdr:rowOff>
    </xdr:from>
    <xdr:ext cx="469744" cy="259045"/>
    <xdr:sp macro="" textlink="">
      <xdr:nvSpPr>
        <xdr:cNvPr id="791" name="テキスト ボックス 790"/>
        <xdr:cNvSpPr txBox="1"/>
      </xdr:nvSpPr>
      <xdr:spPr>
        <a:xfrm>
          <a:off x="19310427" y="979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51018</xdr:rowOff>
    </xdr:from>
    <xdr:to>
      <xdr:col>27</xdr:col>
      <xdr:colOff>161925</xdr:colOff>
      <xdr:row>58</xdr:row>
      <xdr:rowOff>152618</xdr:rowOff>
    </xdr:to>
    <xdr:sp macro="" textlink="">
      <xdr:nvSpPr>
        <xdr:cNvPr id="792" name="円/楕円 791"/>
        <xdr:cNvSpPr/>
      </xdr:nvSpPr>
      <xdr:spPr>
        <a:xfrm>
          <a:off x="18605500" y="999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169145</xdr:rowOff>
    </xdr:from>
    <xdr:ext cx="469744" cy="259045"/>
    <xdr:sp macro="" textlink="">
      <xdr:nvSpPr>
        <xdr:cNvPr id="793" name="テキスト ボックス 792"/>
        <xdr:cNvSpPr txBox="1"/>
      </xdr:nvSpPr>
      <xdr:spPr>
        <a:xfrm>
          <a:off x="18421427" y="977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158810</xdr:rowOff>
    </xdr:from>
    <xdr:to>
      <xdr:col>32</xdr:col>
      <xdr:colOff>187325</xdr:colOff>
      <xdr:row>77</xdr:row>
      <xdr:rowOff>10480</xdr:rowOff>
    </xdr:to>
    <xdr:cxnSp macro="">
      <xdr:nvCxnSpPr>
        <xdr:cNvPr id="822" name="直線コネクタ 821"/>
        <xdr:cNvCxnSpPr/>
      </xdr:nvCxnSpPr>
      <xdr:spPr>
        <a:xfrm flipV="1">
          <a:off x="21323300" y="13189010"/>
          <a:ext cx="838200" cy="2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27691</xdr:rowOff>
    </xdr:from>
    <xdr:ext cx="534377" cy="259045"/>
    <xdr:sp macro="" textlink="">
      <xdr:nvSpPr>
        <xdr:cNvPr id="823" name="繰出金平均値テキスト"/>
        <xdr:cNvSpPr txBox="1"/>
      </xdr:nvSpPr>
      <xdr:spPr>
        <a:xfrm>
          <a:off x="22212300" y="12886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32905</xdr:rowOff>
    </xdr:from>
    <xdr:to>
      <xdr:col>31</xdr:col>
      <xdr:colOff>34925</xdr:colOff>
      <xdr:row>77</xdr:row>
      <xdr:rowOff>10480</xdr:rowOff>
    </xdr:to>
    <xdr:cxnSp macro="">
      <xdr:nvCxnSpPr>
        <xdr:cNvPr id="825" name="直線コネクタ 824"/>
        <xdr:cNvCxnSpPr/>
      </xdr:nvCxnSpPr>
      <xdr:spPr>
        <a:xfrm>
          <a:off x="20434300" y="13063105"/>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46976</xdr:rowOff>
    </xdr:from>
    <xdr:ext cx="534377" cy="259045"/>
    <xdr:sp macro="" textlink="">
      <xdr:nvSpPr>
        <xdr:cNvPr id="827" name="テキスト ボックス 826"/>
        <xdr:cNvSpPr txBox="1"/>
      </xdr:nvSpPr>
      <xdr:spPr>
        <a:xfrm>
          <a:off x="21056111" y="1290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32905</xdr:rowOff>
    </xdr:from>
    <xdr:to>
      <xdr:col>29</xdr:col>
      <xdr:colOff>517525</xdr:colOff>
      <xdr:row>76</xdr:row>
      <xdr:rowOff>58066</xdr:rowOff>
    </xdr:to>
    <xdr:cxnSp macro="">
      <xdr:nvCxnSpPr>
        <xdr:cNvPr id="828" name="直線コネクタ 827"/>
        <xdr:cNvCxnSpPr/>
      </xdr:nvCxnSpPr>
      <xdr:spPr>
        <a:xfrm flipV="1">
          <a:off x="19545300" y="13063105"/>
          <a:ext cx="889000" cy="2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25082</xdr:rowOff>
    </xdr:from>
    <xdr:ext cx="534377" cy="259045"/>
    <xdr:sp macro="" textlink="">
      <xdr:nvSpPr>
        <xdr:cNvPr id="830" name="テキスト ボックス 829"/>
        <xdr:cNvSpPr txBox="1"/>
      </xdr:nvSpPr>
      <xdr:spPr>
        <a:xfrm>
          <a:off x="20167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58066</xdr:rowOff>
    </xdr:from>
    <xdr:to>
      <xdr:col>28</xdr:col>
      <xdr:colOff>314325</xdr:colOff>
      <xdr:row>77</xdr:row>
      <xdr:rowOff>11235</xdr:rowOff>
    </xdr:to>
    <xdr:cxnSp macro="">
      <xdr:nvCxnSpPr>
        <xdr:cNvPr id="831" name="直線コネクタ 830"/>
        <xdr:cNvCxnSpPr/>
      </xdr:nvCxnSpPr>
      <xdr:spPr>
        <a:xfrm flipV="1">
          <a:off x="18656300" y="13088266"/>
          <a:ext cx="889000" cy="12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36245</xdr:rowOff>
    </xdr:from>
    <xdr:ext cx="534377" cy="259045"/>
    <xdr:sp macro="" textlink="">
      <xdr:nvSpPr>
        <xdr:cNvPr id="833" name="テキスト ボックス 832"/>
        <xdr:cNvSpPr txBox="1"/>
      </xdr:nvSpPr>
      <xdr:spPr>
        <a:xfrm>
          <a:off x="19278111"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13334</xdr:rowOff>
    </xdr:from>
    <xdr:ext cx="534377" cy="259045"/>
    <xdr:sp macro="" textlink="">
      <xdr:nvSpPr>
        <xdr:cNvPr id="835" name="テキスト ボックス 834"/>
        <xdr:cNvSpPr txBox="1"/>
      </xdr:nvSpPr>
      <xdr:spPr>
        <a:xfrm>
          <a:off x="18389111" y="128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108010</xdr:rowOff>
    </xdr:from>
    <xdr:to>
      <xdr:col>32</xdr:col>
      <xdr:colOff>238125</xdr:colOff>
      <xdr:row>77</xdr:row>
      <xdr:rowOff>38160</xdr:rowOff>
    </xdr:to>
    <xdr:sp macro="" textlink="">
      <xdr:nvSpPr>
        <xdr:cNvPr id="841" name="円/楕円 840"/>
        <xdr:cNvSpPr/>
      </xdr:nvSpPr>
      <xdr:spPr>
        <a:xfrm>
          <a:off x="22110700" y="1313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86437</xdr:rowOff>
    </xdr:from>
    <xdr:ext cx="534377" cy="259045"/>
    <xdr:sp macro="" textlink="">
      <xdr:nvSpPr>
        <xdr:cNvPr id="842" name="繰出金該当値テキスト"/>
        <xdr:cNvSpPr txBox="1"/>
      </xdr:nvSpPr>
      <xdr:spPr>
        <a:xfrm>
          <a:off x="22212300" y="1311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131130</xdr:rowOff>
    </xdr:from>
    <xdr:to>
      <xdr:col>31</xdr:col>
      <xdr:colOff>85725</xdr:colOff>
      <xdr:row>77</xdr:row>
      <xdr:rowOff>61280</xdr:rowOff>
    </xdr:to>
    <xdr:sp macro="" textlink="">
      <xdr:nvSpPr>
        <xdr:cNvPr id="843" name="円/楕円 842"/>
        <xdr:cNvSpPr/>
      </xdr:nvSpPr>
      <xdr:spPr>
        <a:xfrm>
          <a:off x="21272500" y="131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52407</xdr:rowOff>
    </xdr:from>
    <xdr:ext cx="534377" cy="259045"/>
    <xdr:sp macro="" textlink="">
      <xdr:nvSpPr>
        <xdr:cNvPr id="844" name="テキスト ボックス 843"/>
        <xdr:cNvSpPr txBox="1"/>
      </xdr:nvSpPr>
      <xdr:spPr>
        <a:xfrm>
          <a:off x="21056111" y="132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49,458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153555</xdr:rowOff>
    </xdr:from>
    <xdr:to>
      <xdr:col>29</xdr:col>
      <xdr:colOff>568325</xdr:colOff>
      <xdr:row>76</xdr:row>
      <xdr:rowOff>83705</xdr:rowOff>
    </xdr:to>
    <xdr:sp macro="" textlink="">
      <xdr:nvSpPr>
        <xdr:cNvPr id="845" name="円/楕円 844"/>
        <xdr:cNvSpPr/>
      </xdr:nvSpPr>
      <xdr:spPr>
        <a:xfrm>
          <a:off x="20383500" y="1301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100233</xdr:rowOff>
    </xdr:from>
    <xdr:ext cx="534377" cy="259045"/>
    <xdr:sp macro="" textlink="">
      <xdr:nvSpPr>
        <xdr:cNvPr id="846" name="テキスト ボックス 845"/>
        <xdr:cNvSpPr txBox="1"/>
      </xdr:nvSpPr>
      <xdr:spPr>
        <a:xfrm>
          <a:off x="20167111" y="12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69,015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7266</xdr:rowOff>
    </xdr:from>
    <xdr:to>
      <xdr:col>28</xdr:col>
      <xdr:colOff>365125</xdr:colOff>
      <xdr:row>76</xdr:row>
      <xdr:rowOff>108866</xdr:rowOff>
    </xdr:to>
    <xdr:sp macro="" textlink="">
      <xdr:nvSpPr>
        <xdr:cNvPr id="847" name="円/楕円 846"/>
        <xdr:cNvSpPr/>
      </xdr:nvSpPr>
      <xdr:spPr>
        <a:xfrm>
          <a:off x="19494500" y="1303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125394</xdr:rowOff>
    </xdr:from>
    <xdr:ext cx="534377" cy="259045"/>
    <xdr:sp macro="" textlink="">
      <xdr:nvSpPr>
        <xdr:cNvPr id="848" name="テキスト ボックス 847"/>
        <xdr:cNvSpPr txBox="1"/>
      </xdr:nvSpPr>
      <xdr:spPr>
        <a:xfrm>
          <a:off x="19278111" y="1281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131885</xdr:rowOff>
    </xdr:from>
    <xdr:to>
      <xdr:col>27</xdr:col>
      <xdr:colOff>161925</xdr:colOff>
      <xdr:row>77</xdr:row>
      <xdr:rowOff>62035</xdr:rowOff>
    </xdr:to>
    <xdr:sp macro="" textlink="">
      <xdr:nvSpPr>
        <xdr:cNvPr id="849" name="円/楕円 848"/>
        <xdr:cNvSpPr/>
      </xdr:nvSpPr>
      <xdr:spPr>
        <a:xfrm>
          <a:off x="18605500" y="131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53162</xdr:rowOff>
    </xdr:from>
    <xdr:ext cx="534377" cy="259045"/>
    <xdr:sp macro="" textlink="">
      <xdr:nvSpPr>
        <xdr:cNvPr id="850" name="テキスト ボックス 849"/>
        <xdr:cNvSpPr txBox="1"/>
      </xdr:nvSpPr>
      <xdr:spPr>
        <a:xfrm>
          <a:off x="18389111" y="1325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a:t>
          </a:r>
          <a:r>
            <a:rPr kumimoji="1" lang="ja-JP" altLang="ja-JP" sz="1300">
              <a:solidFill>
                <a:schemeClr val="dk1"/>
              </a:solidFill>
              <a:effectLst/>
              <a:latin typeface="+mj-ea"/>
              <a:ea typeface="+mj-ea"/>
              <a:cs typeface="+mn-cs"/>
            </a:rPr>
            <a:t>歳出決算総額は、住民一人当たり</a:t>
          </a:r>
          <a:r>
            <a:rPr kumimoji="1" lang="en-US" altLang="ja-JP" sz="1300">
              <a:solidFill>
                <a:schemeClr val="dk1"/>
              </a:solidFill>
              <a:effectLst/>
              <a:latin typeface="+mj-ea"/>
              <a:ea typeface="+mj-ea"/>
              <a:cs typeface="+mn-cs"/>
            </a:rPr>
            <a:t>1,378</a:t>
          </a:r>
          <a:r>
            <a:rPr kumimoji="1" lang="ja-JP" altLang="ja-JP" sz="1300">
              <a:solidFill>
                <a:schemeClr val="dk1"/>
              </a:solidFill>
              <a:effectLst/>
              <a:latin typeface="+mj-ea"/>
              <a:ea typeface="+mj-ea"/>
              <a:cs typeface="+mn-cs"/>
            </a:rPr>
            <a:t>千円となっている。主な構成項目である普通建設事業費は、住民一人当たり</a:t>
          </a:r>
          <a:r>
            <a:rPr kumimoji="1" lang="en-US" altLang="ja-JP" sz="1300">
              <a:solidFill>
                <a:schemeClr val="dk1"/>
              </a:solidFill>
              <a:effectLst/>
              <a:latin typeface="+mj-ea"/>
              <a:ea typeface="+mj-ea"/>
              <a:cs typeface="+mn-cs"/>
            </a:rPr>
            <a:t>468</a:t>
          </a:r>
          <a:r>
            <a:rPr kumimoji="1" lang="ja-JP" altLang="ja-JP" sz="1300">
              <a:solidFill>
                <a:schemeClr val="dk1"/>
              </a:solidFill>
              <a:effectLst/>
              <a:latin typeface="+mj-ea"/>
              <a:ea typeface="+mj-ea"/>
              <a:cs typeface="+mn-cs"/>
            </a:rPr>
            <a:t>千円となっており、類似団体と比較して一人当たりのコストが高い状況となっている。これは、泊地区製氷貯氷施設整備事業等の増加によるものであり、前年度決算と比較すると</a:t>
          </a:r>
          <a:r>
            <a:rPr kumimoji="1" lang="en-US" altLang="ja-JP" sz="1300">
              <a:solidFill>
                <a:schemeClr val="dk1"/>
              </a:solidFill>
              <a:effectLst/>
              <a:latin typeface="+mj-ea"/>
              <a:ea typeface="+mj-ea"/>
              <a:cs typeface="+mn-cs"/>
            </a:rPr>
            <a:t>29.9</a:t>
          </a:r>
          <a:r>
            <a:rPr kumimoji="1" lang="ja-JP" altLang="ja-JP" sz="1300">
              <a:solidFill>
                <a:schemeClr val="dk1"/>
              </a:solidFill>
              <a:effectLst/>
              <a:latin typeface="+mj-ea"/>
              <a:ea typeface="+mj-ea"/>
              <a:cs typeface="+mn-cs"/>
            </a:rPr>
            <a:t>％増となっている。このため、「六ヶ所村総合振興計画の長期事業整備計画」を立案する資料となる公共施設等総合管理計画に基づき、公共施設等の更新・統廃合・長寿命化が可能な施設は検討するなど、事業費の減少に努め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青森県六ケ所村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10,636
10,556
252.68
14,906,180
14,656,367
200,848
7,715,957
5,810,687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148191</xdr:rowOff>
    </xdr:from>
    <xdr:to>
      <xdr:col>6</xdr:col>
      <xdr:colOff>511175</xdr:colOff>
      <xdr:row>31</xdr:row>
      <xdr:rowOff>45648</xdr:rowOff>
    </xdr:to>
    <xdr:cxnSp macro="">
      <xdr:nvCxnSpPr>
        <xdr:cNvPr id="63" name="直線コネクタ 62"/>
        <xdr:cNvCxnSpPr/>
      </xdr:nvCxnSpPr>
      <xdr:spPr>
        <a:xfrm flipV="1">
          <a:off x="3797300" y="5291691"/>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36956</xdr:rowOff>
    </xdr:from>
    <xdr:ext cx="469744" cy="259045"/>
    <xdr:sp macro="" textlink="">
      <xdr:nvSpPr>
        <xdr:cNvPr id="64" name="議会費平均値テキスト"/>
        <xdr:cNvSpPr txBox="1"/>
      </xdr:nvSpPr>
      <xdr:spPr>
        <a:xfrm>
          <a:off x="4686300" y="6209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45648</xdr:rowOff>
    </xdr:from>
    <xdr:to>
      <xdr:col>5</xdr:col>
      <xdr:colOff>358775</xdr:colOff>
      <xdr:row>31</xdr:row>
      <xdr:rowOff>135455</xdr:rowOff>
    </xdr:to>
    <xdr:cxnSp macro="">
      <xdr:nvCxnSpPr>
        <xdr:cNvPr id="66" name="直線コネクタ 65"/>
        <xdr:cNvCxnSpPr/>
      </xdr:nvCxnSpPr>
      <xdr:spPr>
        <a:xfrm flipV="1">
          <a:off x="2908300" y="536059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139663</xdr:rowOff>
    </xdr:from>
    <xdr:ext cx="469744" cy="259045"/>
    <xdr:sp macro="" textlink="">
      <xdr:nvSpPr>
        <xdr:cNvPr id="68" name="テキスト ボックス 67"/>
        <xdr:cNvSpPr txBox="1"/>
      </xdr:nvSpPr>
      <xdr:spPr>
        <a:xfrm>
          <a:off x="3562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58547</xdr:rowOff>
    </xdr:from>
    <xdr:to>
      <xdr:col>4</xdr:col>
      <xdr:colOff>155575</xdr:colOff>
      <xdr:row>31</xdr:row>
      <xdr:rowOff>135455</xdr:rowOff>
    </xdr:to>
    <xdr:cxnSp macro="">
      <xdr:nvCxnSpPr>
        <xdr:cNvPr id="69" name="直線コネクタ 68"/>
        <xdr:cNvCxnSpPr/>
      </xdr:nvCxnSpPr>
      <xdr:spPr>
        <a:xfrm>
          <a:off x="2019300" y="5373497"/>
          <a:ext cx="889000" cy="7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30751</xdr:rowOff>
    </xdr:from>
    <xdr:ext cx="469744" cy="259045"/>
    <xdr:sp macro="" textlink="">
      <xdr:nvSpPr>
        <xdr:cNvPr id="71" name="テキスト ボックス 70"/>
        <xdr:cNvSpPr txBox="1"/>
      </xdr:nvSpPr>
      <xdr:spPr>
        <a:xfrm>
          <a:off x="2673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29</xdr:row>
      <xdr:rowOff>137904</xdr:rowOff>
    </xdr:from>
    <xdr:to>
      <xdr:col>2</xdr:col>
      <xdr:colOff>638175</xdr:colOff>
      <xdr:row>31</xdr:row>
      <xdr:rowOff>58547</xdr:rowOff>
    </xdr:to>
    <xdr:cxnSp macro="">
      <xdr:nvCxnSpPr>
        <xdr:cNvPr id="72" name="直線コネクタ 71"/>
        <xdr:cNvCxnSpPr/>
      </xdr:nvCxnSpPr>
      <xdr:spPr>
        <a:xfrm>
          <a:off x="1130300" y="5109954"/>
          <a:ext cx="889000" cy="2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164809</xdr:rowOff>
    </xdr:from>
    <xdr:ext cx="469744" cy="259045"/>
    <xdr:sp macro="" textlink="">
      <xdr:nvSpPr>
        <xdr:cNvPr id="74" name="テキスト ボックス 73"/>
        <xdr:cNvSpPr txBox="1"/>
      </xdr:nvSpPr>
      <xdr:spPr>
        <a:xfrm>
          <a:off x="1784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155338</xdr:rowOff>
    </xdr:from>
    <xdr:ext cx="469744" cy="259045"/>
    <xdr:sp macro="" textlink="">
      <xdr:nvSpPr>
        <xdr:cNvPr id="76" name="テキスト ボックス 75"/>
        <xdr:cNvSpPr txBox="1"/>
      </xdr:nvSpPr>
      <xdr:spPr>
        <a:xfrm>
          <a:off x="895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30</xdr:row>
      <xdr:rowOff>97391</xdr:rowOff>
    </xdr:from>
    <xdr:to>
      <xdr:col>6</xdr:col>
      <xdr:colOff>561975</xdr:colOff>
      <xdr:row>31</xdr:row>
      <xdr:rowOff>27541</xdr:rowOff>
    </xdr:to>
    <xdr:sp macro="" textlink="">
      <xdr:nvSpPr>
        <xdr:cNvPr id="82" name="円/楕円 81"/>
        <xdr:cNvSpPr/>
      </xdr:nvSpPr>
      <xdr:spPr>
        <a:xfrm>
          <a:off x="4584700" y="52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50418</xdr:rowOff>
    </xdr:from>
    <xdr:ext cx="534377" cy="259045"/>
    <xdr:sp macro="" textlink="">
      <xdr:nvSpPr>
        <xdr:cNvPr id="83" name="議会費該当値テキスト"/>
        <xdr:cNvSpPr txBox="1"/>
      </xdr:nvSpPr>
      <xdr:spPr>
        <a:xfrm>
          <a:off x="4686300" y="51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166298</xdr:rowOff>
    </xdr:from>
    <xdr:to>
      <xdr:col>5</xdr:col>
      <xdr:colOff>409575</xdr:colOff>
      <xdr:row>31</xdr:row>
      <xdr:rowOff>96448</xdr:rowOff>
    </xdr:to>
    <xdr:sp macro="" textlink="">
      <xdr:nvSpPr>
        <xdr:cNvPr id="84" name="円/楕円 83"/>
        <xdr:cNvSpPr/>
      </xdr:nvSpPr>
      <xdr:spPr>
        <a:xfrm>
          <a:off x="3746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29</xdr:row>
      <xdr:rowOff>112975</xdr:rowOff>
    </xdr:from>
    <xdr:ext cx="534377" cy="259045"/>
    <xdr:sp macro="" textlink="">
      <xdr:nvSpPr>
        <xdr:cNvPr id="85" name="テキスト ボックス 84"/>
        <xdr:cNvSpPr txBox="1"/>
      </xdr:nvSpPr>
      <xdr:spPr>
        <a:xfrm>
          <a:off x="3530111" y="50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12,726</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84655</xdr:rowOff>
    </xdr:from>
    <xdr:to>
      <xdr:col>4</xdr:col>
      <xdr:colOff>206375</xdr:colOff>
      <xdr:row>32</xdr:row>
      <xdr:rowOff>14805</xdr:rowOff>
    </xdr:to>
    <xdr:sp macro="" textlink="">
      <xdr:nvSpPr>
        <xdr:cNvPr id="86" name="円/楕円 85"/>
        <xdr:cNvSpPr/>
      </xdr:nvSpPr>
      <xdr:spPr>
        <a:xfrm>
          <a:off x="2857500" y="5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31332</xdr:rowOff>
    </xdr:from>
    <xdr:ext cx="534377" cy="259045"/>
    <xdr:sp macro="" textlink="">
      <xdr:nvSpPr>
        <xdr:cNvPr id="87" name="テキスト ボックス 86"/>
        <xdr:cNvSpPr txBox="1"/>
      </xdr:nvSpPr>
      <xdr:spPr>
        <a:xfrm>
          <a:off x="2641111" y="51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7747</xdr:rowOff>
    </xdr:from>
    <xdr:to>
      <xdr:col>3</xdr:col>
      <xdr:colOff>3175</xdr:colOff>
      <xdr:row>31</xdr:row>
      <xdr:rowOff>109347</xdr:rowOff>
    </xdr:to>
    <xdr:sp macro="" textlink="">
      <xdr:nvSpPr>
        <xdr:cNvPr id="88" name="円/楕円 87"/>
        <xdr:cNvSpPr/>
      </xdr:nvSpPr>
      <xdr:spPr>
        <a:xfrm>
          <a:off x="1968500" y="532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29</xdr:row>
      <xdr:rowOff>125874</xdr:rowOff>
    </xdr:from>
    <xdr:ext cx="534377" cy="259045"/>
    <xdr:sp macro="" textlink="">
      <xdr:nvSpPr>
        <xdr:cNvPr id="89" name="テキスト ボックス 88"/>
        <xdr:cNvSpPr txBox="1"/>
      </xdr:nvSpPr>
      <xdr:spPr>
        <a:xfrm>
          <a:off x="1752111" y="509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a:t>
          </a:r>
          <a:endParaRPr kumimoji="1" lang="ja-JP" altLang="en-US" sz="1000" b="1">
            <a:solidFill>
              <a:srgbClr val="FF0000"/>
            </a:solidFill>
            <a:latin typeface="ＭＳ Ｐゴシック"/>
          </a:endParaRPr>
        </a:p>
      </xdr:txBody>
    </xdr:sp>
    <xdr:clientData/>
  </xdr:oneCellAnchor>
  <xdr:twoCellAnchor>
    <xdr:from>
      <xdr:col>1</xdr:col>
      <xdr:colOff>384175</xdr:colOff>
      <xdr:row>29</xdr:row>
      <xdr:rowOff>87104</xdr:rowOff>
    </xdr:from>
    <xdr:to>
      <xdr:col>1</xdr:col>
      <xdr:colOff>485775</xdr:colOff>
      <xdr:row>30</xdr:row>
      <xdr:rowOff>17254</xdr:rowOff>
    </xdr:to>
    <xdr:sp macro="" textlink="">
      <xdr:nvSpPr>
        <xdr:cNvPr id="90" name="円/楕円 89"/>
        <xdr:cNvSpPr/>
      </xdr:nvSpPr>
      <xdr:spPr>
        <a:xfrm>
          <a:off x="1079500" y="5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28</xdr:row>
      <xdr:rowOff>33781</xdr:rowOff>
    </xdr:from>
    <xdr:ext cx="534377" cy="259045"/>
    <xdr:sp macro="" textlink="">
      <xdr:nvSpPr>
        <xdr:cNvPr id="91" name="テキスト ボックス 90"/>
        <xdr:cNvSpPr txBox="1"/>
      </xdr:nvSpPr>
      <xdr:spPr>
        <a:xfrm>
          <a:off x="863111" y="48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7114</xdr:rowOff>
    </xdr:from>
    <xdr:to>
      <xdr:col>6</xdr:col>
      <xdr:colOff>511175</xdr:colOff>
      <xdr:row>57</xdr:row>
      <xdr:rowOff>55394</xdr:rowOff>
    </xdr:to>
    <xdr:cxnSp macro="">
      <xdr:nvCxnSpPr>
        <xdr:cNvPr id="116" name="直線コネクタ 115"/>
        <xdr:cNvCxnSpPr/>
      </xdr:nvCxnSpPr>
      <xdr:spPr>
        <a:xfrm>
          <a:off x="3797300" y="9779764"/>
          <a:ext cx="838200" cy="4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54603</xdr:rowOff>
    </xdr:from>
    <xdr:ext cx="599010" cy="259045"/>
    <xdr:sp macro="" textlink="">
      <xdr:nvSpPr>
        <xdr:cNvPr id="117" name="総務費平均値テキスト"/>
        <xdr:cNvSpPr txBox="1"/>
      </xdr:nvSpPr>
      <xdr:spPr>
        <a:xfrm>
          <a:off x="4686300" y="9827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7114</xdr:rowOff>
    </xdr:from>
    <xdr:to>
      <xdr:col>5</xdr:col>
      <xdr:colOff>358775</xdr:colOff>
      <xdr:row>57</xdr:row>
      <xdr:rowOff>35389</xdr:rowOff>
    </xdr:to>
    <xdr:cxnSp macro="">
      <xdr:nvCxnSpPr>
        <xdr:cNvPr id="119" name="直線コネクタ 118"/>
        <xdr:cNvCxnSpPr/>
      </xdr:nvCxnSpPr>
      <xdr:spPr>
        <a:xfrm flipV="1">
          <a:off x="2908300" y="9779764"/>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130884</xdr:rowOff>
    </xdr:from>
    <xdr:ext cx="599010" cy="259045"/>
    <xdr:sp macro="" textlink="">
      <xdr:nvSpPr>
        <xdr:cNvPr id="121" name="テキスト ボックス 120"/>
        <xdr:cNvSpPr txBox="1"/>
      </xdr:nvSpPr>
      <xdr:spPr>
        <a:xfrm>
          <a:off x="3497794" y="990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35389</xdr:rowOff>
    </xdr:from>
    <xdr:to>
      <xdr:col>4</xdr:col>
      <xdr:colOff>155575</xdr:colOff>
      <xdr:row>57</xdr:row>
      <xdr:rowOff>37612</xdr:rowOff>
    </xdr:to>
    <xdr:cxnSp macro="">
      <xdr:nvCxnSpPr>
        <xdr:cNvPr id="122" name="直線コネクタ 121"/>
        <xdr:cNvCxnSpPr/>
      </xdr:nvCxnSpPr>
      <xdr:spPr>
        <a:xfrm flipV="1">
          <a:off x="2019300" y="9808039"/>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20860</xdr:rowOff>
    </xdr:from>
    <xdr:ext cx="534377" cy="259045"/>
    <xdr:sp macro="" textlink="">
      <xdr:nvSpPr>
        <xdr:cNvPr id="124" name="テキスト ボックス 123"/>
        <xdr:cNvSpPr txBox="1"/>
      </xdr:nvSpPr>
      <xdr:spPr>
        <a:xfrm>
          <a:off x="2641111" y="996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37612</xdr:rowOff>
    </xdr:from>
    <xdr:to>
      <xdr:col>2</xdr:col>
      <xdr:colOff>638175</xdr:colOff>
      <xdr:row>57</xdr:row>
      <xdr:rowOff>71374</xdr:rowOff>
    </xdr:to>
    <xdr:cxnSp macro="">
      <xdr:nvCxnSpPr>
        <xdr:cNvPr id="125" name="直線コネクタ 124"/>
        <xdr:cNvCxnSpPr/>
      </xdr:nvCxnSpPr>
      <xdr:spPr>
        <a:xfrm flipV="1">
          <a:off x="1130300" y="9810262"/>
          <a:ext cx="889000" cy="3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21111</xdr:rowOff>
    </xdr:from>
    <xdr:ext cx="534377" cy="259045"/>
    <xdr:sp macro="" textlink="">
      <xdr:nvSpPr>
        <xdr:cNvPr id="127" name="テキスト ボックス 126"/>
        <xdr:cNvSpPr txBox="1"/>
      </xdr:nvSpPr>
      <xdr:spPr>
        <a:xfrm>
          <a:off x="1752111" y="99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15414</xdr:rowOff>
    </xdr:from>
    <xdr:ext cx="534377" cy="259045"/>
    <xdr:sp macro="" textlink="">
      <xdr:nvSpPr>
        <xdr:cNvPr id="129" name="テキスト ボックス 128"/>
        <xdr:cNvSpPr txBox="1"/>
      </xdr:nvSpPr>
      <xdr:spPr>
        <a:xfrm>
          <a:off x="863111" y="995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4594</xdr:rowOff>
    </xdr:from>
    <xdr:to>
      <xdr:col>6</xdr:col>
      <xdr:colOff>561975</xdr:colOff>
      <xdr:row>57</xdr:row>
      <xdr:rowOff>106194</xdr:rowOff>
    </xdr:to>
    <xdr:sp macro="" textlink="">
      <xdr:nvSpPr>
        <xdr:cNvPr id="135" name="円/楕円 134"/>
        <xdr:cNvSpPr/>
      </xdr:nvSpPr>
      <xdr:spPr>
        <a:xfrm>
          <a:off x="4584700" y="97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135421</xdr:rowOff>
    </xdr:from>
    <xdr:ext cx="599010" cy="259045"/>
    <xdr:sp macro="" textlink="">
      <xdr:nvSpPr>
        <xdr:cNvPr id="136" name="総務費該当値テキスト"/>
        <xdr:cNvSpPr txBox="1"/>
      </xdr:nvSpPr>
      <xdr:spPr>
        <a:xfrm>
          <a:off x="4686300" y="956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127764</xdr:rowOff>
    </xdr:from>
    <xdr:to>
      <xdr:col>5</xdr:col>
      <xdr:colOff>409575</xdr:colOff>
      <xdr:row>57</xdr:row>
      <xdr:rowOff>57914</xdr:rowOff>
    </xdr:to>
    <xdr:sp macro="" textlink="">
      <xdr:nvSpPr>
        <xdr:cNvPr id="137" name="円/楕円 136"/>
        <xdr:cNvSpPr/>
      </xdr:nvSpPr>
      <xdr:spPr>
        <a:xfrm>
          <a:off x="3746500" y="972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74441</xdr:rowOff>
    </xdr:from>
    <xdr:ext cx="599010" cy="259045"/>
    <xdr:sp macro="" textlink="">
      <xdr:nvSpPr>
        <xdr:cNvPr id="138" name="テキスト ボックス 137"/>
        <xdr:cNvSpPr txBox="1"/>
      </xdr:nvSpPr>
      <xdr:spPr>
        <a:xfrm>
          <a:off x="3497794" y="9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331,997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156039</xdr:rowOff>
    </xdr:from>
    <xdr:to>
      <xdr:col>4</xdr:col>
      <xdr:colOff>206375</xdr:colOff>
      <xdr:row>57</xdr:row>
      <xdr:rowOff>86189</xdr:rowOff>
    </xdr:to>
    <xdr:sp macro="" textlink="">
      <xdr:nvSpPr>
        <xdr:cNvPr id="139" name="円/楕円 138"/>
        <xdr:cNvSpPr/>
      </xdr:nvSpPr>
      <xdr:spPr>
        <a:xfrm>
          <a:off x="2857500" y="975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102716</xdr:rowOff>
    </xdr:from>
    <xdr:ext cx="599010" cy="259045"/>
    <xdr:sp macro="" textlink="">
      <xdr:nvSpPr>
        <xdr:cNvPr id="140" name="テキスト ボックス 139"/>
        <xdr:cNvSpPr txBox="1"/>
      </xdr:nvSpPr>
      <xdr:spPr>
        <a:xfrm>
          <a:off x="2608794" y="953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282,522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158262</xdr:rowOff>
    </xdr:from>
    <xdr:to>
      <xdr:col>3</xdr:col>
      <xdr:colOff>3175</xdr:colOff>
      <xdr:row>57</xdr:row>
      <xdr:rowOff>88412</xdr:rowOff>
    </xdr:to>
    <xdr:sp macro="" textlink="">
      <xdr:nvSpPr>
        <xdr:cNvPr id="141" name="円/楕円 140"/>
        <xdr:cNvSpPr/>
      </xdr:nvSpPr>
      <xdr:spPr>
        <a:xfrm>
          <a:off x="1968500" y="975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104939</xdr:rowOff>
    </xdr:from>
    <xdr:ext cx="599010" cy="259045"/>
    <xdr:sp macro="" textlink="">
      <xdr:nvSpPr>
        <xdr:cNvPr id="142" name="テキスト ボックス 141"/>
        <xdr:cNvSpPr txBox="1"/>
      </xdr:nvSpPr>
      <xdr:spPr>
        <a:xfrm>
          <a:off x="1719794" y="9534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278,631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20574</xdr:rowOff>
    </xdr:from>
    <xdr:to>
      <xdr:col>1</xdr:col>
      <xdr:colOff>485775</xdr:colOff>
      <xdr:row>57</xdr:row>
      <xdr:rowOff>122174</xdr:rowOff>
    </xdr:to>
    <xdr:sp macro="" textlink="">
      <xdr:nvSpPr>
        <xdr:cNvPr id="143" name="円/楕円 142"/>
        <xdr:cNvSpPr/>
      </xdr:nvSpPr>
      <xdr:spPr>
        <a:xfrm>
          <a:off x="1079500" y="97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138701</xdr:rowOff>
    </xdr:from>
    <xdr:ext cx="599010" cy="259045"/>
    <xdr:sp macro="" textlink="">
      <xdr:nvSpPr>
        <xdr:cNvPr id="144" name="テキスト ボックス 143"/>
        <xdr:cNvSpPr txBox="1"/>
      </xdr:nvSpPr>
      <xdr:spPr>
        <a:xfrm>
          <a:off x="830794" y="9568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22958</xdr:rowOff>
    </xdr:from>
    <xdr:to>
      <xdr:col>6</xdr:col>
      <xdr:colOff>511175</xdr:colOff>
      <xdr:row>77</xdr:row>
      <xdr:rowOff>69191</xdr:rowOff>
    </xdr:to>
    <xdr:cxnSp macro="">
      <xdr:nvCxnSpPr>
        <xdr:cNvPr id="175" name="直線コネクタ 174"/>
        <xdr:cNvCxnSpPr/>
      </xdr:nvCxnSpPr>
      <xdr:spPr>
        <a:xfrm>
          <a:off x="3797300" y="13224608"/>
          <a:ext cx="838200" cy="4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123744</xdr:rowOff>
    </xdr:from>
    <xdr:ext cx="599010" cy="259045"/>
    <xdr:sp macro="" textlink="">
      <xdr:nvSpPr>
        <xdr:cNvPr id="176" name="民生費平均値テキスト"/>
        <xdr:cNvSpPr txBox="1"/>
      </xdr:nvSpPr>
      <xdr:spPr>
        <a:xfrm>
          <a:off x="4686300" y="13325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90156</xdr:rowOff>
    </xdr:from>
    <xdr:to>
      <xdr:col>5</xdr:col>
      <xdr:colOff>358775</xdr:colOff>
      <xdr:row>77</xdr:row>
      <xdr:rowOff>22958</xdr:rowOff>
    </xdr:to>
    <xdr:cxnSp macro="">
      <xdr:nvCxnSpPr>
        <xdr:cNvPr id="178" name="直線コネクタ 177"/>
        <xdr:cNvCxnSpPr/>
      </xdr:nvCxnSpPr>
      <xdr:spPr>
        <a:xfrm>
          <a:off x="2908300" y="12777456"/>
          <a:ext cx="889000" cy="44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61510</xdr:rowOff>
    </xdr:from>
    <xdr:ext cx="599010" cy="259045"/>
    <xdr:sp macro="" textlink="">
      <xdr:nvSpPr>
        <xdr:cNvPr id="180" name="テキスト ボックス 179"/>
        <xdr:cNvSpPr txBox="1"/>
      </xdr:nvSpPr>
      <xdr:spPr>
        <a:xfrm>
          <a:off x="3497794" y="1343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90156</xdr:rowOff>
    </xdr:from>
    <xdr:to>
      <xdr:col>4</xdr:col>
      <xdr:colOff>155575</xdr:colOff>
      <xdr:row>77</xdr:row>
      <xdr:rowOff>15852</xdr:rowOff>
    </xdr:to>
    <xdr:cxnSp macro="">
      <xdr:nvCxnSpPr>
        <xdr:cNvPr id="181" name="直線コネクタ 180"/>
        <xdr:cNvCxnSpPr/>
      </xdr:nvCxnSpPr>
      <xdr:spPr>
        <a:xfrm flipV="1">
          <a:off x="2019300" y="12777456"/>
          <a:ext cx="889000" cy="44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84611</xdr:rowOff>
    </xdr:from>
    <xdr:ext cx="599010" cy="259045"/>
    <xdr:sp macro="" textlink="">
      <xdr:nvSpPr>
        <xdr:cNvPr id="183" name="テキスト ボックス 182"/>
        <xdr:cNvSpPr txBox="1"/>
      </xdr:nvSpPr>
      <xdr:spPr>
        <a:xfrm>
          <a:off x="2608794" y="1345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12112</xdr:rowOff>
    </xdr:from>
    <xdr:to>
      <xdr:col>2</xdr:col>
      <xdr:colOff>638175</xdr:colOff>
      <xdr:row>77</xdr:row>
      <xdr:rowOff>15852</xdr:rowOff>
    </xdr:to>
    <xdr:cxnSp macro="">
      <xdr:nvCxnSpPr>
        <xdr:cNvPr id="184" name="直線コネクタ 183"/>
        <xdr:cNvCxnSpPr/>
      </xdr:nvCxnSpPr>
      <xdr:spPr>
        <a:xfrm>
          <a:off x="1130300" y="13213762"/>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111475</xdr:rowOff>
    </xdr:from>
    <xdr:ext cx="599010" cy="259045"/>
    <xdr:sp macro="" textlink="">
      <xdr:nvSpPr>
        <xdr:cNvPr id="186" name="テキスト ボックス 185"/>
        <xdr:cNvSpPr txBox="1"/>
      </xdr:nvSpPr>
      <xdr:spPr>
        <a:xfrm>
          <a:off x="1719794" y="1348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54486</xdr:rowOff>
    </xdr:from>
    <xdr:ext cx="599010" cy="259045"/>
    <xdr:sp macro="" textlink="">
      <xdr:nvSpPr>
        <xdr:cNvPr id="188" name="テキスト ボックス 187"/>
        <xdr:cNvSpPr txBox="1"/>
      </xdr:nvSpPr>
      <xdr:spPr>
        <a:xfrm>
          <a:off x="830794" y="1342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18391</xdr:rowOff>
    </xdr:from>
    <xdr:to>
      <xdr:col>6</xdr:col>
      <xdr:colOff>561975</xdr:colOff>
      <xdr:row>77</xdr:row>
      <xdr:rowOff>119991</xdr:rowOff>
    </xdr:to>
    <xdr:sp macro="" textlink="">
      <xdr:nvSpPr>
        <xdr:cNvPr id="194" name="円/楕円 193"/>
        <xdr:cNvSpPr/>
      </xdr:nvSpPr>
      <xdr:spPr>
        <a:xfrm>
          <a:off x="4584700" y="132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41268</xdr:rowOff>
    </xdr:from>
    <xdr:ext cx="599010" cy="259045"/>
    <xdr:sp macro="" textlink="">
      <xdr:nvSpPr>
        <xdr:cNvPr id="195" name="民生費該当値テキスト"/>
        <xdr:cNvSpPr txBox="1"/>
      </xdr:nvSpPr>
      <xdr:spPr>
        <a:xfrm>
          <a:off x="4686300" y="130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228,181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143608</xdr:rowOff>
    </xdr:from>
    <xdr:to>
      <xdr:col>5</xdr:col>
      <xdr:colOff>409575</xdr:colOff>
      <xdr:row>77</xdr:row>
      <xdr:rowOff>73758</xdr:rowOff>
    </xdr:to>
    <xdr:sp macro="" textlink="">
      <xdr:nvSpPr>
        <xdr:cNvPr id="196" name="円/楕円 195"/>
        <xdr:cNvSpPr/>
      </xdr:nvSpPr>
      <xdr:spPr>
        <a:xfrm>
          <a:off x="3746500" y="1317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90286</xdr:rowOff>
    </xdr:from>
    <xdr:ext cx="599010" cy="259045"/>
    <xdr:sp macro="" textlink="">
      <xdr:nvSpPr>
        <xdr:cNvPr id="197" name="テキスト ボックス 196"/>
        <xdr:cNvSpPr txBox="1"/>
      </xdr:nvSpPr>
      <xdr:spPr>
        <a:xfrm>
          <a:off x="3497794" y="1294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256,495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39356</xdr:rowOff>
    </xdr:from>
    <xdr:to>
      <xdr:col>4</xdr:col>
      <xdr:colOff>206375</xdr:colOff>
      <xdr:row>74</xdr:row>
      <xdr:rowOff>140956</xdr:rowOff>
    </xdr:to>
    <xdr:sp macro="" textlink="">
      <xdr:nvSpPr>
        <xdr:cNvPr id="198" name="円/楕円 197"/>
        <xdr:cNvSpPr/>
      </xdr:nvSpPr>
      <xdr:spPr>
        <a:xfrm>
          <a:off x="2857500" y="127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157483</xdr:rowOff>
    </xdr:from>
    <xdr:ext cx="599010" cy="259045"/>
    <xdr:sp macro="" textlink="">
      <xdr:nvSpPr>
        <xdr:cNvPr id="199" name="テキスト ボックス 198"/>
        <xdr:cNvSpPr txBox="1"/>
      </xdr:nvSpPr>
      <xdr:spPr>
        <a:xfrm>
          <a:off x="2608794" y="1250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530,342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136502</xdr:rowOff>
    </xdr:from>
    <xdr:to>
      <xdr:col>3</xdr:col>
      <xdr:colOff>3175</xdr:colOff>
      <xdr:row>77</xdr:row>
      <xdr:rowOff>66652</xdr:rowOff>
    </xdr:to>
    <xdr:sp macro="" textlink="">
      <xdr:nvSpPr>
        <xdr:cNvPr id="200" name="円/楕円 199"/>
        <xdr:cNvSpPr/>
      </xdr:nvSpPr>
      <xdr:spPr>
        <a:xfrm>
          <a:off x="1968500" y="131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83178</xdr:rowOff>
    </xdr:from>
    <xdr:ext cx="599010" cy="259045"/>
    <xdr:sp macro="" textlink="">
      <xdr:nvSpPr>
        <xdr:cNvPr id="201" name="テキスト ボックス 200"/>
        <xdr:cNvSpPr txBox="1"/>
      </xdr:nvSpPr>
      <xdr:spPr>
        <a:xfrm>
          <a:off x="1719794" y="12941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260,848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132762</xdr:rowOff>
    </xdr:from>
    <xdr:to>
      <xdr:col>1</xdr:col>
      <xdr:colOff>485775</xdr:colOff>
      <xdr:row>77</xdr:row>
      <xdr:rowOff>62912</xdr:rowOff>
    </xdr:to>
    <xdr:sp macro="" textlink="">
      <xdr:nvSpPr>
        <xdr:cNvPr id="202" name="円/楕円 201"/>
        <xdr:cNvSpPr/>
      </xdr:nvSpPr>
      <xdr:spPr>
        <a:xfrm>
          <a:off x="1079500" y="1316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79439</xdr:rowOff>
    </xdr:from>
    <xdr:ext cx="599010" cy="259045"/>
    <xdr:sp macro="" textlink="">
      <xdr:nvSpPr>
        <xdr:cNvPr id="203" name="テキスト ボックス 202"/>
        <xdr:cNvSpPr txBox="1"/>
      </xdr:nvSpPr>
      <xdr:spPr>
        <a:xfrm>
          <a:off x="830794" y="1293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169807</xdr:rowOff>
    </xdr:from>
    <xdr:to>
      <xdr:col>6</xdr:col>
      <xdr:colOff>511175</xdr:colOff>
      <xdr:row>95</xdr:row>
      <xdr:rowOff>24949</xdr:rowOff>
    </xdr:to>
    <xdr:cxnSp macro="">
      <xdr:nvCxnSpPr>
        <xdr:cNvPr id="228" name="直線コネクタ 227"/>
        <xdr:cNvCxnSpPr/>
      </xdr:nvCxnSpPr>
      <xdr:spPr>
        <a:xfrm>
          <a:off x="3797300" y="16114657"/>
          <a:ext cx="838200" cy="19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35048</xdr:rowOff>
    </xdr:from>
    <xdr:ext cx="534377" cy="259045"/>
    <xdr:sp macro="" textlink="">
      <xdr:nvSpPr>
        <xdr:cNvPr id="229" name="衛生費平均値テキスト"/>
        <xdr:cNvSpPr txBox="1"/>
      </xdr:nvSpPr>
      <xdr:spPr>
        <a:xfrm>
          <a:off x="4686300" y="1649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169807</xdr:rowOff>
    </xdr:from>
    <xdr:to>
      <xdr:col>5</xdr:col>
      <xdr:colOff>358775</xdr:colOff>
      <xdr:row>94</xdr:row>
      <xdr:rowOff>169996</xdr:rowOff>
    </xdr:to>
    <xdr:cxnSp macro="">
      <xdr:nvCxnSpPr>
        <xdr:cNvPr id="231" name="直線コネクタ 230"/>
        <xdr:cNvCxnSpPr/>
      </xdr:nvCxnSpPr>
      <xdr:spPr>
        <a:xfrm flipV="1">
          <a:off x="2908300" y="16114657"/>
          <a:ext cx="889000" cy="1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158698</xdr:rowOff>
    </xdr:from>
    <xdr:ext cx="534377" cy="259045"/>
    <xdr:sp macro="" textlink="">
      <xdr:nvSpPr>
        <xdr:cNvPr id="233" name="テキスト ボックス 232"/>
        <xdr:cNvSpPr txBox="1"/>
      </xdr:nvSpPr>
      <xdr:spPr>
        <a:xfrm>
          <a:off x="3530111" y="166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169996</xdr:rowOff>
    </xdr:from>
    <xdr:to>
      <xdr:col>4</xdr:col>
      <xdr:colOff>155575</xdr:colOff>
      <xdr:row>95</xdr:row>
      <xdr:rowOff>45906</xdr:rowOff>
    </xdr:to>
    <xdr:cxnSp macro="">
      <xdr:nvCxnSpPr>
        <xdr:cNvPr id="234" name="直線コネクタ 233"/>
        <xdr:cNvCxnSpPr/>
      </xdr:nvCxnSpPr>
      <xdr:spPr>
        <a:xfrm flipV="1">
          <a:off x="2019300" y="16286296"/>
          <a:ext cx="889000" cy="4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6142</xdr:rowOff>
    </xdr:from>
    <xdr:ext cx="534377" cy="259045"/>
    <xdr:sp macro="" textlink="">
      <xdr:nvSpPr>
        <xdr:cNvPr id="236" name="テキスト ボックス 235"/>
        <xdr:cNvSpPr txBox="1"/>
      </xdr:nvSpPr>
      <xdr:spPr>
        <a:xfrm>
          <a:off x="2641111" y="166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36996</xdr:rowOff>
    </xdr:from>
    <xdr:to>
      <xdr:col>2</xdr:col>
      <xdr:colOff>638175</xdr:colOff>
      <xdr:row>95</xdr:row>
      <xdr:rowOff>45906</xdr:rowOff>
    </xdr:to>
    <xdr:cxnSp macro="">
      <xdr:nvCxnSpPr>
        <xdr:cNvPr id="237" name="直線コネクタ 236"/>
        <xdr:cNvCxnSpPr/>
      </xdr:nvCxnSpPr>
      <xdr:spPr>
        <a:xfrm>
          <a:off x="1130300" y="16324746"/>
          <a:ext cx="8890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23722</xdr:rowOff>
    </xdr:from>
    <xdr:ext cx="534377" cy="259045"/>
    <xdr:sp macro="" textlink="">
      <xdr:nvSpPr>
        <xdr:cNvPr id="239" name="テキスト ボックス 238"/>
        <xdr:cNvSpPr txBox="1"/>
      </xdr:nvSpPr>
      <xdr:spPr>
        <a:xfrm>
          <a:off x="1752111" y="166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158641</xdr:rowOff>
    </xdr:from>
    <xdr:ext cx="534377" cy="259045"/>
    <xdr:sp macro="" textlink="">
      <xdr:nvSpPr>
        <xdr:cNvPr id="241" name="テキスト ボックス 240"/>
        <xdr:cNvSpPr txBox="1"/>
      </xdr:nvSpPr>
      <xdr:spPr>
        <a:xfrm>
          <a:off x="863111" y="1661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145599</xdr:rowOff>
    </xdr:from>
    <xdr:to>
      <xdr:col>6</xdr:col>
      <xdr:colOff>561975</xdr:colOff>
      <xdr:row>95</xdr:row>
      <xdr:rowOff>75749</xdr:rowOff>
    </xdr:to>
    <xdr:sp macro="" textlink="">
      <xdr:nvSpPr>
        <xdr:cNvPr id="247" name="円/楕円 246"/>
        <xdr:cNvSpPr/>
      </xdr:nvSpPr>
      <xdr:spPr>
        <a:xfrm>
          <a:off x="4584700" y="1626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168476</xdr:rowOff>
    </xdr:from>
    <xdr:ext cx="534377" cy="259045"/>
    <xdr:sp macro="" textlink="">
      <xdr:nvSpPr>
        <xdr:cNvPr id="248" name="衛生費該当値テキスト"/>
        <xdr:cNvSpPr txBox="1"/>
      </xdr:nvSpPr>
      <xdr:spPr>
        <a:xfrm>
          <a:off x="4686300" y="1611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90,079</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119007</xdr:rowOff>
    </xdr:from>
    <xdr:to>
      <xdr:col>5</xdr:col>
      <xdr:colOff>409575</xdr:colOff>
      <xdr:row>94</xdr:row>
      <xdr:rowOff>49157</xdr:rowOff>
    </xdr:to>
    <xdr:sp macro="" textlink="">
      <xdr:nvSpPr>
        <xdr:cNvPr id="249" name="円/楕円 248"/>
        <xdr:cNvSpPr/>
      </xdr:nvSpPr>
      <xdr:spPr>
        <a:xfrm>
          <a:off x="3746500" y="1606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65684</xdr:rowOff>
    </xdr:from>
    <xdr:ext cx="599010" cy="259045"/>
    <xdr:sp macro="" textlink="">
      <xdr:nvSpPr>
        <xdr:cNvPr id="250" name="テキスト ボックス 249"/>
        <xdr:cNvSpPr txBox="1"/>
      </xdr:nvSpPr>
      <xdr:spPr>
        <a:xfrm>
          <a:off x="3497794" y="15839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119196</xdr:rowOff>
    </xdr:from>
    <xdr:to>
      <xdr:col>4</xdr:col>
      <xdr:colOff>206375</xdr:colOff>
      <xdr:row>95</xdr:row>
      <xdr:rowOff>49346</xdr:rowOff>
    </xdr:to>
    <xdr:sp macro="" textlink="">
      <xdr:nvSpPr>
        <xdr:cNvPr id="251" name="円/楕円 250"/>
        <xdr:cNvSpPr/>
      </xdr:nvSpPr>
      <xdr:spPr>
        <a:xfrm>
          <a:off x="2857500" y="1623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65873</xdr:rowOff>
    </xdr:from>
    <xdr:ext cx="534377" cy="259045"/>
    <xdr:sp macro="" textlink="">
      <xdr:nvSpPr>
        <xdr:cNvPr id="252" name="テキスト ボックス 251"/>
        <xdr:cNvSpPr txBox="1"/>
      </xdr:nvSpPr>
      <xdr:spPr>
        <a:xfrm>
          <a:off x="2641111" y="1601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94,699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166556</xdr:rowOff>
    </xdr:from>
    <xdr:to>
      <xdr:col>3</xdr:col>
      <xdr:colOff>3175</xdr:colOff>
      <xdr:row>95</xdr:row>
      <xdr:rowOff>96706</xdr:rowOff>
    </xdr:to>
    <xdr:sp macro="" textlink="">
      <xdr:nvSpPr>
        <xdr:cNvPr id="253" name="円/楕円 252"/>
        <xdr:cNvSpPr/>
      </xdr:nvSpPr>
      <xdr:spPr>
        <a:xfrm>
          <a:off x="1968500" y="1628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113233</xdr:rowOff>
    </xdr:from>
    <xdr:ext cx="534377" cy="259045"/>
    <xdr:sp macro="" textlink="">
      <xdr:nvSpPr>
        <xdr:cNvPr id="254" name="テキスト ボックス 253"/>
        <xdr:cNvSpPr txBox="1"/>
      </xdr:nvSpPr>
      <xdr:spPr>
        <a:xfrm>
          <a:off x="1752111" y="160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86,412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157646</xdr:rowOff>
    </xdr:from>
    <xdr:to>
      <xdr:col>1</xdr:col>
      <xdr:colOff>485775</xdr:colOff>
      <xdr:row>95</xdr:row>
      <xdr:rowOff>87796</xdr:rowOff>
    </xdr:to>
    <xdr:sp macro="" textlink="">
      <xdr:nvSpPr>
        <xdr:cNvPr id="255" name="円/楕円 254"/>
        <xdr:cNvSpPr/>
      </xdr:nvSpPr>
      <xdr:spPr>
        <a:xfrm>
          <a:off x="1079500" y="162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104323</xdr:rowOff>
    </xdr:from>
    <xdr:ext cx="534377" cy="259045"/>
    <xdr:sp macro="" textlink="">
      <xdr:nvSpPr>
        <xdr:cNvPr id="256" name="テキスト ボックス 255"/>
        <xdr:cNvSpPr txBox="1"/>
      </xdr:nvSpPr>
      <xdr:spPr>
        <a:xfrm>
          <a:off x="863111" y="1604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38227</xdr:rowOff>
    </xdr:from>
    <xdr:to>
      <xdr:col>15</xdr:col>
      <xdr:colOff>180975</xdr:colOff>
      <xdr:row>39</xdr:row>
      <xdr:rowOff>39243</xdr:rowOff>
    </xdr:to>
    <xdr:cxnSp macro="">
      <xdr:nvCxnSpPr>
        <xdr:cNvPr id="285" name="直線コネクタ 284"/>
        <xdr:cNvCxnSpPr/>
      </xdr:nvCxnSpPr>
      <xdr:spPr>
        <a:xfrm>
          <a:off x="9639300" y="6724777"/>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37719</xdr:rowOff>
    </xdr:from>
    <xdr:to>
      <xdr:col>14</xdr:col>
      <xdr:colOff>28575</xdr:colOff>
      <xdr:row>39</xdr:row>
      <xdr:rowOff>38227</xdr:rowOff>
    </xdr:to>
    <xdr:cxnSp macro="">
      <xdr:nvCxnSpPr>
        <xdr:cNvPr id="288" name="直線コネクタ 287"/>
        <xdr:cNvCxnSpPr/>
      </xdr:nvCxnSpPr>
      <xdr:spPr>
        <a:xfrm>
          <a:off x="8750300" y="6724269"/>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37719</xdr:rowOff>
    </xdr:from>
    <xdr:to>
      <xdr:col>12</xdr:col>
      <xdr:colOff>511175</xdr:colOff>
      <xdr:row>39</xdr:row>
      <xdr:rowOff>38354</xdr:rowOff>
    </xdr:to>
    <xdr:cxnSp macro="">
      <xdr:nvCxnSpPr>
        <xdr:cNvPr id="291" name="直線コネクタ 290"/>
        <xdr:cNvCxnSpPr/>
      </xdr:nvCxnSpPr>
      <xdr:spPr>
        <a:xfrm flipV="1">
          <a:off x="7861300" y="6724269"/>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36957</xdr:rowOff>
    </xdr:from>
    <xdr:to>
      <xdr:col>11</xdr:col>
      <xdr:colOff>307975</xdr:colOff>
      <xdr:row>39</xdr:row>
      <xdr:rowOff>38354</xdr:rowOff>
    </xdr:to>
    <xdr:cxnSp macro="">
      <xdr:nvCxnSpPr>
        <xdr:cNvPr id="294" name="直線コネクタ 293"/>
        <xdr:cNvCxnSpPr/>
      </xdr:nvCxnSpPr>
      <xdr:spPr>
        <a:xfrm>
          <a:off x="6972300" y="6723507"/>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159893</xdr:rowOff>
    </xdr:from>
    <xdr:to>
      <xdr:col>15</xdr:col>
      <xdr:colOff>231775</xdr:colOff>
      <xdr:row>39</xdr:row>
      <xdr:rowOff>90043</xdr:rowOff>
    </xdr:to>
    <xdr:sp macro="" textlink="">
      <xdr:nvSpPr>
        <xdr:cNvPr id="304" name="円/楕円 303"/>
        <xdr:cNvSpPr/>
      </xdr:nvSpPr>
      <xdr:spPr>
        <a:xfrm>
          <a:off x="10426700" y="6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74820</xdr:rowOff>
    </xdr:from>
    <xdr:ext cx="313932" cy="259045"/>
    <xdr:sp macro="" textlink="">
      <xdr:nvSpPr>
        <xdr:cNvPr id="305" name="労働費該当値テキスト"/>
        <xdr:cNvSpPr txBox="1"/>
      </xdr:nvSpPr>
      <xdr:spPr>
        <a:xfrm>
          <a:off x="10528300" y="6589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158877</xdr:rowOff>
    </xdr:from>
    <xdr:to>
      <xdr:col>14</xdr:col>
      <xdr:colOff>79375</xdr:colOff>
      <xdr:row>39</xdr:row>
      <xdr:rowOff>89027</xdr:rowOff>
    </xdr:to>
    <xdr:sp macro="" textlink="">
      <xdr:nvSpPr>
        <xdr:cNvPr id="306" name="円/楕円 305"/>
        <xdr:cNvSpPr/>
      </xdr:nvSpPr>
      <xdr:spPr>
        <a:xfrm>
          <a:off x="9588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80154</xdr:rowOff>
    </xdr:from>
    <xdr:ext cx="313932" cy="259045"/>
    <xdr:sp macro="" textlink="">
      <xdr:nvSpPr>
        <xdr:cNvPr id="307" name="テキスト ボックス 306"/>
        <xdr:cNvSpPr txBox="1"/>
      </xdr:nvSpPr>
      <xdr:spPr>
        <a:xfrm>
          <a:off x="9482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158369</xdr:rowOff>
    </xdr:from>
    <xdr:to>
      <xdr:col>12</xdr:col>
      <xdr:colOff>561975</xdr:colOff>
      <xdr:row>39</xdr:row>
      <xdr:rowOff>88519</xdr:rowOff>
    </xdr:to>
    <xdr:sp macro="" textlink="">
      <xdr:nvSpPr>
        <xdr:cNvPr id="308" name="円/楕円 307"/>
        <xdr:cNvSpPr/>
      </xdr:nvSpPr>
      <xdr:spPr>
        <a:xfrm>
          <a:off x="8699500" y="66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79646</xdr:rowOff>
    </xdr:from>
    <xdr:ext cx="313932" cy="259045"/>
    <xdr:sp macro="" textlink="">
      <xdr:nvSpPr>
        <xdr:cNvPr id="309" name="テキスト ボックス 308"/>
        <xdr:cNvSpPr txBox="1"/>
      </xdr:nvSpPr>
      <xdr:spPr>
        <a:xfrm>
          <a:off x="8593333" y="6766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159004</xdr:rowOff>
    </xdr:from>
    <xdr:to>
      <xdr:col>11</xdr:col>
      <xdr:colOff>358775</xdr:colOff>
      <xdr:row>39</xdr:row>
      <xdr:rowOff>89154</xdr:rowOff>
    </xdr:to>
    <xdr:sp macro="" textlink="">
      <xdr:nvSpPr>
        <xdr:cNvPr id="310" name="円/楕円 309"/>
        <xdr:cNvSpPr/>
      </xdr:nvSpPr>
      <xdr:spPr>
        <a:xfrm>
          <a:off x="7810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80281</xdr:rowOff>
    </xdr:from>
    <xdr:ext cx="313932" cy="259045"/>
    <xdr:sp macro="" textlink="">
      <xdr:nvSpPr>
        <xdr:cNvPr id="311" name="テキスト ボックス 310"/>
        <xdr:cNvSpPr txBox="1"/>
      </xdr:nvSpPr>
      <xdr:spPr>
        <a:xfrm>
          <a:off x="7704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157607</xdr:rowOff>
    </xdr:from>
    <xdr:to>
      <xdr:col>10</xdr:col>
      <xdr:colOff>155575</xdr:colOff>
      <xdr:row>39</xdr:row>
      <xdr:rowOff>87757</xdr:rowOff>
    </xdr:to>
    <xdr:sp macro="" textlink="">
      <xdr:nvSpPr>
        <xdr:cNvPr id="312" name="円/楕円 311"/>
        <xdr:cNvSpPr/>
      </xdr:nvSpPr>
      <xdr:spPr>
        <a:xfrm>
          <a:off x="6921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78884</xdr:rowOff>
    </xdr:from>
    <xdr:ext cx="313932" cy="259045"/>
    <xdr:sp macro="" textlink="">
      <xdr:nvSpPr>
        <xdr:cNvPr id="313" name="テキスト ボックス 312"/>
        <xdr:cNvSpPr txBox="1"/>
      </xdr:nvSpPr>
      <xdr:spPr>
        <a:xfrm>
          <a:off x="6815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103764</xdr:rowOff>
    </xdr:from>
    <xdr:to>
      <xdr:col>15</xdr:col>
      <xdr:colOff>180975</xdr:colOff>
      <xdr:row>55</xdr:row>
      <xdr:rowOff>116730</xdr:rowOff>
    </xdr:to>
    <xdr:cxnSp macro="">
      <xdr:nvCxnSpPr>
        <xdr:cNvPr id="340" name="直線コネクタ 339"/>
        <xdr:cNvCxnSpPr/>
      </xdr:nvCxnSpPr>
      <xdr:spPr>
        <a:xfrm flipV="1">
          <a:off x="9639300" y="9190614"/>
          <a:ext cx="838200" cy="35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59569</xdr:rowOff>
    </xdr:from>
    <xdr:ext cx="534377" cy="259045"/>
    <xdr:sp macro="" textlink="">
      <xdr:nvSpPr>
        <xdr:cNvPr id="341" name="農林水産業費平均値テキスト"/>
        <xdr:cNvSpPr txBox="1"/>
      </xdr:nvSpPr>
      <xdr:spPr>
        <a:xfrm>
          <a:off x="10528300" y="9832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40899</xdr:rowOff>
    </xdr:from>
    <xdr:to>
      <xdr:col>14</xdr:col>
      <xdr:colOff>28575</xdr:colOff>
      <xdr:row>55</xdr:row>
      <xdr:rowOff>116730</xdr:rowOff>
    </xdr:to>
    <xdr:cxnSp macro="">
      <xdr:nvCxnSpPr>
        <xdr:cNvPr id="343" name="直線コネクタ 342"/>
        <xdr:cNvCxnSpPr/>
      </xdr:nvCxnSpPr>
      <xdr:spPr>
        <a:xfrm>
          <a:off x="8750300" y="9299199"/>
          <a:ext cx="889000" cy="2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132514</xdr:rowOff>
    </xdr:from>
    <xdr:ext cx="534377" cy="259045"/>
    <xdr:sp macro="" textlink="">
      <xdr:nvSpPr>
        <xdr:cNvPr id="345" name="テキスト ボックス 344"/>
        <xdr:cNvSpPr txBox="1"/>
      </xdr:nvSpPr>
      <xdr:spPr>
        <a:xfrm>
          <a:off x="9372111" y="99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40899</xdr:rowOff>
    </xdr:from>
    <xdr:to>
      <xdr:col>12</xdr:col>
      <xdr:colOff>511175</xdr:colOff>
      <xdr:row>56</xdr:row>
      <xdr:rowOff>119459</xdr:rowOff>
    </xdr:to>
    <xdr:cxnSp macro="">
      <xdr:nvCxnSpPr>
        <xdr:cNvPr id="346" name="直線コネクタ 345"/>
        <xdr:cNvCxnSpPr/>
      </xdr:nvCxnSpPr>
      <xdr:spPr>
        <a:xfrm flipV="1">
          <a:off x="7861300" y="9299199"/>
          <a:ext cx="889000" cy="4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35725</xdr:rowOff>
    </xdr:from>
    <xdr:ext cx="534377" cy="259045"/>
    <xdr:sp macro="" textlink="">
      <xdr:nvSpPr>
        <xdr:cNvPr id="348" name="テキスト ボックス 347"/>
        <xdr:cNvSpPr txBox="1"/>
      </xdr:nvSpPr>
      <xdr:spPr>
        <a:xfrm>
          <a:off x="8483111" y="997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59745</xdr:rowOff>
    </xdr:from>
    <xdr:to>
      <xdr:col>11</xdr:col>
      <xdr:colOff>307975</xdr:colOff>
      <xdr:row>56</xdr:row>
      <xdr:rowOff>119459</xdr:rowOff>
    </xdr:to>
    <xdr:cxnSp macro="">
      <xdr:nvCxnSpPr>
        <xdr:cNvPr id="349" name="直線コネクタ 348"/>
        <xdr:cNvCxnSpPr/>
      </xdr:nvCxnSpPr>
      <xdr:spPr>
        <a:xfrm>
          <a:off x="6972300" y="9660945"/>
          <a:ext cx="889000" cy="5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66961</xdr:rowOff>
    </xdr:from>
    <xdr:ext cx="534377" cy="259045"/>
    <xdr:sp macro="" textlink="">
      <xdr:nvSpPr>
        <xdr:cNvPr id="351" name="テキスト ボックス 350"/>
        <xdr:cNvSpPr txBox="1"/>
      </xdr:nvSpPr>
      <xdr:spPr>
        <a:xfrm>
          <a:off x="7594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52964</xdr:rowOff>
    </xdr:from>
    <xdr:to>
      <xdr:col>15</xdr:col>
      <xdr:colOff>231775</xdr:colOff>
      <xdr:row>53</xdr:row>
      <xdr:rowOff>154564</xdr:rowOff>
    </xdr:to>
    <xdr:sp macro="" textlink="">
      <xdr:nvSpPr>
        <xdr:cNvPr id="359" name="円/楕円 358"/>
        <xdr:cNvSpPr/>
      </xdr:nvSpPr>
      <xdr:spPr>
        <a:xfrm>
          <a:off x="10426700" y="91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75841</xdr:rowOff>
    </xdr:from>
    <xdr:ext cx="599010" cy="259045"/>
    <xdr:sp macro="" textlink="">
      <xdr:nvSpPr>
        <xdr:cNvPr id="360" name="農林水産業費該当値テキスト"/>
        <xdr:cNvSpPr txBox="1"/>
      </xdr:nvSpPr>
      <xdr:spPr>
        <a:xfrm>
          <a:off x="10528300" y="89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195,360</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65930</xdr:rowOff>
    </xdr:from>
    <xdr:to>
      <xdr:col>14</xdr:col>
      <xdr:colOff>79375</xdr:colOff>
      <xdr:row>55</xdr:row>
      <xdr:rowOff>167530</xdr:rowOff>
    </xdr:to>
    <xdr:sp macro="" textlink="">
      <xdr:nvSpPr>
        <xdr:cNvPr id="361" name="円/楕円 360"/>
        <xdr:cNvSpPr/>
      </xdr:nvSpPr>
      <xdr:spPr>
        <a:xfrm>
          <a:off x="9588500" y="94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12607</xdr:rowOff>
    </xdr:from>
    <xdr:ext cx="599010" cy="259045"/>
    <xdr:sp macro="" textlink="">
      <xdr:nvSpPr>
        <xdr:cNvPr id="362" name="テキスト ボックス 361"/>
        <xdr:cNvSpPr txBox="1"/>
      </xdr:nvSpPr>
      <xdr:spPr>
        <a:xfrm>
          <a:off x="9339794" y="9270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117,524</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161549</xdr:rowOff>
    </xdr:from>
    <xdr:to>
      <xdr:col>12</xdr:col>
      <xdr:colOff>561975</xdr:colOff>
      <xdr:row>54</xdr:row>
      <xdr:rowOff>91699</xdr:rowOff>
    </xdr:to>
    <xdr:sp macro="" textlink="">
      <xdr:nvSpPr>
        <xdr:cNvPr id="363" name="円/楕円 362"/>
        <xdr:cNvSpPr/>
      </xdr:nvSpPr>
      <xdr:spPr>
        <a:xfrm>
          <a:off x="8699500" y="92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108226</xdr:rowOff>
    </xdr:from>
    <xdr:ext cx="599010" cy="259045"/>
    <xdr:sp macro="" textlink="">
      <xdr:nvSpPr>
        <xdr:cNvPr id="364" name="テキスト ボックス 363"/>
        <xdr:cNvSpPr txBox="1"/>
      </xdr:nvSpPr>
      <xdr:spPr>
        <a:xfrm>
          <a:off x="8450794" y="9023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68659</xdr:rowOff>
    </xdr:from>
    <xdr:to>
      <xdr:col>11</xdr:col>
      <xdr:colOff>358775</xdr:colOff>
      <xdr:row>56</xdr:row>
      <xdr:rowOff>170259</xdr:rowOff>
    </xdr:to>
    <xdr:sp macro="" textlink="">
      <xdr:nvSpPr>
        <xdr:cNvPr id="365" name="円/楕円 364"/>
        <xdr:cNvSpPr/>
      </xdr:nvSpPr>
      <xdr:spPr>
        <a:xfrm>
          <a:off x="7810500" y="96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15336</xdr:rowOff>
    </xdr:from>
    <xdr:ext cx="534377" cy="259045"/>
    <xdr:sp macro="" textlink="">
      <xdr:nvSpPr>
        <xdr:cNvPr id="366" name="テキスト ボックス 365"/>
        <xdr:cNvSpPr txBox="1"/>
      </xdr:nvSpPr>
      <xdr:spPr>
        <a:xfrm>
          <a:off x="7594111" y="944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8945</xdr:rowOff>
    </xdr:from>
    <xdr:to>
      <xdr:col>10</xdr:col>
      <xdr:colOff>155575</xdr:colOff>
      <xdr:row>56</xdr:row>
      <xdr:rowOff>110545</xdr:rowOff>
    </xdr:to>
    <xdr:sp macro="" textlink="">
      <xdr:nvSpPr>
        <xdr:cNvPr id="367" name="円/楕円 366"/>
        <xdr:cNvSpPr/>
      </xdr:nvSpPr>
      <xdr:spPr>
        <a:xfrm>
          <a:off x="6921500" y="9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127072</xdr:rowOff>
    </xdr:from>
    <xdr:ext cx="534377" cy="259045"/>
    <xdr:sp macro="" textlink="">
      <xdr:nvSpPr>
        <xdr:cNvPr id="368" name="テキスト ボックス 367"/>
        <xdr:cNvSpPr txBox="1"/>
      </xdr:nvSpPr>
      <xdr:spPr>
        <a:xfrm>
          <a:off x="6705111" y="93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82531</xdr:rowOff>
    </xdr:from>
    <xdr:to>
      <xdr:col>15</xdr:col>
      <xdr:colOff>180975</xdr:colOff>
      <xdr:row>77</xdr:row>
      <xdr:rowOff>147957</xdr:rowOff>
    </xdr:to>
    <xdr:cxnSp macro="">
      <xdr:nvCxnSpPr>
        <xdr:cNvPr id="395" name="直線コネクタ 394"/>
        <xdr:cNvCxnSpPr/>
      </xdr:nvCxnSpPr>
      <xdr:spPr>
        <a:xfrm flipV="1">
          <a:off x="9639300" y="13284181"/>
          <a:ext cx="8382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58411</xdr:rowOff>
    </xdr:from>
    <xdr:ext cx="534377" cy="259045"/>
    <xdr:sp macro="" textlink="">
      <xdr:nvSpPr>
        <xdr:cNvPr id="396" name="商工費平均値テキスト"/>
        <xdr:cNvSpPr txBox="1"/>
      </xdr:nvSpPr>
      <xdr:spPr>
        <a:xfrm>
          <a:off x="10528300" y="132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147957</xdr:rowOff>
    </xdr:from>
    <xdr:to>
      <xdr:col>14</xdr:col>
      <xdr:colOff>28575</xdr:colOff>
      <xdr:row>77</xdr:row>
      <xdr:rowOff>159314</xdr:rowOff>
    </xdr:to>
    <xdr:cxnSp macro="">
      <xdr:nvCxnSpPr>
        <xdr:cNvPr id="398" name="直線コネクタ 397"/>
        <xdr:cNvCxnSpPr/>
      </xdr:nvCxnSpPr>
      <xdr:spPr>
        <a:xfrm flipV="1">
          <a:off x="8750300" y="13349607"/>
          <a:ext cx="889000" cy="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86630</xdr:rowOff>
    </xdr:from>
    <xdr:ext cx="534377" cy="259045"/>
    <xdr:sp macro="" textlink="">
      <xdr:nvSpPr>
        <xdr:cNvPr id="400" name="テキスト ボックス 399"/>
        <xdr:cNvSpPr txBox="1"/>
      </xdr:nvSpPr>
      <xdr:spPr>
        <a:xfrm>
          <a:off x="9372111" y="134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159314</xdr:rowOff>
    </xdr:from>
    <xdr:to>
      <xdr:col>12</xdr:col>
      <xdr:colOff>511175</xdr:colOff>
      <xdr:row>78</xdr:row>
      <xdr:rowOff>2129</xdr:rowOff>
    </xdr:to>
    <xdr:cxnSp macro="">
      <xdr:nvCxnSpPr>
        <xdr:cNvPr id="401" name="直線コネクタ 400"/>
        <xdr:cNvCxnSpPr/>
      </xdr:nvCxnSpPr>
      <xdr:spPr>
        <a:xfrm flipV="1">
          <a:off x="7861300" y="13360964"/>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163996</xdr:rowOff>
    </xdr:from>
    <xdr:to>
      <xdr:col>11</xdr:col>
      <xdr:colOff>307975</xdr:colOff>
      <xdr:row>78</xdr:row>
      <xdr:rowOff>2129</xdr:rowOff>
    </xdr:to>
    <xdr:cxnSp macro="">
      <xdr:nvCxnSpPr>
        <xdr:cNvPr id="404" name="直線コネクタ 403"/>
        <xdr:cNvCxnSpPr/>
      </xdr:nvCxnSpPr>
      <xdr:spPr>
        <a:xfrm>
          <a:off x="6972300" y="13194196"/>
          <a:ext cx="889000" cy="18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98417</xdr:rowOff>
    </xdr:from>
    <xdr:ext cx="469744" cy="259045"/>
    <xdr:sp macro="" textlink="">
      <xdr:nvSpPr>
        <xdr:cNvPr id="408" name="テキスト ボックス 407"/>
        <xdr:cNvSpPr txBox="1"/>
      </xdr:nvSpPr>
      <xdr:spPr>
        <a:xfrm>
          <a:off x="6737427" y="13471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31731</xdr:rowOff>
    </xdr:from>
    <xdr:to>
      <xdr:col>15</xdr:col>
      <xdr:colOff>231775</xdr:colOff>
      <xdr:row>77</xdr:row>
      <xdr:rowOff>133331</xdr:rowOff>
    </xdr:to>
    <xdr:sp macro="" textlink="">
      <xdr:nvSpPr>
        <xdr:cNvPr id="414" name="円/楕円 413"/>
        <xdr:cNvSpPr/>
      </xdr:nvSpPr>
      <xdr:spPr>
        <a:xfrm>
          <a:off x="10426700" y="1323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54608</xdr:rowOff>
    </xdr:from>
    <xdr:ext cx="534377" cy="259045"/>
    <xdr:sp macro="" textlink="">
      <xdr:nvSpPr>
        <xdr:cNvPr id="415" name="商工費該当値テキスト"/>
        <xdr:cNvSpPr txBox="1"/>
      </xdr:nvSpPr>
      <xdr:spPr>
        <a:xfrm>
          <a:off x="10528300" y="1308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25,002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97157</xdr:rowOff>
    </xdr:from>
    <xdr:to>
      <xdr:col>14</xdr:col>
      <xdr:colOff>79375</xdr:colOff>
      <xdr:row>78</xdr:row>
      <xdr:rowOff>27307</xdr:rowOff>
    </xdr:to>
    <xdr:sp macro="" textlink="">
      <xdr:nvSpPr>
        <xdr:cNvPr id="416" name="円/楕円 415"/>
        <xdr:cNvSpPr/>
      </xdr:nvSpPr>
      <xdr:spPr>
        <a:xfrm>
          <a:off x="9588500" y="132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43834</xdr:rowOff>
    </xdr:from>
    <xdr:ext cx="534377" cy="259045"/>
    <xdr:sp macro="" textlink="">
      <xdr:nvSpPr>
        <xdr:cNvPr id="417" name="テキスト ボックス 416"/>
        <xdr:cNvSpPr txBox="1"/>
      </xdr:nvSpPr>
      <xdr:spPr>
        <a:xfrm>
          <a:off x="9372111" y="130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108514</xdr:rowOff>
    </xdr:from>
    <xdr:to>
      <xdr:col>12</xdr:col>
      <xdr:colOff>561975</xdr:colOff>
      <xdr:row>78</xdr:row>
      <xdr:rowOff>38664</xdr:rowOff>
    </xdr:to>
    <xdr:sp macro="" textlink="">
      <xdr:nvSpPr>
        <xdr:cNvPr id="418" name="円/楕円 417"/>
        <xdr:cNvSpPr/>
      </xdr:nvSpPr>
      <xdr:spPr>
        <a:xfrm>
          <a:off x="8699500" y="1331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55191</xdr:rowOff>
    </xdr:from>
    <xdr:ext cx="534377" cy="259045"/>
    <xdr:sp macro="" textlink="">
      <xdr:nvSpPr>
        <xdr:cNvPr id="419" name="テキスト ボックス 418"/>
        <xdr:cNvSpPr txBox="1"/>
      </xdr:nvSpPr>
      <xdr:spPr>
        <a:xfrm>
          <a:off x="8483111" y="1308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122779</xdr:rowOff>
    </xdr:from>
    <xdr:to>
      <xdr:col>11</xdr:col>
      <xdr:colOff>358775</xdr:colOff>
      <xdr:row>78</xdr:row>
      <xdr:rowOff>52929</xdr:rowOff>
    </xdr:to>
    <xdr:sp macro="" textlink="">
      <xdr:nvSpPr>
        <xdr:cNvPr id="420" name="円/楕円 419"/>
        <xdr:cNvSpPr/>
      </xdr:nvSpPr>
      <xdr:spPr>
        <a:xfrm>
          <a:off x="7810500" y="133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69456</xdr:rowOff>
    </xdr:from>
    <xdr:ext cx="534377" cy="259045"/>
    <xdr:sp macro="" textlink="">
      <xdr:nvSpPr>
        <xdr:cNvPr id="421" name="テキスト ボックス 420"/>
        <xdr:cNvSpPr txBox="1"/>
      </xdr:nvSpPr>
      <xdr:spPr>
        <a:xfrm>
          <a:off x="7594111" y="130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113196</xdr:rowOff>
    </xdr:from>
    <xdr:to>
      <xdr:col>10</xdr:col>
      <xdr:colOff>155575</xdr:colOff>
      <xdr:row>77</xdr:row>
      <xdr:rowOff>43346</xdr:rowOff>
    </xdr:to>
    <xdr:sp macro="" textlink="">
      <xdr:nvSpPr>
        <xdr:cNvPr id="422" name="円/楕円 421"/>
        <xdr:cNvSpPr/>
      </xdr:nvSpPr>
      <xdr:spPr>
        <a:xfrm>
          <a:off x="6921500" y="131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59872</xdr:rowOff>
    </xdr:from>
    <xdr:ext cx="534377" cy="259045"/>
    <xdr:sp macro="" textlink="">
      <xdr:nvSpPr>
        <xdr:cNvPr id="423" name="テキスト ボックス 422"/>
        <xdr:cNvSpPr txBox="1"/>
      </xdr:nvSpPr>
      <xdr:spPr>
        <a:xfrm>
          <a:off x="6705111" y="1291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136257</xdr:rowOff>
    </xdr:from>
    <xdr:to>
      <xdr:col>15</xdr:col>
      <xdr:colOff>180975</xdr:colOff>
      <xdr:row>98</xdr:row>
      <xdr:rowOff>57542</xdr:rowOff>
    </xdr:to>
    <xdr:cxnSp macro="">
      <xdr:nvCxnSpPr>
        <xdr:cNvPr id="452" name="直線コネクタ 451"/>
        <xdr:cNvCxnSpPr/>
      </xdr:nvCxnSpPr>
      <xdr:spPr>
        <a:xfrm flipV="1">
          <a:off x="9639300" y="16766907"/>
          <a:ext cx="8382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45893</xdr:rowOff>
    </xdr:from>
    <xdr:ext cx="534377" cy="259045"/>
    <xdr:sp macro="" textlink="">
      <xdr:nvSpPr>
        <xdr:cNvPr id="453" name="土木費平均値テキスト"/>
        <xdr:cNvSpPr txBox="1"/>
      </xdr:nvSpPr>
      <xdr:spPr>
        <a:xfrm>
          <a:off x="10528300" y="1684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46608</xdr:rowOff>
    </xdr:from>
    <xdr:to>
      <xdr:col>14</xdr:col>
      <xdr:colOff>28575</xdr:colOff>
      <xdr:row>98</xdr:row>
      <xdr:rowOff>57542</xdr:rowOff>
    </xdr:to>
    <xdr:cxnSp macro="">
      <xdr:nvCxnSpPr>
        <xdr:cNvPr id="455" name="直線コネクタ 454"/>
        <xdr:cNvCxnSpPr/>
      </xdr:nvCxnSpPr>
      <xdr:spPr>
        <a:xfrm>
          <a:off x="8750300" y="16848708"/>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123489</xdr:rowOff>
    </xdr:from>
    <xdr:ext cx="599010" cy="259045"/>
    <xdr:sp macro="" textlink="">
      <xdr:nvSpPr>
        <xdr:cNvPr id="457" name="テキスト ボックス 456"/>
        <xdr:cNvSpPr txBox="1"/>
      </xdr:nvSpPr>
      <xdr:spPr>
        <a:xfrm>
          <a:off x="9339794" y="1692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9993</xdr:rowOff>
    </xdr:from>
    <xdr:to>
      <xdr:col>12</xdr:col>
      <xdr:colOff>511175</xdr:colOff>
      <xdr:row>98</xdr:row>
      <xdr:rowOff>46608</xdr:rowOff>
    </xdr:to>
    <xdr:cxnSp macro="">
      <xdr:nvCxnSpPr>
        <xdr:cNvPr id="458" name="直線コネクタ 457"/>
        <xdr:cNvCxnSpPr/>
      </xdr:nvCxnSpPr>
      <xdr:spPr>
        <a:xfrm>
          <a:off x="7861300" y="16812093"/>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10532</xdr:rowOff>
    </xdr:from>
    <xdr:ext cx="534377" cy="259045"/>
    <xdr:sp macro="" textlink="">
      <xdr:nvSpPr>
        <xdr:cNvPr id="460" name="テキスト ボックス 459"/>
        <xdr:cNvSpPr txBox="1"/>
      </xdr:nvSpPr>
      <xdr:spPr>
        <a:xfrm>
          <a:off x="8483111" y="1698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112469</xdr:rowOff>
    </xdr:from>
    <xdr:to>
      <xdr:col>11</xdr:col>
      <xdr:colOff>307975</xdr:colOff>
      <xdr:row>98</xdr:row>
      <xdr:rowOff>9993</xdr:rowOff>
    </xdr:to>
    <xdr:cxnSp macro="">
      <xdr:nvCxnSpPr>
        <xdr:cNvPr id="461" name="直線コネクタ 460"/>
        <xdr:cNvCxnSpPr/>
      </xdr:nvCxnSpPr>
      <xdr:spPr>
        <a:xfrm>
          <a:off x="6972300" y="16743119"/>
          <a:ext cx="889000" cy="6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31142</xdr:rowOff>
    </xdr:from>
    <xdr:ext cx="534377" cy="259045"/>
    <xdr:sp macro="" textlink="">
      <xdr:nvSpPr>
        <xdr:cNvPr id="463" name="テキスト ボックス 462"/>
        <xdr:cNvSpPr txBox="1"/>
      </xdr:nvSpPr>
      <xdr:spPr>
        <a:xfrm>
          <a:off x="7594111" y="1700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15902</xdr:rowOff>
    </xdr:from>
    <xdr:ext cx="534377" cy="259045"/>
    <xdr:sp macro="" textlink="">
      <xdr:nvSpPr>
        <xdr:cNvPr id="465" name="テキスト ボックス 464"/>
        <xdr:cNvSpPr txBox="1"/>
      </xdr:nvSpPr>
      <xdr:spPr>
        <a:xfrm>
          <a:off x="6705111" y="1698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85457</xdr:rowOff>
    </xdr:from>
    <xdr:to>
      <xdr:col>15</xdr:col>
      <xdr:colOff>231775</xdr:colOff>
      <xdr:row>98</xdr:row>
      <xdr:rowOff>15607</xdr:rowOff>
    </xdr:to>
    <xdr:sp macro="" textlink="">
      <xdr:nvSpPr>
        <xdr:cNvPr id="471" name="円/楕円 470"/>
        <xdr:cNvSpPr/>
      </xdr:nvSpPr>
      <xdr:spPr>
        <a:xfrm>
          <a:off x="10426700" y="167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108334</xdr:rowOff>
    </xdr:from>
    <xdr:ext cx="599010" cy="259045"/>
    <xdr:sp macro="" textlink="">
      <xdr:nvSpPr>
        <xdr:cNvPr id="472" name="土木費該当値テキスト"/>
        <xdr:cNvSpPr txBox="1"/>
      </xdr:nvSpPr>
      <xdr:spPr>
        <a:xfrm>
          <a:off x="10528300" y="1656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197,711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6742</xdr:rowOff>
    </xdr:from>
    <xdr:to>
      <xdr:col>14</xdr:col>
      <xdr:colOff>79375</xdr:colOff>
      <xdr:row>98</xdr:row>
      <xdr:rowOff>108342</xdr:rowOff>
    </xdr:to>
    <xdr:sp macro="" textlink="">
      <xdr:nvSpPr>
        <xdr:cNvPr id="473" name="円/楕円 472"/>
        <xdr:cNvSpPr/>
      </xdr:nvSpPr>
      <xdr:spPr>
        <a:xfrm>
          <a:off x="9588500" y="16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124869</xdr:rowOff>
    </xdr:from>
    <xdr:ext cx="599010" cy="259045"/>
    <xdr:sp macro="" textlink="">
      <xdr:nvSpPr>
        <xdr:cNvPr id="474" name="テキスト ボックス 473"/>
        <xdr:cNvSpPr txBox="1"/>
      </xdr:nvSpPr>
      <xdr:spPr>
        <a:xfrm>
          <a:off x="9339794" y="165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124,691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167258</xdr:rowOff>
    </xdr:from>
    <xdr:to>
      <xdr:col>12</xdr:col>
      <xdr:colOff>561975</xdr:colOff>
      <xdr:row>98</xdr:row>
      <xdr:rowOff>97408</xdr:rowOff>
    </xdr:to>
    <xdr:sp macro="" textlink="">
      <xdr:nvSpPr>
        <xdr:cNvPr id="475" name="円/楕円 474"/>
        <xdr:cNvSpPr/>
      </xdr:nvSpPr>
      <xdr:spPr>
        <a:xfrm>
          <a:off x="8699500" y="1679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113935</xdr:rowOff>
    </xdr:from>
    <xdr:ext cx="599010" cy="259045"/>
    <xdr:sp macro="" textlink="">
      <xdr:nvSpPr>
        <xdr:cNvPr id="476" name="テキスト ボックス 475"/>
        <xdr:cNvSpPr txBox="1"/>
      </xdr:nvSpPr>
      <xdr:spPr>
        <a:xfrm>
          <a:off x="8450794" y="1657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133,301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130643</xdr:rowOff>
    </xdr:from>
    <xdr:to>
      <xdr:col>11</xdr:col>
      <xdr:colOff>358775</xdr:colOff>
      <xdr:row>98</xdr:row>
      <xdr:rowOff>60793</xdr:rowOff>
    </xdr:to>
    <xdr:sp macro="" textlink="">
      <xdr:nvSpPr>
        <xdr:cNvPr id="477" name="円/楕円 476"/>
        <xdr:cNvSpPr/>
      </xdr:nvSpPr>
      <xdr:spPr>
        <a:xfrm>
          <a:off x="7810500" y="1676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77320</xdr:rowOff>
    </xdr:from>
    <xdr:ext cx="599010" cy="259045"/>
    <xdr:sp macro="" textlink="">
      <xdr:nvSpPr>
        <xdr:cNvPr id="478" name="テキスト ボックス 477"/>
        <xdr:cNvSpPr txBox="1"/>
      </xdr:nvSpPr>
      <xdr:spPr>
        <a:xfrm>
          <a:off x="7561794" y="1653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61669</xdr:rowOff>
    </xdr:from>
    <xdr:to>
      <xdr:col>10</xdr:col>
      <xdr:colOff>155575</xdr:colOff>
      <xdr:row>97</xdr:row>
      <xdr:rowOff>163269</xdr:rowOff>
    </xdr:to>
    <xdr:sp macro="" textlink="">
      <xdr:nvSpPr>
        <xdr:cNvPr id="479" name="円/楕円 478"/>
        <xdr:cNvSpPr/>
      </xdr:nvSpPr>
      <xdr:spPr>
        <a:xfrm>
          <a:off x="6921500" y="166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8346</xdr:rowOff>
    </xdr:from>
    <xdr:ext cx="599010" cy="259045"/>
    <xdr:sp macro="" textlink="">
      <xdr:nvSpPr>
        <xdr:cNvPr id="480" name="テキスト ボックス 479"/>
        <xdr:cNvSpPr txBox="1"/>
      </xdr:nvSpPr>
      <xdr:spPr>
        <a:xfrm>
          <a:off x="6672794" y="1646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29</xdr:row>
      <xdr:rowOff>167551</xdr:rowOff>
    </xdr:from>
    <xdr:to>
      <xdr:col>23</xdr:col>
      <xdr:colOff>517525</xdr:colOff>
      <xdr:row>30</xdr:row>
      <xdr:rowOff>49111</xdr:rowOff>
    </xdr:to>
    <xdr:cxnSp macro="">
      <xdr:nvCxnSpPr>
        <xdr:cNvPr id="509" name="直線コネクタ 508"/>
        <xdr:cNvCxnSpPr/>
      </xdr:nvCxnSpPr>
      <xdr:spPr>
        <a:xfrm flipV="1">
          <a:off x="15481300" y="5139601"/>
          <a:ext cx="838200" cy="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49111</xdr:rowOff>
    </xdr:from>
    <xdr:to>
      <xdr:col>22</xdr:col>
      <xdr:colOff>365125</xdr:colOff>
      <xdr:row>34</xdr:row>
      <xdr:rowOff>117449</xdr:rowOff>
    </xdr:to>
    <xdr:cxnSp macro="">
      <xdr:nvCxnSpPr>
        <xdr:cNvPr id="512" name="直線コネクタ 511"/>
        <xdr:cNvCxnSpPr/>
      </xdr:nvCxnSpPr>
      <xdr:spPr>
        <a:xfrm flipV="1">
          <a:off x="14592300" y="5192611"/>
          <a:ext cx="889000" cy="75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95064</xdr:rowOff>
    </xdr:from>
    <xdr:ext cx="534377" cy="259045"/>
    <xdr:sp macro="" textlink="">
      <xdr:nvSpPr>
        <xdr:cNvPr id="514" name="テキスト ボックス 513"/>
        <xdr:cNvSpPr txBox="1"/>
      </xdr:nvSpPr>
      <xdr:spPr>
        <a:xfrm>
          <a:off x="15214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117449</xdr:rowOff>
    </xdr:from>
    <xdr:to>
      <xdr:col>21</xdr:col>
      <xdr:colOff>161925</xdr:colOff>
      <xdr:row>34</xdr:row>
      <xdr:rowOff>154013</xdr:rowOff>
    </xdr:to>
    <xdr:cxnSp macro="">
      <xdr:nvCxnSpPr>
        <xdr:cNvPr id="515" name="直線コネクタ 514"/>
        <xdr:cNvCxnSpPr/>
      </xdr:nvCxnSpPr>
      <xdr:spPr>
        <a:xfrm flipV="1">
          <a:off x="13703300" y="5946749"/>
          <a:ext cx="889000" cy="3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118305</xdr:rowOff>
    </xdr:from>
    <xdr:ext cx="534377" cy="259045"/>
    <xdr:sp macro="" textlink="">
      <xdr:nvSpPr>
        <xdr:cNvPr id="517" name="テキスト ボックス 516"/>
        <xdr:cNvSpPr txBox="1"/>
      </xdr:nvSpPr>
      <xdr:spPr>
        <a:xfrm>
          <a:off x="14325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154013</xdr:rowOff>
    </xdr:from>
    <xdr:to>
      <xdr:col>19</xdr:col>
      <xdr:colOff>644525</xdr:colOff>
      <xdr:row>34</xdr:row>
      <xdr:rowOff>169253</xdr:rowOff>
    </xdr:to>
    <xdr:cxnSp macro="">
      <xdr:nvCxnSpPr>
        <xdr:cNvPr id="518" name="直線コネクタ 517"/>
        <xdr:cNvCxnSpPr/>
      </xdr:nvCxnSpPr>
      <xdr:spPr>
        <a:xfrm flipV="1">
          <a:off x="12814300" y="5983313"/>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161612</xdr:rowOff>
    </xdr:from>
    <xdr:ext cx="534377" cy="259045"/>
    <xdr:sp macro="" textlink="">
      <xdr:nvSpPr>
        <xdr:cNvPr id="520" name="テキスト ボックス 519"/>
        <xdr:cNvSpPr txBox="1"/>
      </xdr:nvSpPr>
      <xdr:spPr>
        <a:xfrm>
          <a:off x="13436111" y="650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140301</xdr:rowOff>
    </xdr:from>
    <xdr:ext cx="534377" cy="259045"/>
    <xdr:sp macro="" textlink="">
      <xdr:nvSpPr>
        <xdr:cNvPr id="522" name="テキスト ボックス 521"/>
        <xdr:cNvSpPr txBox="1"/>
      </xdr:nvSpPr>
      <xdr:spPr>
        <a:xfrm>
          <a:off x="12547111" y="648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29</xdr:row>
      <xdr:rowOff>116751</xdr:rowOff>
    </xdr:from>
    <xdr:to>
      <xdr:col>23</xdr:col>
      <xdr:colOff>568325</xdr:colOff>
      <xdr:row>30</xdr:row>
      <xdr:rowOff>46901</xdr:rowOff>
    </xdr:to>
    <xdr:sp macro="" textlink="">
      <xdr:nvSpPr>
        <xdr:cNvPr id="528" name="円/楕円 527"/>
        <xdr:cNvSpPr/>
      </xdr:nvSpPr>
      <xdr:spPr>
        <a:xfrm>
          <a:off x="16268700" y="50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29</xdr:row>
      <xdr:rowOff>69778</xdr:rowOff>
    </xdr:from>
    <xdr:ext cx="599010" cy="259045"/>
    <xdr:sp macro="" textlink="">
      <xdr:nvSpPr>
        <xdr:cNvPr id="529" name="消防費該当値テキスト"/>
        <xdr:cNvSpPr txBox="1"/>
      </xdr:nvSpPr>
      <xdr:spPr>
        <a:xfrm>
          <a:off x="16370300" y="504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125,307</a:t>
          </a:r>
          <a:endParaRPr kumimoji="1" lang="ja-JP" altLang="en-US" sz="1000" b="1">
            <a:solidFill>
              <a:srgbClr val="FF0000"/>
            </a:solidFill>
            <a:latin typeface="ＭＳ Ｐゴシック"/>
          </a:endParaRPr>
        </a:p>
      </xdr:txBody>
    </xdr:sp>
    <xdr:clientData/>
  </xdr:oneCellAnchor>
  <xdr:twoCellAnchor>
    <xdr:from>
      <xdr:col>22</xdr:col>
      <xdr:colOff>314325</xdr:colOff>
      <xdr:row>29</xdr:row>
      <xdr:rowOff>169761</xdr:rowOff>
    </xdr:from>
    <xdr:to>
      <xdr:col>22</xdr:col>
      <xdr:colOff>415925</xdr:colOff>
      <xdr:row>30</xdr:row>
      <xdr:rowOff>99911</xdr:rowOff>
    </xdr:to>
    <xdr:sp macro="" textlink="">
      <xdr:nvSpPr>
        <xdr:cNvPr id="530" name="円/楕円 529"/>
        <xdr:cNvSpPr/>
      </xdr:nvSpPr>
      <xdr:spPr>
        <a:xfrm>
          <a:off x="15430500" y="51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28</xdr:row>
      <xdr:rowOff>116438</xdr:rowOff>
    </xdr:from>
    <xdr:ext cx="599010" cy="259045"/>
    <xdr:sp macro="" textlink="">
      <xdr:nvSpPr>
        <xdr:cNvPr id="531" name="テキスト ボックス 530"/>
        <xdr:cNvSpPr txBox="1"/>
      </xdr:nvSpPr>
      <xdr:spPr>
        <a:xfrm>
          <a:off x="15181794" y="49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121,133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66649</xdr:rowOff>
    </xdr:from>
    <xdr:to>
      <xdr:col>21</xdr:col>
      <xdr:colOff>212725</xdr:colOff>
      <xdr:row>34</xdr:row>
      <xdr:rowOff>168249</xdr:rowOff>
    </xdr:to>
    <xdr:sp macro="" textlink="">
      <xdr:nvSpPr>
        <xdr:cNvPr id="532" name="円/楕円 531"/>
        <xdr:cNvSpPr/>
      </xdr:nvSpPr>
      <xdr:spPr>
        <a:xfrm>
          <a:off x="14541500" y="58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13326</xdr:rowOff>
    </xdr:from>
    <xdr:ext cx="534377" cy="259045"/>
    <xdr:sp macro="" textlink="">
      <xdr:nvSpPr>
        <xdr:cNvPr id="533" name="テキスト ボックス 532"/>
        <xdr:cNvSpPr txBox="1"/>
      </xdr:nvSpPr>
      <xdr:spPr>
        <a:xfrm>
          <a:off x="14325111" y="56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61,752</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103213</xdr:rowOff>
    </xdr:from>
    <xdr:to>
      <xdr:col>20</xdr:col>
      <xdr:colOff>9525</xdr:colOff>
      <xdr:row>35</xdr:row>
      <xdr:rowOff>33363</xdr:rowOff>
    </xdr:to>
    <xdr:sp macro="" textlink="">
      <xdr:nvSpPr>
        <xdr:cNvPr id="534" name="円/楕円 533"/>
        <xdr:cNvSpPr/>
      </xdr:nvSpPr>
      <xdr:spPr>
        <a:xfrm>
          <a:off x="13652500" y="593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49890</xdr:rowOff>
    </xdr:from>
    <xdr:ext cx="534377" cy="259045"/>
    <xdr:sp macro="" textlink="">
      <xdr:nvSpPr>
        <xdr:cNvPr id="535" name="テキスト ボックス 534"/>
        <xdr:cNvSpPr txBox="1"/>
      </xdr:nvSpPr>
      <xdr:spPr>
        <a:xfrm>
          <a:off x="13436111" y="57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58,873</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118453</xdr:rowOff>
    </xdr:from>
    <xdr:to>
      <xdr:col>18</xdr:col>
      <xdr:colOff>492125</xdr:colOff>
      <xdr:row>35</xdr:row>
      <xdr:rowOff>48603</xdr:rowOff>
    </xdr:to>
    <xdr:sp macro="" textlink="">
      <xdr:nvSpPr>
        <xdr:cNvPr id="536" name="円/楕円 535"/>
        <xdr:cNvSpPr/>
      </xdr:nvSpPr>
      <xdr:spPr>
        <a:xfrm>
          <a:off x="12763500" y="594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65130</xdr:rowOff>
    </xdr:from>
    <xdr:ext cx="534377" cy="259045"/>
    <xdr:sp macro="" textlink="">
      <xdr:nvSpPr>
        <xdr:cNvPr id="537" name="テキスト ボックス 536"/>
        <xdr:cNvSpPr txBox="1"/>
      </xdr:nvSpPr>
      <xdr:spPr>
        <a:xfrm>
          <a:off x="12547111" y="57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36510</xdr:rowOff>
    </xdr:from>
    <xdr:to>
      <xdr:col>23</xdr:col>
      <xdr:colOff>517525</xdr:colOff>
      <xdr:row>53</xdr:row>
      <xdr:rowOff>76533</xdr:rowOff>
    </xdr:to>
    <xdr:cxnSp macro="">
      <xdr:nvCxnSpPr>
        <xdr:cNvPr id="564" name="直線コネクタ 563"/>
        <xdr:cNvCxnSpPr/>
      </xdr:nvCxnSpPr>
      <xdr:spPr>
        <a:xfrm>
          <a:off x="15481300" y="9123360"/>
          <a:ext cx="8382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114821</xdr:rowOff>
    </xdr:from>
    <xdr:ext cx="534377" cy="259045"/>
    <xdr:sp macro="" textlink="">
      <xdr:nvSpPr>
        <xdr:cNvPr id="565" name="教育費平均値テキスト"/>
        <xdr:cNvSpPr txBox="1"/>
      </xdr:nvSpPr>
      <xdr:spPr>
        <a:xfrm>
          <a:off x="16370300" y="9716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36510</xdr:rowOff>
    </xdr:from>
    <xdr:to>
      <xdr:col>22</xdr:col>
      <xdr:colOff>365125</xdr:colOff>
      <xdr:row>55</xdr:row>
      <xdr:rowOff>67073</xdr:rowOff>
    </xdr:to>
    <xdr:cxnSp macro="">
      <xdr:nvCxnSpPr>
        <xdr:cNvPr id="567" name="直線コネクタ 566"/>
        <xdr:cNvCxnSpPr/>
      </xdr:nvCxnSpPr>
      <xdr:spPr>
        <a:xfrm flipV="1">
          <a:off x="14592300" y="9123360"/>
          <a:ext cx="889000" cy="37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167664</xdr:rowOff>
    </xdr:from>
    <xdr:ext cx="534377" cy="259045"/>
    <xdr:sp macro="" textlink="">
      <xdr:nvSpPr>
        <xdr:cNvPr id="569" name="テキスト ボックス 568"/>
        <xdr:cNvSpPr txBox="1"/>
      </xdr:nvSpPr>
      <xdr:spPr>
        <a:xfrm>
          <a:off x="15214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50</xdr:row>
      <xdr:rowOff>155011</xdr:rowOff>
    </xdr:from>
    <xdr:to>
      <xdr:col>21</xdr:col>
      <xdr:colOff>161925</xdr:colOff>
      <xdr:row>55</xdr:row>
      <xdr:rowOff>67073</xdr:rowOff>
    </xdr:to>
    <xdr:cxnSp macro="">
      <xdr:nvCxnSpPr>
        <xdr:cNvPr id="570" name="直線コネクタ 569"/>
        <xdr:cNvCxnSpPr/>
      </xdr:nvCxnSpPr>
      <xdr:spPr>
        <a:xfrm>
          <a:off x="13703300" y="8727511"/>
          <a:ext cx="889000" cy="76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54809</xdr:rowOff>
    </xdr:from>
    <xdr:ext cx="534377" cy="259045"/>
    <xdr:sp macro="" textlink="">
      <xdr:nvSpPr>
        <xdr:cNvPr id="572" name="テキスト ボックス 571"/>
        <xdr:cNvSpPr txBox="1"/>
      </xdr:nvSpPr>
      <xdr:spPr>
        <a:xfrm>
          <a:off x="14325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50</xdr:row>
      <xdr:rowOff>155011</xdr:rowOff>
    </xdr:from>
    <xdr:to>
      <xdr:col>19</xdr:col>
      <xdr:colOff>644525</xdr:colOff>
      <xdr:row>54</xdr:row>
      <xdr:rowOff>130803</xdr:rowOff>
    </xdr:to>
    <xdr:cxnSp macro="">
      <xdr:nvCxnSpPr>
        <xdr:cNvPr id="573" name="直線コネクタ 572"/>
        <xdr:cNvCxnSpPr/>
      </xdr:nvCxnSpPr>
      <xdr:spPr>
        <a:xfrm flipV="1">
          <a:off x="12814300" y="8727511"/>
          <a:ext cx="889000" cy="66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31556</xdr:rowOff>
    </xdr:from>
    <xdr:ext cx="534377" cy="259045"/>
    <xdr:sp macro="" textlink="">
      <xdr:nvSpPr>
        <xdr:cNvPr id="575" name="テキスト ボックス 574"/>
        <xdr:cNvSpPr txBox="1"/>
      </xdr:nvSpPr>
      <xdr:spPr>
        <a:xfrm>
          <a:off x="13436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25733</xdr:rowOff>
    </xdr:from>
    <xdr:to>
      <xdr:col>23</xdr:col>
      <xdr:colOff>568325</xdr:colOff>
      <xdr:row>53</xdr:row>
      <xdr:rowOff>127333</xdr:rowOff>
    </xdr:to>
    <xdr:sp macro="" textlink="">
      <xdr:nvSpPr>
        <xdr:cNvPr id="583" name="円/楕円 582"/>
        <xdr:cNvSpPr/>
      </xdr:nvSpPr>
      <xdr:spPr>
        <a:xfrm>
          <a:off x="16268700" y="91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48610</xdr:rowOff>
    </xdr:from>
    <xdr:ext cx="599010" cy="259045"/>
    <xdr:sp macro="" textlink="">
      <xdr:nvSpPr>
        <xdr:cNvPr id="584" name="教育費該当値テキスト"/>
        <xdr:cNvSpPr txBox="1"/>
      </xdr:nvSpPr>
      <xdr:spPr>
        <a:xfrm>
          <a:off x="16370300" y="896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201,316</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157160</xdr:rowOff>
    </xdr:from>
    <xdr:to>
      <xdr:col>22</xdr:col>
      <xdr:colOff>415925</xdr:colOff>
      <xdr:row>53</xdr:row>
      <xdr:rowOff>87310</xdr:rowOff>
    </xdr:to>
    <xdr:sp macro="" textlink="">
      <xdr:nvSpPr>
        <xdr:cNvPr id="585" name="円/楕円 584"/>
        <xdr:cNvSpPr/>
      </xdr:nvSpPr>
      <xdr:spPr>
        <a:xfrm>
          <a:off x="15430500" y="90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103837</xdr:rowOff>
    </xdr:from>
    <xdr:ext cx="599010" cy="259045"/>
    <xdr:sp macro="" textlink="">
      <xdr:nvSpPr>
        <xdr:cNvPr id="586" name="テキスト ボックス 585"/>
        <xdr:cNvSpPr txBox="1"/>
      </xdr:nvSpPr>
      <xdr:spPr>
        <a:xfrm>
          <a:off x="15181794" y="884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210,070</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16273</xdr:rowOff>
    </xdr:from>
    <xdr:to>
      <xdr:col>21</xdr:col>
      <xdr:colOff>212725</xdr:colOff>
      <xdr:row>55</xdr:row>
      <xdr:rowOff>117873</xdr:rowOff>
    </xdr:to>
    <xdr:sp macro="" textlink="">
      <xdr:nvSpPr>
        <xdr:cNvPr id="587" name="円/楕円 586"/>
        <xdr:cNvSpPr/>
      </xdr:nvSpPr>
      <xdr:spPr>
        <a:xfrm>
          <a:off x="14541500" y="94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134400</xdr:rowOff>
    </xdr:from>
    <xdr:ext cx="599010" cy="259045"/>
    <xdr:sp macro="" textlink="">
      <xdr:nvSpPr>
        <xdr:cNvPr id="588" name="テキスト ボックス 587"/>
        <xdr:cNvSpPr txBox="1"/>
      </xdr:nvSpPr>
      <xdr:spPr>
        <a:xfrm>
          <a:off x="14292794" y="922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128,385</a:t>
          </a:r>
          <a:endParaRPr kumimoji="1" lang="ja-JP" altLang="en-US" sz="1000" b="1">
            <a:solidFill>
              <a:srgbClr val="FF0000"/>
            </a:solidFill>
            <a:latin typeface="ＭＳ Ｐゴシック"/>
          </a:endParaRPr>
        </a:p>
      </xdr:txBody>
    </xdr:sp>
    <xdr:clientData/>
  </xdr:oneCellAnchor>
  <xdr:twoCellAnchor>
    <xdr:from>
      <xdr:col>19</xdr:col>
      <xdr:colOff>593725</xdr:colOff>
      <xdr:row>50</xdr:row>
      <xdr:rowOff>104211</xdr:rowOff>
    </xdr:from>
    <xdr:to>
      <xdr:col>20</xdr:col>
      <xdr:colOff>9525</xdr:colOff>
      <xdr:row>51</xdr:row>
      <xdr:rowOff>34361</xdr:rowOff>
    </xdr:to>
    <xdr:sp macro="" textlink="">
      <xdr:nvSpPr>
        <xdr:cNvPr id="589" name="円/楕円 588"/>
        <xdr:cNvSpPr/>
      </xdr:nvSpPr>
      <xdr:spPr>
        <a:xfrm>
          <a:off x="13652500" y="86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49</xdr:row>
      <xdr:rowOff>50888</xdr:rowOff>
    </xdr:from>
    <xdr:ext cx="599010" cy="259045"/>
    <xdr:sp macro="" textlink="">
      <xdr:nvSpPr>
        <xdr:cNvPr id="590" name="テキスト ボックス 589"/>
        <xdr:cNvSpPr txBox="1"/>
      </xdr:nvSpPr>
      <xdr:spPr>
        <a:xfrm>
          <a:off x="13403794" y="845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296,651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80003</xdr:rowOff>
    </xdr:from>
    <xdr:to>
      <xdr:col>18</xdr:col>
      <xdr:colOff>492125</xdr:colOff>
      <xdr:row>55</xdr:row>
      <xdr:rowOff>10153</xdr:rowOff>
    </xdr:to>
    <xdr:sp macro="" textlink="">
      <xdr:nvSpPr>
        <xdr:cNvPr id="591" name="円/楕円 590"/>
        <xdr:cNvSpPr/>
      </xdr:nvSpPr>
      <xdr:spPr>
        <a:xfrm>
          <a:off x="12763500" y="933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53</xdr:row>
      <xdr:rowOff>26680</xdr:rowOff>
    </xdr:from>
    <xdr:ext cx="599010" cy="259045"/>
    <xdr:sp macro="" textlink="">
      <xdr:nvSpPr>
        <xdr:cNvPr id="592" name="テキスト ボックス 591"/>
        <xdr:cNvSpPr txBox="1"/>
      </xdr:nvSpPr>
      <xdr:spPr>
        <a:xfrm>
          <a:off x="12514794" y="91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137336</xdr:rowOff>
    </xdr:from>
    <xdr:to>
      <xdr:col>23</xdr:col>
      <xdr:colOff>517525</xdr:colOff>
      <xdr:row>78</xdr:row>
      <xdr:rowOff>139700</xdr:rowOff>
    </xdr:to>
    <xdr:cxnSp macro="">
      <xdr:nvCxnSpPr>
        <xdr:cNvPr id="619" name="直線コネクタ 618"/>
        <xdr:cNvCxnSpPr/>
      </xdr:nvCxnSpPr>
      <xdr:spPr>
        <a:xfrm>
          <a:off x="15481300" y="13510436"/>
          <a:ext cx="8382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137336</xdr:rowOff>
    </xdr:from>
    <xdr:to>
      <xdr:col>22</xdr:col>
      <xdr:colOff>365125</xdr:colOff>
      <xdr:row>78</xdr:row>
      <xdr:rowOff>139325</xdr:rowOff>
    </xdr:to>
    <xdr:cxnSp macro="">
      <xdr:nvCxnSpPr>
        <xdr:cNvPr id="622" name="直線コネクタ 621"/>
        <xdr:cNvCxnSpPr/>
      </xdr:nvCxnSpPr>
      <xdr:spPr>
        <a:xfrm flipV="1">
          <a:off x="14592300" y="13510436"/>
          <a:ext cx="8890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139325</xdr:rowOff>
    </xdr:from>
    <xdr:to>
      <xdr:col>21</xdr:col>
      <xdr:colOff>161925</xdr:colOff>
      <xdr:row>78</xdr:row>
      <xdr:rowOff>139700</xdr:rowOff>
    </xdr:to>
    <xdr:cxnSp macro="">
      <xdr:nvCxnSpPr>
        <xdr:cNvPr id="625" name="直線コネクタ 624"/>
        <xdr:cNvCxnSpPr/>
      </xdr:nvCxnSpPr>
      <xdr:spPr>
        <a:xfrm flipV="1">
          <a:off x="13703300" y="13512425"/>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137854</xdr:rowOff>
    </xdr:from>
    <xdr:to>
      <xdr:col>19</xdr:col>
      <xdr:colOff>644525</xdr:colOff>
      <xdr:row>78</xdr:row>
      <xdr:rowOff>139700</xdr:rowOff>
    </xdr:to>
    <xdr:cxnSp macro="">
      <xdr:nvCxnSpPr>
        <xdr:cNvPr id="628" name="直線コネクタ 627"/>
        <xdr:cNvCxnSpPr/>
      </xdr:nvCxnSpPr>
      <xdr:spPr>
        <a:xfrm>
          <a:off x="12814300" y="13510954"/>
          <a:ext cx="8890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86536</xdr:rowOff>
    </xdr:from>
    <xdr:to>
      <xdr:col>22</xdr:col>
      <xdr:colOff>415925</xdr:colOff>
      <xdr:row>79</xdr:row>
      <xdr:rowOff>16686</xdr:rowOff>
    </xdr:to>
    <xdr:sp macro="" textlink="">
      <xdr:nvSpPr>
        <xdr:cNvPr id="640" name="円/楕円 639"/>
        <xdr:cNvSpPr/>
      </xdr:nvSpPr>
      <xdr:spPr>
        <a:xfrm>
          <a:off x="15430500" y="1345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7813</xdr:rowOff>
    </xdr:from>
    <xdr:ext cx="378565" cy="259045"/>
    <xdr:sp macro="" textlink="">
      <xdr:nvSpPr>
        <xdr:cNvPr id="641" name="テキスト ボックス 640"/>
        <xdr:cNvSpPr txBox="1"/>
      </xdr:nvSpPr>
      <xdr:spPr>
        <a:xfrm>
          <a:off x="15292017" y="1355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88525</xdr:rowOff>
    </xdr:from>
    <xdr:to>
      <xdr:col>21</xdr:col>
      <xdr:colOff>212725</xdr:colOff>
      <xdr:row>79</xdr:row>
      <xdr:rowOff>18675</xdr:rowOff>
    </xdr:to>
    <xdr:sp macro="" textlink="">
      <xdr:nvSpPr>
        <xdr:cNvPr id="642" name="円/楕円 641"/>
        <xdr:cNvSpPr/>
      </xdr:nvSpPr>
      <xdr:spPr>
        <a:xfrm>
          <a:off x="14541500" y="13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9802</xdr:rowOff>
    </xdr:from>
    <xdr:ext cx="313932" cy="259045"/>
    <xdr:sp macro="" textlink="">
      <xdr:nvSpPr>
        <xdr:cNvPr id="643" name="テキスト ボックス 642"/>
        <xdr:cNvSpPr txBox="1"/>
      </xdr:nvSpPr>
      <xdr:spPr>
        <a:xfrm>
          <a:off x="14435333" y="13554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87054</xdr:rowOff>
    </xdr:from>
    <xdr:to>
      <xdr:col>18</xdr:col>
      <xdr:colOff>492125</xdr:colOff>
      <xdr:row>79</xdr:row>
      <xdr:rowOff>17204</xdr:rowOff>
    </xdr:to>
    <xdr:sp macro="" textlink="">
      <xdr:nvSpPr>
        <xdr:cNvPr id="646" name="円/楕円 645"/>
        <xdr:cNvSpPr/>
      </xdr:nvSpPr>
      <xdr:spPr>
        <a:xfrm>
          <a:off x="12763500" y="134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8331</xdr:rowOff>
    </xdr:from>
    <xdr:ext cx="378565" cy="259045"/>
    <xdr:sp macro="" textlink="">
      <xdr:nvSpPr>
        <xdr:cNvPr id="647" name="テキスト ボックス 646"/>
        <xdr:cNvSpPr txBox="1"/>
      </xdr:nvSpPr>
      <xdr:spPr>
        <a:xfrm>
          <a:off x="12625017" y="1355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59342</xdr:rowOff>
    </xdr:from>
    <xdr:to>
      <xdr:col>23</xdr:col>
      <xdr:colOff>517525</xdr:colOff>
      <xdr:row>97</xdr:row>
      <xdr:rowOff>62726</xdr:rowOff>
    </xdr:to>
    <xdr:cxnSp macro="">
      <xdr:nvCxnSpPr>
        <xdr:cNvPr id="674" name="直線コネクタ 673"/>
        <xdr:cNvCxnSpPr/>
      </xdr:nvCxnSpPr>
      <xdr:spPr>
        <a:xfrm>
          <a:off x="15481300" y="16689992"/>
          <a:ext cx="8382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24004</xdr:rowOff>
    </xdr:from>
    <xdr:ext cx="534377" cy="259045"/>
    <xdr:sp macro="" textlink="">
      <xdr:nvSpPr>
        <xdr:cNvPr id="675" name="公債費平均値テキスト"/>
        <xdr:cNvSpPr txBox="1"/>
      </xdr:nvSpPr>
      <xdr:spPr>
        <a:xfrm>
          <a:off x="16370300" y="1648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59342</xdr:rowOff>
    </xdr:from>
    <xdr:to>
      <xdr:col>22</xdr:col>
      <xdr:colOff>365125</xdr:colOff>
      <xdr:row>97</xdr:row>
      <xdr:rowOff>79442</xdr:rowOff>
    </xdr:to>
    <xdr:cxnSp macro="">
      <xdr:nvCxnSpPr>
        <xdr:cNvPr id="677" name="直線コネクタ 676"/>
        <xdr:cNvCxnSpPr/>
      </xdr:nvCxnSpPr>
      <xdr:spPr>
        <a:xfrm flipV="1">
          <a:off x="14592300" y="16689992"/>
          <a:ext cx="889000" cy="2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79442</xdr:rowOff>
    </xdr:from>
    <xdr:to>
      <xdr:col>21</xdr:col>
      <xdr:colOff>161925</xdr:colOff>
      <xdr:row>97</xdr:row>
      <xdr:rowOff>118472</xdr:rowOff>
    </xdr:to>
    <xdr:cxnSp macro="">
      <xdr:nvCxnSpPr>
        <xdr:cNvPr id="680" name="直線コネクタ 679"/>
        <xdr:cNvCxnSpPr/>
      </xdr:nvCxnSpPr>
      <xdr:spPr>
        <a:xfrm flipV="1">
          <a:off x="13703300" y="16710092"/>
          <a:ext cx="889000" cy="3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110379</xdr:rowOff>
    </xdr:from>
    <xdr:to>
      <xdr:col>19</xdr:col>
      <xdr:colOff>644525</xdr:colOff>
      <xdr:row>97</xdr:row>
      <xdr:rowOff>118472</xdr:rowOff>
    </xdr:to>
    <xdr:cxnSp macro="">
      <xdr:nvCxnSpPr>
        <xdr:cNvPr id="683" name="直線コネクタ 682"/>
        <xdr:cNvCxnSpPr/>
      </xdr:nvCxnSpPr>
      <xdr:spPr>
        <a:xfrm>
          <a:off x="12814300" y="16741029"/>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159180</xdr:rowOff>
    </xdr:from>
    <xdr:ext cx="534377" cy="259045"/>
    <xdr:sp macro="" textlink="">
      <xdr:nvSpPr>
        <xdr:cNvPr id="685" name="テキスト ボックス 684"/>
        <xdr:cNvSpPr txBox="1"/>
      </xdr:nvSpPr>
      <xdr:spPr>
        <a:xfrm>
          <a:off x="13436111" y="1644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171314</xdr:rowOff>
    </xdr:from>
    <xdr:ext cx="534377" cy="259045"/>
    <xdr:sp macro="" textlink="">
      <xdr:nvSpPr>
        <xdr:cNvPr id="687" name="テキスト ボックス 686"/>
        <xdr:cNvSpPr txBox="1"/>
      </xdr:nvSpPr>
      <xdr:spPr>
        <a:xfrm>
          <a:off x="12547111" y="1645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11926</xdr:rowOff>
    </xdr:from>
    <xdr:to>
      <xdr:col>23</xdr:col>
      <xdr:colOff>568325</xdr:colOff>
      <xdr:row>97</xdr:row>
      <xdr:rowOff>113526</xdr:rowOff>
    </xdr:to>
    <xdr:sp macro="" textlink="">
      <xdr:nvSpPr>
        <xdr:cNvPr id="693" name="円/楕円 692"/>
        <xdr:cNvSpPr/>
      </xdr:nvSpPr>
      <xdr:spPr>
        <a:xfrm>
          <a:off x="16268700" y="166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161803</xdr:rowOff>
    </xdr:from>
    <xdr:ext cx="534377" cy="259045"/>
    <xdr:sp macro="" textlink="">
      <xdr:nvSpPr>
        <xdr:cNvPr id="694" name="公債費該当値テキスト"/>
        <xdr:cNvSpPr txBox="1"/>
      </xdr:nvSpPr>
      <xdr:spPr>
        <a:xfrm>
          <a:off x="16370300" y="1662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8542</xdr:rowOff>
    </xdr:from>
    <xdr:to>
      <xdr:col>22</xdr:col>
      <xdr:colOff>415925</xdr:colOff>
      <xdr:row>97</xdr:row>
      <xdr:rowOff>110142</xdr:rowOff>
    </xdr:to>
    <xdr:sp macro="" textlink="">
      <xdr:nvSpPr>
        <xdr:cNvPr id="695" name="円/楕円 694"/>
        <xdr:cNvSpPr/>
      </xdr:nvSpPr>
      <xdr:spPr>
        <a:xfrm>
          <a:off x="15430500" y="166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126669</xdr:rowOff>
    </xdr:from>
    <xdr:ext cx="534377" cy="259045"/>
    <xdr:sp macro="" textlink="">
      <xdr:nvSpPr>
        <xdr:cNvPr id="696" name="テキスト ボックス 695"/>
        <xdr:cNvSpPr txBox="1"/>
      </xdr:nvSpPr>
      <xdr:spPr>
        <a:xfrm>
          <a:off x="15214111" y="164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28642</xdr:rowOff>
    </xdr:from>
    <xdr:to>
      <xdr:col>21</xdr:col>
      <xdr:colOff>212725</xdr:colOff>
      <xdr:row>97</xdr:row>
      <xdr:rowOff>130242</xdr:rowOff>
    </xdr:to>
    <xdr:sp macro="" textlink="">
      <xdr:nvSpPr>
        <xdr:cNvPr id="697" name="円/楕円 696"/>
        <xdr:cNvSpPr/>
      </xdr:nvSpPr>
      <xdr:spPr>
        <a:xfrm>
          <a:off x="14541500" y="1665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146769</xdr:rowOff>
    </xdr:from>
    <xdr:ext cx="534377" cy="259045"/>
    <xdr:sp macro="" textlink="">
      <xdr:nvSpPr>
        <xdr:cNvPr id="698" name="テキスト ボックス 697"/>
        <xdr:cNvSpPr txBox="1"/>
      </xdr:nvSpPr>
      <xdr:spPr>
        <a:xfrm>
          <a:off x="14325111" y="164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67672</xdr:rowOff>
    </xdr:from>
    <xdr:to>
      <xdr:col>20</xdr:col>
      <xdr:colOff>9525</xdr:colOff>
      <xdr:row>97</xdr:row>
      <xdr:rowOff>169272</xdr:rowOff>
    </xdr:to>
    <xdr:sp macro="" textlink="">
      <xdr:nvSpPr>
        <xdr:cNvPr id="699" name="円/楕円 698"/>
        <xdr:cNvSpPr/>
      </xdr:nvSpPr>
      <xdr:spPr>
        <a:xfrm>
          <a:off x="13652500" y="1669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160399</xdr:rowOff>
    </xdr:from>
    <xdr:ext cx="534377" cy="259045"/>
    <xdr:sp macro="" textlink="">
      <xdr:nvSpPr>
        <xdr:cNvPr id="700" name="テキスト ボックス 699"/>
        <xdr:cNvSpPr txBox="1"/>
      </xdr:nvSpPr>
      <xdr:spPr>
        <a:xfrm>
          <a:off x="13436111" y="1679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59579</xdr:rowOff>
    </xdr:from>
    <xdr:to>
      <xdr:col>18</xdr:col>
      <xdr:colOff>492125</xdr:colOff>
      <xdr:row>97</xdr:row>
      <xdr:rowOff>161179</xdr:rowOff>
    </xdr:to>
    <xdr:sp macro="" textlink="">
      <xdr:nvSpPr>
        <xdr:cNvPr id="701" name="円/楕円 700"/>
        <xdr:cNvSpPr/>
      </xdr:nvSpPr>
      <xdr:spPr>
        <a:xfrm>
          <a:off x="12763500" y="166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152306</xdr:rowOff>
    </xdr:from>
    <xdr:ext cx="534377" cy="259045"/>
    <xdr:sp macro="" textlink="">
      <xdr:nvSpPr>
        <xdr:cNvPr id="702" name="テキスト ボックス 701"/>
        <xdr:cNvSpPr txBox="1"/>
      </xdr:nvSpPr>
      <xdr:spPr>
        <a:xfrm>
          <a:off x="12547111" y="167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農林水産業費が住民一人当たり</a:t>
          </a:r>
          <a:r>
            <a:rPr kumimoji="1" lang="en-US" altLang="ja-JP" sz="1300">
              <a:solidFill>
                <a:schemeClr val="dk1"/>
              </a:solidFill>
              <a:effectLst/>
              <a:latin typeface="+mj-ea"/>
              <a:ea typeface="+mj-ea"/>
              <a:cs typeface="+mn-cs"/>
            </a:rPr>
            <a:t>195</a:t>
          </a:r>
          <a:r>
            <a:rPr kumimoji="1" lang="ja-JP" altLang="ja-JP" sz="1300">
              <a:solidFill>
                <a:schemeClr val="dk1"/>
              </a:solidFill>
              <a:effectLst/>
              <a:latin typeface="+mj-ea"/>
              <a:ea typeface="+mj-ea"/>
              <a:cs typeface="+mn-cs"/>
            </a:rPr>
            <a:t>千円となっている。類似団体平均に比べ高い状況となっているのは、泊地区製氷貯氷施設整備事業等の増加などが要因であ</a:t>
          </a:r>
          <a:r>
            <a:rPr kumimoji="1" lang="ja-JP" altLang="en-US" sz="1300">
              <a:solidFill>
                <a:schemeClr val="dk1"/>
              </a:solidFill>
              <a:effectLst/>
              <a:latin typeface="+mj-ea"/>
              <a:ea typeface="+mj-ea"/>
              <a:cs typeface="+mn-cs"/>
            </a:rPr>
            <a:t>る。</a:t>
          </a:r>
          <a:r>
            <a:rPr kumimoji="1" lang="ja-JP" altLang="ja-JP" sz="1300">
              <a:solidFill>
                <a:schemeClr val="dk1"/>
              </a:solidFill>
              <a:effectLst/>
              <a:latin typeface="+mj-ea"/>
              <a:ea typeface="+mj-ea"/>
              <a:cs typeface="+mn-cs"/>
            </a:rPr>
            <a:t>また、土木費においては住民一人当たり</a:t>
          </a:r>
          <a:r>
            <a:rPr kumimoji="1" lang="en-US" altLang="ja-JP" sz="1300">
              <a:solidFill>
                <a:schemeClr val="dk1"/>
              </a:solidFill>
              <a:effectLst/>
              <a:latin typeface="+mj-ea"/>
              <a:ea typeface="+mj-ea"/>
              <a:cs typeface="+mn-cs"/>
            </a:rPr>
            <a:t>198</a:t>
          </a:r>
          <a:r>
            <a:rPr kumimoji="1" lang="ja-JP" altLang="ja-JP" sz="1300">
              <a:solidFill>
                <a:schemeClr val="dk1"/>
              </a:solidFill>
              <a:effectLst/>
              <a:latin typeface="+mj-ea"/>
              <a:ea typeface="+mj-ea"/>
              <a:cs typeface="+mn-cs"/>
            </a:rPr>
            <a:t>千円となっており、平沼高瀬川１号線道路改良整備事業等の増加などが主な要因である。</a:t>
          </a:r>
          <a:endParaRPr lang="ja-JP" altLang="ja-JP" sz="1300">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a:t>
          </a:r>
          <a:r>
            <a:rPr kumimoji="1" lang="ja-JP" altLang="en-US" sz="1300">
              <a:solidFill>
                <a:schemeClr val="dk1"/>
              </a:solidFill>
              <a:effectLst/>
              <a:latin typeface="+mj-ea"/>
              <a:ea typeface="+mj-ea"/>
              <a:cs typeface="+mn-cs"/>
            </a:rPr>
            <a:t>　</a:t>
          </a:r>
          <a:r>
            <a:rPr kumimoji="1" lang="en-US" altLang="ja-JP" sz="1300">
              <a:solidFill>
                <a:schemeClr val="dk1"/>
              </a:solidFill>
              <a:effectLst/>
              <a:latin typeface="+mj-ea"/>
              <a:ea typeface="+mj-ea"/>
              <a:cs typeface="+mn-cs"/>
            </a:rPr>
            <a:t>H22</a:t>
          </a:r>
          <a:r>
            <a:rPr kumimoji="1" lang="ja-JP" altLang="ja-JP" sz="1300">
              <a:solidFill>
                <a:schemeClr val="dk1"/>
              </a:solidFill>
              <a:effectLst/>
              <a:latin typeface="+mj-ea"/>
              <a:ea typeface="+mj-ea"/>
              <a:cs typeface="+mn-cs"/>
            </a:rPr>
            <a:t>年度より実質収支額、実質単年度収支ともに黒字で推移している。今後も実質収支額は黒字で推移すると見込まれるが、基金取り崩し等による財政運営の見直しを図り、財源確保に努めていく。</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全会計の実質収支額は黒字であり、連結実質赤字は生じていない。今後も基金取り崩し等による財政運営の見直しを図り、財源確保に努めていく。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14906180</v>
      </c>
      <c r="BO4" s="409"/>
      <c r="BP4" s="409"/>
      <c r="BQ4" s="409"/>
      <c r="BR4" s="409"/>
      <c r="BS4" s="409"/>
      <c r="BT4" s="409"/>
      <c r="BU4" s="410"/>
      <c r="BV4" s="408">
        <v>14975303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2.6</v>
      </c>
      <c r="CU4" s="586"/>
      <c r="CV4" s="586"/>
      <c r="CW4" s="586"/>
      <c r="CX4" s="586"/>
      <c r="CY4" s="586"/>
      <c r="CZ4" s="586"/>
      <c r="DA4" s="587"/>
      <c r="DB4" s="585">
        <v>2.2999999999999998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14656367</v>
      </c>
      <c r="BO5" s="414"/>
      <c r="BP5" s="414"/>
      <c r="BQ5" s="414"/>
      <c r="BR5" s="414"/>
      <c r="BS5" s="414"/>
      <c r="BT5" s="414"/>
      <c r="BU5" s="415"/>
      <c r="BV5" s="413">
        <v>14754099</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77.3</v>
      </c>
      <c r="CU5" s="384"/>
      <c r="CV5" s="384"/>
      <c r="CW5" s="384"/>
      <c r="CX5" s="384"/>
      <c r="CY5" s="384"/>
      <c r="CZ5" s="384"/>
      <c r="DA5" s="385"/>
      <c r="DB5" s="383">
        <v>70.7</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249813</v>
      </c>
      <c r="BO6" s="414"/>
      <c r="BP6" s="414"/>
      <c r="BQ6" s="414"/>
      <c r="BR6" s="414"/>
      <c r="BS6" s="414"/>
      <c r="BT6" s="414"/>
      <c r="BU6" s="415"/>
      <c r="BV6" s="413">
        <v>221204</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77.3</v>
      </c>
      <c r="CU6" s="560"/>
      <c r="CV6" s="560"/>
      <c r="CW6" s="560"/>
      <c r="CX6" s="560"/>
      <c r="CY6" s="560"/>
      <c r="CZ6" s="560"/>
      <c r="DA6" s="561"/>
      <c r="DB6" s="559">
        <v>70.7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78</v>
      </c>
      <c r="AV7" s="471"/>
      <c r="AW7" s="471"/>
      <c r="AX7" s="471"/>
      <c r="AY7" s="393" t="s">
        <v>90</v>
      </c>
      <c r="AZ7" s="394"/>
      <c r="BA7" s="394"/>
      <c r="BB7" s="394"/>
      <c r="BC7" s="394"/>
      <c r="BD7" s="394"/>
      <c r="BE7" s="394"/>
      <c r="BF7" s="394"/>
      <c r="BG7" s="394"/>
      <c r="BH7" s="394"/>
      <c r="BI7" s="394"/>
      <c r="BJ7" s="394"/>
      <c r="BK7" s="394"/>
      <c r="BL7" s="394"/>
      <c r="BM7" s="395"/>
      <c r="BN7" s="413">
        <v>48965</v>
      </c>
      <c r="BO7" s="414"/>
      <c r="BP7" s="414"/>
      <c r="BQ7" s="414"/>
      <c r="BR7" s="414"/>
      <c r="BS7" s="414"/>
      <c r="BT7" s="414"/>
      <c r="BU7" s="415"/>
      <c r="BV7" s="413">
        <v>24948</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7715957</v>
      </c>
      <c r="CU7" s="414"/>
      <c r="CV7" s="414"/>
      <c r="CW7" s="414"/>
      <c r="CX7" s="414"/>
      <c r="CY7" s="414"/>
      <c r="CZ7" s="414"/>
      <c r="DA7" s="415"/>
      <c r="DB7" s="413">
        <v>8402046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200848</v>
      </c>
      <c r="BO8" s="414"/>
      <c r="BP8" s="414"/>
      <c r="BQ8" s="414"/>
      <c r="BR8" s="414"/>
      <c r="BS8" s="414"/>
      <c r="BT8" s="414"/>
      <c r="BU8" s="415"/>
      <c r="BV8" s="413">
        <v>196256</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1.62</v>
      </c>
      <c r="CU8" s="523"/>
      <c r="CV8" s="523"/>
      <c r="CW8" s="523"/>
      <c r="CX8" s="523"/>
      <c r="CY8" s="523"/>
      <c r="CZ8" s="523"/>
      <c r="DA8" s="524"/>
      <c r="DB8" s="522">
        <v>1.64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10536</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4592</v>
      </c>
      <c r="BO9" s="414"/>
      <c r="BP9" s="414"/>
      <c r="BQ9" s="414"/>
      <c r="BR9" s="414"/>
      <c r="BS9" s="414"/>
      <c r="BT9" s="414"/>
      <c r="BU9" s="415"/>
      <c r="BV9" s="413">
        <v>4512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4.0999999999999996</v>
      </c>
      <c r="CU9" s="384"/>
      <c r="CV9" s="384"/>
      <c r="CW9" s="384"/>
      <c r="CX9" s="384"/>
      <c r="CY9" s="384"/>
      <c r="CZ9" s="384"/>
      <c r="DA9" s="385"/>
      <c r="DB9" s="383">
        <v>4.3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11095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123496</v>
      </c>
      <c r="BO10" s="414"/>
      <c r="BP10" s="414"/>
      <c r="BQ10" s="414"/>
      <c r="BR10" s="414"/>
      <c r="BS10" s="414"/>
      <c r="BT10" s="414"/>
      <c r="BU10" s="415"/>
      <c r="BV10" s="413">
        <v>1044314</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10636</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10556</v>
      </c>
      <c r="S13" s="515"/>
      <c r="T13" s="515"/>
      <c r="U13" s="515"/>
      <c r="V13" s="516"/>
      <c r="W13" s="502" t="s">
        <v>121</v>
      </c>
      <c r="X13" s="426"/>
      <c r="Y13" s="426"/>
      <c r="Z13" s="426"/>
      <c r="AA13" s="426"/>
      <c r="AB13" s="427"/>
      <c r="AC13" s="389">
        <v>872</v>
      </c>
      <c r="AD13" s="390"/>
      <c r="AE13" s="390"/>
      <c r="AF13" s="390"/>
      <c r="AG13" s="391"/>
      <c r="AH13" s="389">
        <v>930</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128088</v>
      </c>
      <c r="BO13" s="414"/>
      <c r="BP13" s="414"/>
      <c r="BQ13" s="414"/>
      <c r="BR13" s="414"/>
      <c r="BS13" s="414"/>
      <c r="BT13" s="414"/>
      <c r="BU13" s="415"/>
      <c r="BV13" s="413">
        <v>1048826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5.0999999999999996</v>
      </c>
      <c r="CU13" s="384"/>
      <c r="CV13" s="384"/>
      <c r="CW13" s="384"/>
      <c r="CX13" s="384"/>
      <c r="CY13" s="384"/>
      <c r="CZ13" s="384"/>
      <c r="DA13" s="385"/>
      <c r="DB13" s="383">
        <v>4.8</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10747</v>
      </c>
      <c r="S14" s="515"/>
      <c r="T14" s="515"/>
      <c r="U14" s="515"/>
      <c r="V14" s="516"/>
      <c r="W14" s="517"/>
      <c r="X14" s="429"/>
      <c r="Y14" s="429"/>
      <c r="Z14" s="429"/>
      <c r="AA14" s="429"/>
      <c r="AB14" s="430"/>
      <c r="AC14" s="507">
        <v>14</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10679</v>
      </c>
      <c r="S15" s="515"/>
      <c r="T15" s="515"/>
      <c r="U15" s="515"/>
      <c r="V15" s="516"/>
      <c r="W15" s="502" t="s">
        <v>128</v>
      </c>
      <c r="X15" s="426"/>
      <c r="Y15" s="426"/>
      <c r="Z15" s="426"/>
      <c r="AA15" s="426"/>
      <c r="AB15" s="427"/>
      <c r="AC15" s="389">
        <v>2443</v>
      </c>
      <c r="AD15" s="390"/>
      <c r="AE15" s="390"/>
      <c r="AF15" s="390"/>
      <c r="AG15" s="391"/>
      <c r="AH15" s="389">
        <v>2562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5854717</v>
      </c>
      <c r="BO15" s="409"/>
      <c r="BP15" s="409"/>
      <c r="BQ15" s="409"/>
      <c r="BR15" s="409"/>
      <c r="BS15" s="409"/>
      <c r="BT15" s="409"/>
      <c r="BU15" s="410"/>
      <c r="BV15" s="408">
        <v>6351247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39.1</v>
      </c>
      <c r="AD16" s="508"/>
      <c r="AE16" s="508"/>
      <c r="AF16" s="508"/>
      <c r="AG16" s="509"/>
      <c r="AH16" s="507">
        <v>41.3</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3792983</v>
      </c>
      <c r="BO16" s="414"/>
      <c r="BP16" s="414"/>
      <c r="BQ16" s="414"/>
      <c r="BR16" s="414"/>
      <c r="BS16" s="414"/>
      <c r="BT16" s="414"/>
      <c r="BU16" s="415"/>
      <c r="BV16" s="413">
        <v>3680850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2926</v>
      </c>
      <c r="AD17" s="390"/>
      <c r="AE17" s="390"/>
      <c r="AF17" s="390"/>
      <c r="AG17" s="391"/>
      <c r="AH17" s="389">
        <v>2678</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7715957</v>
      </c>
      <c r="BO17" s="414"/>
      <c r="BP17" s="414"/>
      <c r="BQ17" s="414"/>
      <c r="BR17" s="414"/>
      <c r="BS17" s="414"/>
      <c r="BT17" s="414"/>
      <c r="BU17" s="415"/>
      <c r="BV17" s="413">
        <v>8402046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252.68</v>
      </c>
      <c r="M18" s="478"/>
      <c r="N18" s="478"/>
      <c r="O18" s="478"/>
      <c r="P18" s="478"/>
      <c r="Q18" s="478"/>
      <c r="R18" s="479"/>
      <c r="S18" s="479"/>
      <c r="T18" s="479"/>
      <c r="U18" s="479"/>
      <c r="V18" s="480"/>
      <c r="W18" s="494"/>
      <c r="X18" s="495"/>
      <c r="Y18" s="495"/>
      <c r="Z18" s="495"/>
      <c r="AA18" s="495"/>
      <c r="AB18" s="503"/>
      <c r="AC18" s="377">
        <v>46.9</v>
      </c>
      <c r="AD18" s="378"/>
      <c r="AE18" s="378"/>
      <c r="AF18" s="378"/>
      <c r="AG18" s="481"/>
      <c r="AH18" s="377">
        <v>43.2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5985450</v>
      </c>
      <c r="BO18" s="414"/>
      <c r="BP18" s="414"/>
      <c r="BQ18" s="414"/>
      <c r="BR18" s="414"/>
      <c r="BS18" s="414"/>
      <c r="BT18" s="414"/>
      <c r="BU18" s="415"/>
      <c r="BV18" s="413">
        <v>5874419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42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12839178</v>
      </c>
      <c r="BO19" s="414"/>
      <c r="BP19" s="414"/>
      <c r="BQ19" s="414"/>
      <c r="BR19" s="414"/>
      <c r="BS19" s="414"/>
      <c r="BT19" s="414"/>
      <c r="BU19" s="415"/>
      <c r="BV19" s="413">
        <v>12518214</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4683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5810687</v>
      </c>
      <c r="BO23" s="414"/>
      <c r="BP23" s="414"/>
      <c r="BQ23" s="414"/>
      <c r="BR23" s="414"/>
      <c r="BS23" s="414"/>
      <c r="BT23" s="414"/>
      <c r="BU23" s="415"/>
      <c r="BV23" s="413">
        <v>6303184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7820</v>
      </c>
      <c r="R24" s="390"/>
      <c r="S24" s="390"/>
      <c r="T24" s="390"/>
      <c r="U24" s="390"/>
      <c r="V24" s="391"/>
      <c r="W24" s="455"/>
      <c r="X24" s="446"/>
      <c r="Y24" s="447"/>
      <c r="Z24" s="386" t="s">
        <v>152</v>
      </c>
      <c r="AA24" s="387"/>
      <c r="AB24" s="387"/>
      <c r="AC24" s="387"/>
      <c r="AD24" s="387"/>
      <c r="AE24" s="387"/>
      <c r="AF24" s="387"/>
      <c r="AG24" s="388"/>
      <c r="AH24" s="389">
        <v>187</v>
      </c>
      <c r="AI24" s="390"/>
      <c r="AJ24" s="390"/>
      <c r="AK24" s="390"/>
      <c r="AL24" s="391"/>
      <c r="AM24" s="389">
        <v>562309</v>
      </c>
      <c r="AN24" s="390"/>
      <c r="AO24" s="390"/>
      <c r="AP24" s="390"/>
      <c r="AQ24" s="390"/>
      <c r="AR24" s="391"/>
      <c r="AS24" s="389">
        <v>3007</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5644749</v>
      </c>
      <c r="BO24" s="414"/>
      <c r="BP24" s="414"/>
      <c r="BQ24" s="414"/>
      <c r="BR24" s="414"/>
      <c r="BS24" s="414"/>
      <c r="BT24" s="414"/>
      <c r="BU24" s="415"/>
      <c r="BV24" s="413">
        <v>6119475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6300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2216135</v>
      </c>
      <c r="BO25" s="409"/>
      <c r="BP25" s="409"/>
      <c r="BQ25" s="409"/>
      <c r="BR25" s="409"/>
      <c r="BS25" s="409"/>
      <c r="BT25" s="409"/>
      <c r="BU25" s="410"/>
      <c r="BV25" s="408">
        <v>2540606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5670</v>
      </c>
      <c r="R26" s="390"/>
      <c r="S26" s="390"/>
      <c r="T26" s="390"/>
      <c r="U26" s="390"/>
      <c r="V26" s="391"/>
      <c r="W26" s="455"/>
      <c r="X26" s="446"/>
      <c r="Y26" s="447"/>
      <c r="Z26" s="386" t="s">
        <v>158</v>
      </c>
      <c r="AA26" s="468"/>
      <c r="AB26" s="468"/>
      <c r="AC26" s="468"/>
      <c r="AD26" s="468"/>
      <c r="AE26" s="468"/>
      <c r="AF26" s="468"/>
      <c r="AG26" s="469"/>
      <c r="AH26" s="389">
        <v>6</v>
      </c>
      <c r="AI26" s="390"/>
      <c r="AJ26" s="390"/>
      <c r="AK26" s="390"/>
      <c r="AL26" s="391"/>
      <c r="AM26" s="389">
        <v>20628</v>
      </c>
      <c r="AN26" s="390"/>
      <c r="AO26" s="390"/>
      <c r="AP26" s="390"/>
      <c r="AQ26" s="390"/>
      <c r="AR26" s="391"/>
      <c r="AS26" s="389">
        <v>3438</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2910</v>
      </c>
      <c r="R27" s="390"/>
      <c r="S27" s="390"/>
      <c r="T27" s="390"/>
      <c r="U27" s="390"/>
      <c r="V27" s="391"/>
      <c r="W27" s="455"/>
      <c r="X27" s="446"/>
      <c r="Y27" s="447"/>
      <c r="Z27" s="386" t="s">
        <v>161</v>
      </c>
      <c r="AA27" s="387"/>
      <c r="AB27" s="387"/>
      <c r="AC27" s="387"/>
      <c r="AD27" s="387"/>
      <c r="AE27" s="387"/>
      <c r="AF27" s="387"/>
      <c r="AG27" s="388"/>
      <c r="AH27" s="389">
        <v>10</v>
      </c>
      <c r="AI27" s="390"/>
      <c r="AJ27" s="390"/>
      <c r="AK27" s="390"/>
      <c r="AL27" s="391"/>
      <c r="AM27" s="389">
        <v>30314</v>
      </c>
      <c r="AN27" s="390"/>
      <c r="AO27" s="390"/>
      <c r="AP27" s="390"/>
      <c r="AQ27" s="390"/>
      <c r="AR27" s="391"/>
      <c r="AS27" s="389">
        <v>3031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95224</v>
      </c>
      <c r="BO27" s="417"/>
      <c r="BP27" s="417"/>
      <c r="BQ27" s="417"/>
      <c r="BR27" s="417"/>
      <c r="BS27" s="417"/>
      <c r="BT27" s="417"/>
      <c r="BU27" s="418"/>
      <c r="BV27" s="416">
        <v>95212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2590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6876496</v>
      </c>
      <c r="BO28" s="409"/>
      <c r="BP28" s="409"/>
      <c r="BQ28" s="409"/>
      <c r="BR28" s="409"/>
      <c r="BS28" s="409"/>
      <c r="BT28" s="409"/>
      <c r="BU28" s="410"/>
      <c r="BV28" s="408">
        <v>6753000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16</v>
      </c>
      <c r="M29" s="390"/>
      <c r="N29" s="390"/>
      <c r="O29" s="390"/>
      <c r="P29" s="391"/>
      <c r="Q29" s="389">
        <v>2520</v>
      </c>
      <c r="R29" s="390"/>
      <c r="S29" s="390"/>
      <c r="T29" s="390"/>
      <c r="U29" s="390"/>
      <c r="V29" s="391"/>
      <c r="W29" s="456"/>
      <c r="X29" s="457"/>
      <c r="Y29" s="458"/>
      <c r="Z29" s="386" t="s">
        <v>168</v>
      </c>
      <c r="AA29" s="387"/>
      <c r="AB29" s="387"/>
      <c r="AC29" s="387"/>
      <c r="AD29" s="387"/>
      <c r="AE29" s="387"/>
      <c r="AF29" s="387"/>
      <c r="AG29" s="388"/>
      <c r="AH29" s="389">
        <v>197</v>
      </c>
      <c r="AI29" s="390"/>
      <c r="AJ29" s="390"/>
      <c r="AK29" s="390"/>
      <c r="AL29" s="391"/>
      <c r="AM29" s="389">
        <v>592623</v>
      </c>
      <c r="AN29" s="390"/>
      <c r="AO29" s="390"/>
      <c r="AP29" s="390"/>
      <c r="AQ29" s="390"/>
      <c r="AR29" s="391"/>
      <c r="AS29" s="389">
        <v>3008</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3170420</v>
      </c>
      <c r="BO29" s="414"/>
      <c r="BP29" s="414"/>
      <c r="BQ29" s="414"/>
      <c r="BR29" s="414"/>
      <c r="BS29" s="414"/>
      <c r="BT29" s="414"/>
      <c r="BU29" s="415"/>
      <c r="BV29" s="413">
        <v>3006674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96.4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1937246</v>
      </c>
      <c r="BO30" s="417"/>
      <c r="BP30" s="417"/>
      <c r="BQ30" s="417"/>
      <c r="BR30" s="417"/>
      <c r="BS30" s="417"/>
      <c r="BT30" s="417"/>
      <c r="BU30" s="418"/>
      <c r="BV30" s="416">
        <v>1912292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北部上北広域事務組合(一般会計)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六ヶ所村地域振興開発(株)</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国民健康保険特別会計（施設勘定）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農業集落排水事業会計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北部上北広域事務組合(病院事業会計)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(一般財団法人)六ヶ所村文化振興公社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8</v>
      </c>
      <c r="AN36" s="373"/>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上北地方教育・福祉事務組合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(一般社団法人)六ヶ所村農業総合公社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介護保険特別会計（保険事業勘定）</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下北地域広域行政事務組合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十和田地区食肉処理事務組合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青森県市町村総合事務組合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青森県市町村職員退職手当組合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青森県後期高齢者医療広域連合(一般会計)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青森県後期高齢者医療広域連合(後期高齢者医療特別会計)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青森県交通災害共済組合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2" t="s">
        <v>524</v>
      </c>
      <c r="D34" s="1182"/>
      <c r="E34" s="1183"/>
      <c r="F34" s="32">
        <v>7.64</v>
      </c>
      <c r="G34" s="33">
        <v>7.61</v>
      </c>
      <c r="H34" s="33">
        <v>7.18</v>
      </c>
      <c r="I34" s="33">
        <v>6.03</v>
      </c>
      <c r="J34" s="34">
        <v>6.34</v>
      </c>
      <c r="K34" s="22"/>
      <c r="L34" s="22"/>
      <c r="M34" s="22"/>
      <c r="N34" s="22"/>
      <c r="O34" s="22"/>
      <c r="P34" s="22"/>
    </row>
    <row r="35" spans="1:16" ht="39" customHeight="1">
      <c r="A35" s="22"/>
      <c r="B35" s="35"/>
      <c r="C35" s="1176" t="s">
        <v>525</v>
      </c>
      <c r="D35" s="1177"/>
      <c r="E35" s="1178"/>
      <c r="F35" s="36">
        <v>3.08</v>
      </c>
      <c r="G35" s="37">
        <v>2.81</v>
      </c>
      <c r="H35" s="37">
        <v>2.46</v>
      </c>
      <c r="I35" s="37">
        <v>2.33</v>
      </c>
      <c r="J35" s="38">
        <v>2.6</v>
      </c>
      <c r="K35" s="22"/>
      <c r="L35" s="22"/>
      <c r="M35" s="22"/>
      <c r="N35" s="22"/>
      <c r="O35" s="22"/>
      <c r="P35" s="22"/>
    </row>
    <row r="36" spans="1:16" ht="39" customHeight="1">
      <c r="A36" s="22"/>
      <c r="B36" s="35"/>
      <c r="C36" s="1176" t="s">
        <v>526</v>
      </c>
      <c r="D36" s="1177"/>
      <c r="E36" s="1178"/>
      <c r="F36" s="36">
        <v>2.79</v>
      </c>
      <c r="G36" s="37">
        <v>3.04</v>
      </c>
      <c r="H36" s="37">
        <v>2.87</v>
      </c>
      <c r="I36" s="37">
        <v>2</v>
      </c>
      <c r="J36" s="38">
        <v>1.26</v>
      </c>
      <c r="K36" s="22"/>
      <c r="L36" s="22"/>
      <c r="M36" s="22"/>
      <c r="N36" s="22"/>
      <c r="O36" s="22"/>
      <c r="P36" s="22"/>
    </row>
    <row r="37" spans="1:16" ht="39" customHeight="1">
      <c r="A37" s="22"/>
      <c r="B37" s="35"/>
      <c r="C37" s="1176" t="s">
        <v>527</v>
      </c>
      <c r="D37" s="1177"/>
      <c r="E37" s="1178"/>
      <c r="F37" s="36">
        <v>0.37</v>
      </c>
      <c r="G37" s="37">
        <v>0.47</v>
      </c>
      <c r="H37" s="37">
        <v>0.56999999999999995</v>
      </c>
      <c r="I37" s="37">
        <v>0.65</v>
      </c>
      <c r="J37" s="38">
        <v>0.7</v>
      </c>
      <c r="K37" s="22"/>
      <c r="L37" s="22"/>
      <c r="M37" s="22"/>
      <c r="N37" s="22"/>
      <c r="O37" s="22"/>
      <c r="P37" s="22"/>
    </row>
    <row r="38" spans="1:16" ht="39" customHeight="1">
      <c r="A38" s="22"/>
      <c r="B38" s="35"/>
      <c r="C38" s="1176" t="s">
        <v>528</v>
      </c>
      <c r="D38" s="1177"/>
      <c r="E38" s="1178"/>
      <c r="F38" s="36">
        <v>0.34</v>
      </c>
      <c r="G38" s="37">
        <v>0.25</v>
      </c>
      <c r="H38" s="37">
        <v>0.45</v>
      </c>
      <c r="I38" s="37">
        <v>0.21</v>
      </c>
      <c r="J38" s="38">
        <v>0.24</v>
      </c>
      <c r="K38" s="22"/>
      <c r="L38" s="22"/>
      <c r="M38" s="22"/>
      <c r="N38" s="22"/>
      <c r="O38" s="22"/>
      <c r="P38" s="22"/>
    </row>
    <row r="39" spans="1:16" ht="39" customHeight="1">
      <c r="A39" s="22"/>
      <c r="B39" s="35"/>
      <c r="C39" s="1176" t="s">
        <v>529</v>
      </c>
      <c r="D39" s="1177"/>
      <c r="E39" s="1178"/>
      <c r="F39" s="36">
        <v>0</v>
      </c>
      <c r="G39" s="37">
        <v>0</v>
      </c>
      <c r="H39" s="37">
        <v>0.06</v>
      </c>
      <c r="I39" s="37">
        <v>0</v>
      </c>
      <c r="J39" s="38">
        <v>0.15</v>
      </c>
      <c r="K39" s="22"/>
      <c r="L39" s="22"/>
      <c r="M39" s="22"/>
      <c r="N39" s="22"/>
      <c r="O39" s="22"/>
      <c r="P39" s="22"/>
    </row>
    <row r="40" spans="1:16" ht="39" customHeight="1">
      <c r="A40" s="22"/>
      <c r="B40" s="35"/>
      <c r="C40" s="1176" t="s">
        <v>530</v>
      </c>
      <c r="D40" s="1177"/>
      <c r="E40" s="1178"/>
      <c r="F40" s="36">
        <v>0.02</v>
      </c>
      <c r="G40" s="37">
        <v>0.03</v>
      </c>
      <c r="H40" s="37">
        <v>0.09</v>
      </c>
      <c r="I40" s="37">
        <v>0.04</v>
      </c>
      <c r="J40" s="38">
        <v>0.02</v>
      </c>
      <c r="K40" s="22"/>
      <c r="L40" s="22"/>
      <c r="M40" s="22"/>
      <c r="N40" s="22"/>
      <c r="O40" s="22"/>
      <c r="P40" s="22"/>
    </row>
    <row r="41" spans="1:16" ht="39" customHeight="1">
      <c r="A41" s="22"/>
      <c r="B41" s="35"/>
      <c r="C41" s="1176" t="s">
        <v>531</v>
      </c>
      <c r="D41" s="1177"/>
      <c r="E41" s="1178"/>
      <c r="F41" s="36">
        <v>0.62</v>
      </c>
      <c r="G41" s="37">
        <v>0.3</v>
      </c>
      <c r="H41" s="37">
        <v>0</v>
      </c>
      <c r="I41" s="37">
        <v>0.1</v>
      </c>
      <c r="J41" s="38">
        <v>0.01</v>
      </c>
      <c r="K41" s="22"/>
      <c r="L41" s="22"/>
      <c r="M41" s="22"/>
      <c r="N41" s="22"/>
      <c r="O41" s="22"/>
      <c r="P41" s="22"/>
    </row>
    <row r="42" spans="1:16" ht="39" customHeight="1">
      <c r="A42" s="22"/>
      <c r="B42" s="39"/>
      <c r="C42" s="1176" t="s">
        <v>532</v>
      </c>
      <c r="D42" s="1177"/>
      <c r="E42" s="1178"/>
      <c r="F42" s="36" t="s">
        <v>480</v>
      </c>
      <c r="G42" s="37" t="s">
        <v>480</v>
      </c>
      <c r="H42" s="37" t="s">
        <v>480</v>
      </c>
      <c r="I42" s="37" t="s">
        <v>480</v>
      </c>
      <c r="J42" s="38" t="s">
        <v>480</v>
      </c>
      <c r="K42" s="22"/>
      <c r="L42" s="22"/>
      <c r="M42" s="22"/>
      <c r="N42" s="22"/>
      <c r="O42" s="22"/>
      <c r="P42" s="22"/>
    </row>
    <row r="43" spans="1:16" ht="39" customHeight="1" thickBot="1">
      <c r="A43" s="22"/>
      <c r="B43" s="40"/>
      <c r="C43" s="1179" t="s">
        <v>533</v>
      </c>
      <c r="D43" s="1180"/>
      <c r="E43" s="1181"/>
      <c r="F43" s="41">
        <v>0</v>
      </c>
      <c r="G43" s="42">
        <v>0</v>
      </c>
      <c r="H43" s="42">
        <v>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2" t="s">
        <v>11</v>
      </c>
      <c r="C45" s="1193"/>
      <c r="D45" s="58"/>
      <c r="E45" s="1198" t="s">
        <v>12</v>
      </c>
      <c r="F45" s="1198"/>
      <c r="G45" s="1198"/>
      <c r="H45" s="1198"/>
      <c r="I45" s="1198"/>
      <c r="J45" s="1199"/>
      <c r="K45" s="59">
        <v>485</v>
      </c>
      <c r="L45" s="60">
        <v>462</v>
      </c>
      <c r="M45" s="60">
        <v>550</v>
      </c>
      <c r="N45" s="60">
        <v>591</v>
      </c>
      <c r="O45" s="61">
        <v>577</v>
      </c>
      <c r="P45" s="48"/>
      <c r="Q45" s="48"/>
      <c r="R45" s="48"/>
      <c r="S45" s="48"/>
      <c r="T45" s="48"/>
      <c r="U45" s="48"/>
    </row>
    <row r="46" spans="1:21" ht="30.75" customHeight="1">
      <c r="A46" s="48"/>
      <c r="B46" s="1194"/>
      <c r="C46" s="1195"/>
      <c r="D46" s="62"/>
      <c r="E46" s="1186" t="s">
        <v>13</v>
      </c>
      <c r="F46" s="1186"/>
      <c r="G46" s="1186"/>
      <c r="H46" s="1186"/>
      <c r="I46" s="1186"/>
      <c r="J46" s="1187"/>
      <c r="K46" s="63" t="s">
        <v>480</v>
      </c>
      <c r="L46" s="64" t="s">
        <v>480</v>
      </c>
      <c r="M46" s="64" t="s">
        <v>480</v>
      </c>
      <c r="N46" s="64" t="s">
        <v>480</v>
      </c>
      <c r="O46" s="65" t="s">
        <v>480</v>
      </c>
      <c r="P46" s="48"/>
      <c r="Q46" s="48"/>
      <c r="R46" s="48"/>
      <c r="S46" s="48"/>
      <c r="T46" s="48"/>
      <c r="U46" s="48"/>
    </row>
    <row r="47" spans="1:21" ht="30.75" customHeight="1">
      <c r="A47" s="48"/>
      <c r="B47" s="1194"/>
      <c r="C47" s="1195"/>
      <c r="D47" s="62"/>
      <c r="E47" s="1186" t="s">
        <v>14</v>
      </c>
      <c r="F47" s="1186"/>
      <c r="G47" s="1186"/>
      <c r="H47" s="1186"/>
      <c r="I47" s="1186"/>
      <c r="J47" s="1187"/>
      <c r="K47" s="63" t="s">
        <v>480</v>
      </c>
      <c r="L47" s="64" t="s">
        <v>480</v>
      </c>
      <c r="M47" s="64" t="s">
        <v>480</v>
      </c>
      <c r="N47" s="64" t="s">
        <v>480</v>
      </c>
      <c r="O47" s="65" t="s">
        <v>480</v>
      </c>
      <c r="P47" s="48"/>
      <c r="Q47" s="48"/>
      <c r="R47" s="48"/>
      <c r="S47" s="48"/>
      <c r="T47" s="48"/>
      <c r="U47" s="48"/>
    </row>
    <row r="48" spans="1:21" ht="30.75" customHeight="1">
      <c r="A48" s="48"/>
      <c r="B48" s="1194"/>
      <c r="C48" s="1195"/>
      <c r="D48" s="62"/>
      <c r="E48" s="1186" t="s">
        <v>15</v>
      </c>
      <c r="F48" s="1186"/>
      <c r="G48" s="1186"/>
      <c r="H48" s="1186"/>
      <c r="I48" s="1186"/>
      <c r="J48" s="1187"/>
      <c r="K48" s="63">
        <v>317</v>
      </c>
      <c r="L48" s="64">
        <v>304</v>
      </c>
      <c r="M48" s="64">
        <v>314</v>
      </c>
      <c r="N48" s="64">
        <v>342</v>
      </c>
      <c r="O48" s="65">
        <v>346</v>
      </c>
      <c r="P48" s="48"/>
      <c r="Q48" s="48"/>
      <c r="R48" s="48"/>
      <c r="S48" s="48"/>
      <c r="T48" s="48"/>
      <c r="U48" s="48"/>
    </row>
    <row r="49" spans="1:21" ht="30.75" customHeight="1">
      <c r="A49" s="48"/>
      <c r="B49" s="1194"/>
      <c r="C49" s="1195"/>
      <c r="D49" s="62"/>
      <c r="E49" s="1186" t="s">
        <v>16</v>
      </c>
      <c r="F49" s="1186"/>
      <c r="G49" s="1186"/>
      <c r="H49" s="1186"/>
      <c r="I49" s="1186"/>
      <c r="J49" s="1187"/>
      <c r="K49" s="63">
        <v>205</v>
      </c>
      <c r="L49" s="64">
        <v>128</v>
      </c>
      <c r="M49" s="64">
        <v>47</v>
      </c>
      <c r="N49" s="64">
        <v>47</v>
      </c>
      <c r="O49" s="65">
        <v>44</v>
      </c>
      <c r="P49" s="48"/>
      <c r="Q49" s="48"/>
      <c r="R49" s="48"/>
      <c r="S49" s="48"/>
      <c r="T49" s="48"/>
      <c r="U49" s="48"/>
    </row>
    <row r="50" spans="1:21" ht="30.75" customHeight="1">
      <c r="A50" s="48"/>
      <c r="B50" s="1194"/>
      <c r="C50" s="1195"/>
      <c r="D50" s="62"/>
      <c r="E50" s="1186" t="s">
        <v>17</v>
      </c>
      <c r="F50" s="1186"/>
      <c r="G50" s="1186"/>
      <c r="H50" s="1186"/>
      <c r="I50" s="1186"/>
      <c r="J50" s="1187"/>
      <c r="K50" s="63" t="s">
        <v>480</v>
      </c>
      <c r="L50" s="64" t="s">
        <v>480</v>
      </c>
      <c r="M50" s="64" t="s">
        <v>480</v>
      </c>
      <c r="N50" s="64">
        <v>1</v>
      </c>
      <c r="O50" s="65">
        <v>1</v>
      </c>
      <c r="P50" s="48"/>
      <c r="Q50" s="48"/>
      <c r="R50" s="48"/>
      <c r="S50" s="48"/>
      <c r="T50" s="48"/>
      <c r="U50" s="48"/>
    </row>
    <row r="51" spans="1:21" ht="30.75" customHeight="1">
      <c r="A51" s="48"/>
      <c r="B51" s="1196"/>
      <c r="C51" s="1197"/>
      <c r="D51" s="66"/>
      <c r="E51" s="1186" t="s">
        <v>18</v>
      </c>
      <c r="F51" s="1186"/>
      <c r="G51" s="1186"/>
      <c r="H51" s="1186"/>
      <c r="I51" s="1186"/>
      <c r="J51" s="1187"/>
      <c r="K51" s="63">
        <v>0</v>
      </c>
      <c r="L51" s="64" t="s">
        <v>480</v>
      </c>
      <c r="M51" s="64" t="s">
        <v>480</v>
      </c>
      <c r="N51" s="64" t="s">
        <v>480</v>
      </c>
      <c r="O51" s="65">
        <v>0</v>
      </c>
      <c r="P51" s="48"/>
      <c r="Q51" s="48"/>
      <c r="R51" s="48"/>
      <c r="S51" s="48"/>
      <c r="T51" s="48"/>
      <c r="U51" s="48"/>
    </row>
    <row r="52" spans="1:21" ht="30.75" customHeight="1">
      <c r="A52" s="48"/>
      <c r="B52" s="1184" t="s">
        <v>19</v>
      </c>
      <c r="C52" s="1185"/>
      <c r="D52" s="66"/>
      <c r="E52" s="1186" t="s">
        <v>20</v>
      </c>
      <c r="F52" s="1186"/>
      <c r="G52" s="1186"/>
      <c r="H52" s="1186"/>
      <c r="I52" s="1186"/>
      <c r="J52" s="1187"/>
      <c r="K52" s="63">
        <v>566</v>
      </c>
      <c r="L52" s="64">
        <v>559</v>
      </c>
      <c r="M52" s="64">
        <v>552</v>
      </c>
      <c r="N52" s="64">
        <v>589</v>
      </c>
      <c r="O52" s="65">
        <v>579</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441</v>
      </c>
      <c r="L53" s="69">
        <v>335</v>
      </c>
      <c r="M53" s="69">
        <v>359</v>
      </c>
      <c r="N53" s="69">
        <v>392</v>
      </c>
      <c r="O53" s="70">
        <v>389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2" t="s">
        <v>24</v>
      </c>
      <c r="C41" s="1213"/>
      <c r="D41" s="81"/>
      <c r="E41" s="1214" t="s">
        <v>25</v>
      </c>
      <c r="F41" s="1214"/>
      <c r="G41" s="1214"/>
      <c r="H41" s="1215"/>
      <c r="I41" s="82">
        <v>5874</v>
      </c>
      <c r="J41" s="83">
        <v>6557</v>
      </c>
      <c r="K41" s="83">
        <v>6479</v>
      </c>
      <c r="L41" s="83">
        <v>6303</v>
      </c>
      <c r="M41" s="84">
        <v>5811</v>
      </c>
    </row>
    <row r="42" spans="2:13" ht="27.75" customHeight="1">
      <c r="B42" s="1202"/>
      <c r="C42" s="1203"/>
      <c r="D42" s="85"/>
      <c r="E42" s="1206" t="s">
        <v>26</v>
      </c>
      <c r="F42" s="1206"/>
      <c r="G42" s="1206"/>
      <c r="H42" s="1207"/>
      <c r="I42" s="86" t="s">
        <v>480</v>
      </c>
      <c r="J42" s="87" t="s">
        <v>480</v>
      </c>
      <c r="K42" s="87" t="s">
        <v>480</v>
      </c>
      <c r="L42" s="87" t="s">
        <v>480</v>
      </c>
      <c r="M42" s="88" t="s">
        <v>480</v>
      </c>
    </row>
    <row r="43" spans="2:13" ht="27.75" customHeight="1">
      <c r="B43" s="1202"/>
      <c r="C43" s="1203"/>
      <c r="D43" s="85"/>
      <c r="E43" s="1206" t="s">
        <v>27</v>
      </c>
      <c r="F43" s="1206"/>
      <c r="G43" s="1206"/>
      <c r="H43" s="1207"/>
      <c r="I43" s="86">
        <v>6026</v>
      </c>
      <c r="J43" s="87">
        <v>6124</v>
      </c>
      <c r="K43" s="87">
        <v>6042</v>
      </c>
      <c r="L43" s="87">
        <v>5963</v>
      </c>
      <c r="M43" s="88">
        <v>5957</v>
      </c>
    </row>
    <row r="44" spans="2:13" ht="27.75" customHeight="1">
      <c r="B44" s="1202"/>
      <c r="C44" s="1203"/>
      <c r="D44" s="85"/>
      <c r="E44" s="1206" t="s">
        <v>28</v>
      </c>
      <c r="F44" s="1206"/>
      <c r="G44" s="1206"/>
      <c r="H44" s="1207"/>
      <c r="I44" s="86">
        <v>462</v>
      </c>
      <c r="J44" s="87">
        <v>348</v>
      </c>
      <c r="K44" s="87">
        <v>343</v>
      </c>
      <c r="L44" s="87">
        <v>287</v>
      </c>
      <c r="M44" s="88">
        <v>248</v>
      </c>
    </row>
    <row r="45" spans="2:13" ht="27.75" customHeight="1">
      <c r="B45" s="1202"/>
      <c r="C45" s="1203"/>
      <c r="D45" s="85"/>
      <c r="E45" s="1206" t="s">
        <v>29</v>
      </c>
      <c r="F45" s="1206"/>
      <c r="G45" s="1206"/>
      <c r="H45" s="1207"/>
      <c r="I45" s="86">
        <v>1123</v>
      </c>
      <c r="J45" s="87">
        <v>1119</v>
      </c>
      <c r="K45" s="87">
        <v>1400</v>
      </c>
      <c r="L45" s="87">
        <v>1045</v>
      </c>
      <c r="M45" s="88">
        <v>958</v>
      </c>
    </row>
    <row r="46" spans="2:13" ht="27.75" customHeight="1">
      <c r="B46" s="1202"/>
      <c r="C46" s="1203"/>
      <c r="D46" s="85"/>
      <c r="E46" s="1206" t="s">
        <v>30</v>
      </c>
      <c r="F46" s="1206"/>
      <c r="G46" s="1206"/>
      <c r="H46" s="1207"/>
      <c r="I46" s="86" t="s">
        <v>480</v>
      </c>
      <c r="J46" s="87" t="s">
        <v>480</v>
      </c>
      <c r="K46" s="87" t="s">
        <v>480</v>
      </c>
      <c r="L46" s="87" t="s">
        <v>480</v>
      </c>
      <c r="M46" s="88" t="s">
        <v>480</v>
      </c>
    </row>
    <row r="47" spans="2:13" ht="27.75" customHeight="1">
      <c r="B47" s="1202"/>
      <c r="C47" s="1203"/>
      <c r="D47" s="85"/>
      <c r="E47" s="1206" t="s">
        <v>31</v>
      </c>
      <c r="F47" s="1206"/>
      <c r="G47" s="1206"/>
      <c r="H47" s="1207"/>
      <c r="I47" s="86" t="s">
        <v>480</v>
      </c>
      <c r="J47" s="87" t="s">
        <v>480</v>
      </c>
      <c r="K47" s="87" t="s">
        <v>480</v>
      </c>
      <c r="L47" s="87" t="s">
        <v>480</v>
      </c>
      <c r="M47" s="88" t="s">
        <v>480</v>
      </c>
    </row>
    <row r="48" spans="2:13" ht="27.75" customHeight="1">
      <c r="B48" s="1204"/>
      <c r="C48" s="1205"/>
      <c r="D48" s="85"/>
      <c r="E48" s="1206" t="s">
        <v>32</v>
      </c>
      <c r="F48" s="1206"/>
      <c r="G48" s="1206"/>
      <c r="H48" s="1207"/>
      <c r="I48" s="86">
        <v>93</v>
      </c>
      <c r="J48" s="87">
        <v>40</v>
      </c>
      <c r="K48" s="87">
        <v>2</v>
      </c>
      <c r="L48" s="87" t="s">
        <v>480</v>
      </c>
      <c r="M48" s="88" t="s">
        <v>480</v>
      </c>
    </row>
    <row r="49" spans="2:13" ht="27.75" customHeight="1">
      <c r="B49" s="1200" t="s">
        <v>33</v>
      </c>
      <c r="C49" s="1201"/>
      <c r="D49" s="89"/>
      <c r="E49" s="1206" t="s">
        <v>34</v>
      </c>
      <c r="F49" s="1206"/>
      <c r="G49" s="1206"/>
      <c r="H49" s="1207"/>
      <c r="I49" s="86">
        <v>9864</v>
      </c>
      <c r="J49" s="87">
        <v>9536</v>
      </c>
      <c r="K49" s="87">
        <v>9889</v>
      </c>
      <c r="L49" s="87">
        <v>11491</v>
      </c>
      <c r="M49" s="88">
        <v>12166</v>
      </c>
    </row>
    <row r="50" spans="2:13" ht="27.75" customHeight="1">
      <c r="B50" s="1202"/>
      <c r="C50" s="1203"/>
      <c r="D50" s="85"/>
      <c r="E50" s="1206" t="s">
        <v>35</v>
      </c>
      <c r="F50" s="1206"/>
      <c r="G50" s="1206"/>
      <c r="H50" s="1207"/>
      <c r="I50" s="86">
        <v>354</v>
      </c>
      <c r="J50" s="87">
        <v>356</v>
      </c>
      <c r="K50" s="87">
        <v>341</v>
      </c>
      <c r="L50" s="87">
        <v>304</v>
      </c>
      <c r="M50" s="88">
        <v>258</v>
      </c>
    </row>
    <row r="51" spans="2:13" ht="27.75" customHeight="1">
      <c r="B51" s="1204"/>
      <c r="C51" s="1205"/>
      <c r="D51" s="85"/>
      <c r="E51" s="1206" t="s">
        <v>36</v>
      </c>
      <c r="F51" s="1206"/>
      <c r="G51" s="1206"/>
      <c r="H51" s="1207"/>
      <c r="I51" s="86">
        <v>6467</v>
      </c>
      <c r="J51" s="87">
        <v>6571</v>
      </c>
      <c r="K51" s="87">
        <v>6294</v>
      </c>
      <c r="L51" s="87">
        <v>6098</v>
      </c>
      <c r="M51" s="88">
        <v>5658</v>
      </c>
    </row>
    <row r="52" spans="2:13" ht="27.75" customHeight="1" thickBot="1">
      <c r="B52" s="1208" t="s">
        <v>37</v>
      </c>
      <c r="C52" s="1209"/>
      <c r="D52" s="90"/>
      <c r="E52" s="1210" t="s">
        <v>38</v>
      </c>
      <c r="F52" s="1210"/>
      <c r="G52" s="1210"/>
      <c r="H52" s="1211"/>
      <c r="I52" s="91">
        <v>-3106</v>
      </c>
      <c r="J52" s="92">
        <v>-2275</v>
      </c>
      <c r="K52" s="92">
        <v>-2260</v>
      </c>
      <c r="L52" s="92">
        <v>-4295</v>
      </c>
      <c r="M52" s="93">
        <v>-5107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7"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7" zoomScaleNormal="100" zoomScaleSheetLayoutView="55" workbookViewId="0">
      <selection activeCell="G70" sqref="G70"/>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550</v>
      </c>
      <c r="C41" s="246"/>
      <c r="D41" s="246"/>
      <c r="E41" s="246"/>
      <c r="F41" s="246"/>
      <c r="G41" s="246"/>
      <c r="H41" s="246"/>
      <c r="I41" s="246"/>
      <c r="J41" s="246"/>
      <c r="K41" s="246"/>
      <c r="L41" s="246"/>
      <c r="M41" s="246"/>
      <c r="N41" s="246"/>
      <c r="O41" s="246"/>
      <c r="P41" s="247"/>
    </row>
    <row r="42" spans="2:17">
      <c r="B42" s="248"/>
      <c r="C42" s="244"/>
      <c r="D42" s="244"/>
      <c r="E42" s="244"/>
      <c r="F42" s="244"/>
      <c r="G42" s="351" t="s">
        <v>551</v>
      </c>
      <c r="I42" s="352"/>
      <c r="J42" s="352"/>
      <c r="K42" s="352"/>
      <c r="L42" s="244"/>
      <c r="M42" s="244"/>
      <c r="N42" s="244"/>
      <c r="O42" s="244"/>
    </row>
    <row r="43" spans="2:17">
      <c r="B43" s="248"/>
      <c r="C43" s="244"/>
      <c r="D43" s="244"/>
      <c r="E43" s="244"/>
      <c r="F43" s="244"/>
      <c r="G43" s="1252"/>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552</v>
      </c>
    </row>
    <row r="50" spans="1:17">
      <c r="B50" s="248"/>
      <c r="C50" s="244"/>
      <c r="D50" s="244"/>
      <c r="E50" s="244"/>
      <c r="F50" s="244"/>
      <c r="G50" s="1239"/>
      <c r="H50" s="1240"/>
      <c r="I50" s="1240"/>
      <c r="J50" s="1241"/>
      <c r="K50" s="354" t="s">
        <v>519</v>
      </c>
      <c r="L50" s="354" t="s">
        <v>520</v>
      </c>
      <c r="M50" s="354" t="s">
        <v>521</v>
      </c>
      <c r="N50" s="354" t="s">
        <v>522</v>
      </c>
      <c r="O50" s="354" t="s">
        <v>523</v>
      </c>
    </row>
    <row r="51" spans="1:17">
      <c r="B51" s="248"/>
      <c r="C51" s="244"/>
      <c r="D51" s="244"/>
      <c r="E51" s="244"/>
      <c r="F51" s="244"/>
      <c r="G51" s="1242" t="s">
        <v>553</v>
      </c>
      <c r="H51" s="1243"/>
      <c r="I51" s="1248" t="s">
        <v>554</v>
      </c>
      <c r="J51" s="1248"/>
      <c r="K51" s="1250"/>
      <c r="L51" s="1250"/>
      <c r="M51" s="1250"/>
      <c r="N51" s="1250"/>
      <c r="O51" s="1250"/>
    </row>
    <row r="52" spans="1:17">
      <c r="B52" s="248"/>
      <c r="C52" s="244"/>
      <c r="D52" s="244"/>
      <c r="E52" s="244"/>
      <c r="F52" s="244"/>
      <c r="G52" s="1244"/>
      <c r="H52" s="1245"/>
      <c r="I52" s="1249"/>
      <c r="J52" s="1249"/>
      <c r="K52" s="1216"/>
      <c r="L52" s="1216"/>
      <c r="M52" s="1216"/>
      <c r="N52" s="1216"/>
      <c r="O52" s="1216"/>
    </row>
    <row r="53" spans="1:17">
      <c r="A53" s="355"/>
      <c r="B53" s="248"/>
      <c r="C53" s="244"/>
      <c r="D53" s="244"/>
      <c r="E53" s="244"/>
      <c r="F53" s="244"/>
      <c r="G53" s="1244"/>
      <c r="H53" s="1245"/>
      <c r="I53" s="1228" t="s">
        <v>555</v>
      </c>
      <c r="J53" s="1228"/>
      <c r="K53" s="1251"/>
      <c r="L53" s="1251"/>
      <c r="M53" s="1251"/>
      <c r="N53" s="1251"/>
      <c r="O53" s="1251"/>
    </row>
    <row r="54" spans="1:17">
      <c r="A54" s="355"/>
      <c r="B54" s="248"/>
      <c r="C54" s="244"/>
      <c r="D54" s="244"/>
      <c r="E54" s="244"/>
      <c r="F54" s="244"/>
      <c r="G54" s="1246"/>
      <c r="H54" s="1247"/>
      <c r="I54" s="1228"/>
      <c r="J54" s="1228"/>
      <c r="K54" s="1221"/>
      <c r="L54" s="1221"/>
      <c r="M54" s="1221"/>
      <c r="N54" s="1221"/>
      <c r="O54" s="1221"/>
    </row>
    <row r="55" spans="1:17">
      <c r="A55" s="355"/>
      <c r="B55" s="248"/>
      <c r="C55" s="244"/>
      <c r="D55" s="244"/>
      <c r="E55" s="244"/>
      <c r="F55" s="244"/>
      <c r="G55" s="1222" t="s">
        <v>556</v>
      </c>
      <c r="H55" s="1223"/>
      <c r="I55" s="1228" t="s">
        <v>554</v>
      </c>
      <c r="J55" s="1228"/>
      <c r="K55" s="1250"/>
      <c r="L55" s="1250"/>
      <c r="M55" s="1250"/>
      <c r="N55" s="1250"/>
      <c r="O55" s="1250"/>
    </row>
    <row r="56" spans="1:17">
      <c r="A56" s="355"/>
      <c r="B56" s="248"/>
      <c r="C56" s="244"/>
      <c r="D56" s="244"/>
      <c r="E56" s="244"/>
      <c r="F56" s="244"/>
      <c r="G56" s="1224"/>
      <c r="H56" s="1225"/>
      <c r="I56" s="1228"/>
      <c r="J56" s="1228"/>
      <c r="K56" s="1216"/>
      <c r="L56" s="1216"/>
      <c r="M56" s="1216"/>
      <c r="N56" s="1216"/>
      <c r="O56" s="1216"/>
    </row>
    <row r="57" spans="1:17" s="355" customFormat="1">
      <c r="B57" s="356"/>
      <c r="C57" s="352"/>
      <c r="D57" s="352"/>
      <c r="E57" s="352"/>
      <c r="F57" s="352"/>
      <c r="G57" s="1224"/>
      <c r="H57" s="1225"/>
      <c r="I57" s="1218" t="s">
        <v>555</v>
      </c>
      <c r="J57" s="1218"/>
      <c r="K57" s="1251"/>
      <c r="L57" s="1251"/>
      <c r="M57" s="1251"/>
      <c r="N57" s="1251"/>
      <c r="O57" s="1251"/>
      <c r="P57" s="357"/>
      <c r="Q57" s="356"/>
    </row>
    <row r="58" spans="1:17" s="355" customFormat="1">
      <c r="A58" s="243"/>
      <c r="B58" s="356"/>
      <c r="C58" s="352"/>
      <c r="D58" s="352"/>
      <c r="E58" s="352"/>
      <c r="F58" s="352"/>
      <c r="G58" s="1226"/>
      <c r="H58" s="1227"/>
      <c r="I58" s="1218"/>
      <c r="J58" s="1218"/>
      <c r="K58" s="1221"/>
      <c r="L58" s="1221"/>
      <c r="M58" s="1221"/>
      <c r="N58" s="1221"/>
      <c r="O58" s="122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557</v>
      </c>
      <c r="C63" s="244"/>
      <c r="D63" s="244"/>
      <c r="E63" s="244"/>
      <c r="F63" s="244"/>
      <c r="G63" s="244"/>
      <c r="H63" s="244"/>
      <c r="I63" s="244"/>
      <c r="J63" s="244"/>
      <c r="K63" s="244"/>
      <c r="L63" s="244"/>
      <c r="M63" s="244"/>
      <c r="N63" s="244"/>
      <c r="O63" s="244"/>
    </row>
    <row r="64" spans="1:17">
      <c r="B64" s="248"/>
      <c r="C64" s="244"/>
      <c r="D64" s="244"/>
      <c r="E64" s="244"/>
      <c r="F64" s="244"/>
      <c r="G64" s="351" t="s">
        <v>551</v>
      </c>
      <c r="I64" s="352"/>
      <c r="J64" s="352"/>
      <c r="K64" s="352"/>
      <c r="L64" s="244"/>
      <c r="M64" s="244"/>
      <c r="N64" s="244"/>
      <c r="O64" s="244"/>
    </row>
    <row r="65" spans="2:30">
      <c r="B65" s="248"/>
      <c r="C65" s="244"/>
      <c r="D65" s="244"/>
      <c r="E65" s="244"/>
      <c r="F65" s="244"/>
      <c r="G65" s="1230" t="s">
        <v>560</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558</v>
      </c>
      <c r="I71" s="368"/>
      <c r="J71" s="364"/>
      <c r="K71" s="364"/>
      <c r="L71" s="365"/>
      <c r="M71" s="364"/>
      <c r="N71" s="365"/>
      <c r="O71" s="366"/>
    </row>
    <row r="72" spans="2:30">
      <c r="B72" s="248"/>
      <c r="C72" s="244"/>
      <c r="D72" s="244"/>
      <c r="E72" s="244"/>
      <c r="F72" s="244"/>
      <c r="G72" s="1239"/>
      <c r="H72" s="1240"/>
      <c r="I72" s="1240"/>
      <c r="J72" s="1241"/>
      <c r="K72" s="354" t="s">
        <v>519</v>
      </c>
      <c r="L72" s="354" t="s">
        <v>520</v>
      </c>
      <c r="M72" s="354" t="s">
        <v>521</v>
      </c>
      <c r="N72" s="354" t="s">
        <v>522</v>
      </c>
      <c r="O72" s="354" t="s">
        <v>523</v>
      </c>
    </row>
    <row r="73" spans="2:30">
      <c r="B73" s="248"/>
      <c r="C73" s="244"/>
      <c r="D73" s="244"/>
      <c r="E73" s="244"/>
      <c r="F73" s="244"/>
      <c r="G73" s="1242" t="s">
        <v>553</v>
      </c>
      <c r="H73" s="1243"/>
      <c r="I73" s="1248" t="s">
        <v>554</v>
      </c>
      <c r="J73" s="1248"/>
      <c r="K73" s="1229"/>
      <c r="L73" s="1229"/>
      <c r="M73" s="1216"/>
      <c r="N73" s="1216"/>
      <c r="O73" s="1216"/>
      <c r="S73" s="243">
        <v>9.9</v>
      </c>
    </row>
    <row r="74" spans="2:30">
      <c r="B74" s="248"/>
      <c r="C74" s="244"/>
      <c r="D74" s="244"/>
      <c r="E74" s="244"/>
      <c r="F74" s="244"/>
      <c r="G74" s="1244"/>
      <c r="H74" s="1245"/>
      <c r="I74" s="1249"/>
      <c r="J74" s="1249"/>
      <c r="K74" s="1229"/>
      <c r="L74" s="1229"/>
      <c r="M74" s="1216"/>
      <c r="N74" s="1216"/>
      <c r="O74" s="1216"/>
    </row>
    <row r="75" spans="2:30">
      <c r="B75" s="248"/>
      <c r="C75" s="244"/>
      <c r="D75" s="244"/>
      <c r="E75" s="244"/>
      <c r="F75" s="244"/>
      <c r="G75" s="1244"/>
      <c r="H75" s="1245"/>
      <c r="I75" s="1228" t="s">
        <v>559</v>
      </c>
      <c r="J75" s="1228"/>
      <c r="K75" s="1220">
        <v>6.3</v>
      </c>
      <c r="L75" s="1220">
        <v>5.5</v>
      </c>
      <c r="M75" s="1220">
        <v>5.3</v>
      </c>
      <c r="N75" s="1220">
        <v>4.8</v>
      </c>
      <c r="O75" s="1220">
        <v>5.0999999999999996</v>
      </c>
      <c r="U75" s="243">
        <v>81.2</v>
      </c>
      <c r="W75" s="243">
        <v>87.2</v>
      </c>
      <c r="Y75" s="243">
        <v>99.8</v>
      </c>
      <c r="AA75" s="243">
        <v>109.5</v>
      </c>
      <c r="AC75" s="243">
        <v>115.2</v>
      </c>
    </row>
    <row r="76" spans="2:30">
      <c r="B76" s="248"/>
      <c r="C76" s="244"/>
      <c r="D76" s="244"/>
      <c r="E76" s="244"/>
      <c r="F76" s="244"/>
      <c r="G76" s="1246"/>
      <c r="H76" s="1247"/>
      <c r="I76" s="1228"/>
      <c r="J76" s="1228"/>
      <c r="K76" s="1221"/>
      <c r="L76" s="1221"/>
      <c r="M76" s="1221"/>
      <c r="N76" s="1221"/>
      <c r="O76" s="1221"/>
    </row>
    <row r="77" spans="2:30">
      <c r="B77" s="248"/>
      <c r="C77" s="244"/>
      <c r="D77" s="244"/>
      <c r="E77" s="244"/>
      <c r="F77" s="244"/>
      <c r="G77" s="1222" t="s">
        <v>556</v>
      </c>
      <c r="H77" s="1223"/>
      <c r="I77" s="1228" t="s">
        <v>554</v>
      </c>
      <c r="J77" s="1228"/>
      <c r="K77" s="1229">
        <v>28.6</v>
      </c>
      <c r="L77" s="1229">
        <v>34.299999999999997</v>
      </c>
      <c r="M77" s="1216">
        <v>24.3</v>
      </c>
      <c r="N77" s="1216">
        <v>0</v>
      </c>
      <c r="O77" s="1216">
        <v>20.2</v>
      </c>
      <c r="R77" s="243">
        <v>12.3</v>
      </c>
      <c r="T77" s="243">
        <v>11.1</v>
      </c>
    </row>
    <row r="78" spans="2:30">
      <c r="B78" s="248"/>
      <c r="C78" s="244"/>
      <c r="D78" s="244"/>
      <c r="E78" s="244"/>
      <c r="F78" s="244"/>
      <c r="G78" s="1224"/>
      <c r="H78" s="1225"/>
      <c r="I78" s="1228"/>
      <c r="J78" s="1228"/>
      <c r="K78" s="1229"/>
      <c r="L78" s="1229"/>
      <c r="M78" s="1216"/>
      <c r="N78" s="1216"/>
      <c r="O78" s="1216"/>
    </row>
    <row r="79" spans="2:30">
      <c r="B79" s="248"/>
      <c r="C79" s="244"/>
      <c r="D79" s="244"/>
      <c r="E79" s="244"/>
      <c r="F79" s="244"/>
      <c r="G79" s="1224"/>
      <c r="H79" s="1225"/>
      <c r="I79" s="1217" t="s">
        <v>559</v>
      </c>
      <c r="J79" s="1218"/>
      <c r="K79" s="1219">
        <v>10.9</v>
      </c>
      <c r="L79" s="1219">
        <v>10.4</v>
      </c>
      <c r="M79" s="1219">
        <v>9.8000000000000007</v>
      </c>
      <c r="N79" s="1219">
        <v>8.5</v>
      </c>
      <c r="O79" s="1219">
        <v>9.3000000000000007</v>
      </c>
      <c r="V79" s="243">
        <v>53.5</v>
      </c>
      <c r="X79" s="243">
        <v>48.2</v>
      </c>
      <c r="Z79" s="243">
        <v>34.200000000000003</v>
      </c>
      <c r="AB79" s="243">
        <v>30.3</v>
      </c>
      <c r="AD79" s="243">
        <v>28.9</v>
      </c>
    </row>
    <row r="80" spans="2:30">
      <c r="B80" s="248"/>
      <c r="C80" s="244"/>
      <c r="D80" s="244"/>
      <c r="E80" s="244"/>
      <c r="F80" s="244"/>
      <c r="G80" s="1226"/>
      <c r="H80" s="1227"/>
      <c r="I80" s="1218"/>
      <c r="J80" s="1218"/>
      <c r="K80" s="1219"/>
      <c r="L80" s="1219"/>
      <c r="M80" s="1219"/>
      <c r="N80" s="1219"/>
      <c r="O80" s="1219"/>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8"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249712</v>
      </c>
      <c r="E3" s="116"/>
      <c r="F3" s="117">
        <v>72729</v>
      </c>
      <c r="G3" s="118"/>
      <c r="H3" s="119"/>
    </row>
    <row r="4" spans="1:8">
      <c r="A4" s="120"/>
      <c r="B4" s="121"/>
      <c r="C4" s="122"/>
      <c r="D4" s="123">
        <v>181023</v>
      </c>
      <c r="E4" s="124"/>
      <c r="F4" s="125">
        <v>36291</v>
      </c>
      <c r="G4" s="126"/>
      <c r="H4" s="127"/>
    </row>
    <row r="5" spans="1:8">
      <c r="A5" s="108" t="s">
        <v>513</v>
      </c>
      <c r="B5" s="113"/>
      <c r="C5" s="114"/>
      <c r="D5" s="115">
        <v>409148</v>
      </c>
      <c r="E5" s="116"/>
      <c r="F5" s="117">
        <v>70317</v>
      </c>
      <c r="G5" s="118"/>
      <c r="H5" s="119"/>
    </row>
    <row r="6" spans="1:8">
      <c r="A6" s="120"/>
      <c r="B6" s="121"/>
      <c r="C6" s="122"/>
      <c r="D6" s="123">
        <v>209091</v>
      </c>
      <c r="E6" s="124"/>
      <c r="F6" s="125">
        <v>35725</v>
      </c>
      <c r="G6" s="126"/>
      <c r="H6" s="127"/>
    </row>
    <row r="7" spans="1:8">
      <c r="A7" s="108" t="s">
        <v>514</v>
      </c>
      <c r="B7" s="113"/>
      <c r="C7" s="114"/>
      <c r="D7" s="115">
        <v>680186</v>
      </c>
      <c r="E7" s="116"/>
      <c r="F7" s="117">
        <v>105751</v>
      </c>
      <c r="G7" s="118"/>
      <c r="H7" s="119"/>
    </row>
    <row r="8" spans="1:8">
      <c r="A8" s="120"/>
      <c r="B8" s="121"/>
      <c r="C8" s="122"/>
      <c r="D8" s="123">
        <v>494345</v>
      </c>
      <c r="E8" s="124"/>
      <c r="F8" s="125">
        <v>49969</v>
      </c>
      <c r="G8" s="126"/>
      <c r="H8" s="127"/>
    </row>
    <row r="9" spans="1:8">
      <c r="A9" s="108" t="s">
        <v>515</v>
      </c>
      <c r="B9" s="113"/>
      <c r="C9" s="114"/>
      <c r="D9" s="115">
        <v>356474</v>
      </c>
      <c r="E9" s="116"/>
      <c r="F9" s="117">
        <v>158564</v>
      </c>
      <c r="G9" s="118"/>
      <c r="H9" s="119"/>
    </row>
    <row r="10" spans="1:8">
      <c r="A10" s="120"/>
      <c r="B10" s="121"/>
      <c r="C10" s="122"/>
      <c r="D10" s="123">
        <v>248776</v>
      </c>
      <c r="E10" s="124"/>
      <c r="F10" s="125">
        <v>48412</v>
      </c>
      <c r="G10" s="126"/>
      <c r="H10" s="127"/>
    </row>
    <row r="11" spans="1:8">
      <c r="A11" s="108" t="s">
        <v>516</v>
      </c>
      <c r="B11" s="113"/>
      <c r="C11" s="114"/>
      <c r="D11" s="115">
        <v>467923</v>
      </c>
      <c r="E11" s="116"/>
      <c r="F11" s="117">
        <v>106092</v>
      </c>
      <c r="G11" s="118"/>
      <c r="H11" s="119"/>
    </row>
    <row r="12" spans="1:8">
      <c r="A12" s="120"/>
      <c r="B12" s="121"/>
      <c r="C12" s="128"/>
      <c r="D12" s="123">
        <v>401773</v>
      </c>
      <c r="E12" s="124"/>
      <c r="F12" s="125">
        <v>44299</v>
      </c>
      <c r="G12" s="126"/>
      <c r="H12" s="127"/>
    </row>
    <row r="13" spans="1:8">
      <c r="A13" s="108"/>
      <c r="B13" s="113"/>
      <c r="C13" s="129"/>
      <c r="D13" s="130">
        <v>432689</v>
      </c>
      <c r="E13" s="131"/>
      <c r="F13" s="132">
        <v>102691</v>
      </c>
      <c r="G13" s="133"/>
      <c r="H13" s="119"/>
    </row>
    <row r="14" spans="1:8">
      <c r="A14" s="120"/>
      <c r="B14" s="121"/>
      <c r="C14" s="122"/>
      <c r="D14" s="123">
        <v>307002</v>
      </c>
      <c r="E14" s="124"/>
      <c r="F14" s="125">
        <v>42939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3.09</v>
      </c>
      <c r="C19" s="134">
        <f>ROUND(VALUE(SUBSTITUTE(実質収支比率等に係る経年分析!G$48,"▲","-")),2)</f>
        <v>2.83</v>
      </c>
      <c r="D19" s="134">
        <f>ROUND(VALUE(SUBSTITUTE(実質収支比率等に係る経年分析!H$48,"▲","-")),2)</f>
        <v>2.46</v>
      </c>
      <c r="E19" s="134">
        <f>ROUND(VALUE(SUBSTITUTE(実質収支比率等に係る経年分析!I$48,"▲","-")),2)</f>
        <v>2.34</v>
      </c>
      <c r="F19" s="134">
        <f>ROUND(VALUE(SUBSTITUTE(実質収支比率等に係る経年分析!J$48,"▲","-")),2)</f>
        <v>2.6</v>
      </c>
    </row>
    <row r="20" spans="1:11">
      <c r="A20" s="134" t="s">
        <v>43</v>
      </c>
      <c r="B20" s="134">
        <f>ROUND(VALUE(SUBSTITUTE(実質収支比率等に係る経年分析!F$47,"▲","-")),2)</f>
        <v>68.2</v>
      </c>
      <c r="C20" s="134">
        <f>ROUND(VALUE(SUBSTITUTE(実質収支比率等に係る経年分析!G$47,"▲","-")),2)</f>
        <v>69.83</v>
      </c>
      <c r="D20" s="134">
        <f>ROUND(VALUE(SUBSTITUTE(実質収支比率等に係る経年分析!H$47,"▲","-")),2)</f>
        <v>73.239999999999995</v>
      </c>
      <c r="E20" s="134">
        <f>ROUND(VALUE(SUBSTITUTE(実質収支比率等に係る経年分析!I$47,"▲","-")),2)</f>
        <v>80.37</v>
      </c>
      <c r="F20" s="134">
        <f>ROUND(VALUE(SUBSTITUTE(実質収支比率等に係る経年分析!J$47,"▲","-")),2)</f>
        <v>89.12</v>
      </c>
    </row>
    <row r="21" spans="1:11">
      <c r="A21" s="134" t="s">
        <v>44</v>
      </c>
      <c r="B21" s="134">
        <f>IF(ISNUMBER(VALUE(SUBSTITUTE(実質収支比率等に係る経年分析!F$49,"▲","-"))),ROUND(VALUE(SUBSTITUTE(実質収支比率等に係る経年分析!F$49,"▲","-")),2),NA())</f>
        <v>4.2300000000000004</v>
      </c>
      <c r="C21" s="134">
        <f>IF(ISNUMBER(VALUE(SUBSTITUTE(実質収支比率等に係る経年分析!G$49,"▲","-"))),ROUND(VALUE(SUBSTITUTE(実質収支比率等に係る経年分析!G$49,"▲","-")),2),NA())</f>
        <v>3.44</v>
      </c>
      <c r="D21" s="134">
        <f>IF(ISNUMBER(VALUE(SUBSTITUTE(実質収支比率等に係る経年分析!H$49,"▲","-"))),ROUND(VALUE(SUBSTITUTE(実質収支比率等に係る経年分析!H$49,"▲","-")),2),NA())</f>
        <v>3.14</v>
      </c>
      <c r="E21" s="134">
        <f>IF(ISNUMBER(VALUE(SUBSTITUTE(実質収支比率等に係る経年分析!I$49,"▲","-"))),ROUND(VALUE(SUBSTITUTE(実質収支比率等に係る経年分析!I$49,"▲","-")),2),NA())</f>
        <v>12.48</v>
      </c>
      <c r="F21" s="134">
        <f>IF(ISNUMBER(VALUE(SUBSTITUTE(実質収支比率等に係る経年分析!J$49,"▲","-"))),ROUND(VALUE(SUBSTITUTE(実質収支比率等に係る経年分析!J$49,"▲","-")),2),NA())</f>
        <v>1.66</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0.62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介護保険特別会計（保険事業勘定）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0.24</v>
      </c>
    </row>
    <row r="33" spans="1:16">
      <c r="A33" s="135" t="str">
        <f>IF(連結実質赤字比率に係る赤字・黒字の構成分析!C$37="",NA(),連結実質赤字比率に係る赤字・黒字の構成分析!C$37)</f>
        <v>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2.46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566</v>
      </c>
      <c r="E42" s="136"/>
      <c r="F42" s="136"/>
      <c r="G42" s="136">
        <f>'実質公債費比率（分子）の構造'!L$52</f>
        <v>559</v>
      </c>
      <c r="H42" s="136"/>
      <c r="I42" s="136"/>
      <c r="J42" s="136">
        <f>'実質公債費比率（分子）の構造'!M$52</f>
        <v>552</v>
      </c>
      <c r="K42" s="136"/>
      <c r="L42" s="136"/>
      <c r="M42" s="136">
        <f>'実質公債費比率（分子）の構造'!N$52</f>
        <v>589</v>
      </c>
      <c r="N42" s="136"/>
      <c r="O42" s="136"/>
      <c r="P42" s="136">
        <f>'実質公債費比率（分子）の構造'!O$52</f>
        <v>579</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205</v>
      </c>
      <c r="C45" s="136"/>
      <c r="D45" s="136"/>
      <c r="E45" s="136">
        <f>'実質公債費比率（分子）の構造'!L$49</f>
        <v>128</v>
      </c>
      <c r="F45" s="136"/>
      <c r="G45" s="136"/>
      <c r="H45" s="136">
        <f>'実質公債費比率（分子）の構造'!M$49</f>
        <v>47</v>
      </c>
      <c r="I45" s="136"/>
      <c r="J45" s="136"/>
      <c r="K45" s="136">
        <f>'実質公債費比率（分子）の構造'!N$49</f>
        <v>47</v>
      </c>
      <c r="L45" s="136"/>
      <c r="M45" s="136"/>
      <c r="N45" s="136">
        <f>'実質公債費比率（分子）の構造'!O$49</f>
        <v>44</v>
      </c>
      <c r="O45" s="136"/>
      <c r="P45" s="136"/>
    </row>
    <row r="46" spans="1:16">
      <c r="A46" s="136" t="s">
        <v>55</v>
      </c>
      <c r="B46" s="136">
        <f>'実質公債費比率（分子）の構造'!K$48</f>
        <v>317</v>
      </c>
      <c r="C46" s="136"/>
      <c r="D46" s="136"/>
      <c r="E46" s="136">
        <f>'実質公債費比率（分子）の構造'!L$48</f>
        <v>304</v>
      </c>
      <c r="F46" s="136"/>
      <c r="G46" s="136"/>
      <c r="H46" s="136">
        <f>'実質公債費比率（分子）の構造'!M$48</f>
        <v>314</v>
      </c>
      <c r="I46" s="136"/>
      <c r="J46" s="136"/>
      <c r="K46" s="136">
        <f>'実質公債費比率（分子）の構造'!N$48</f>
        <v>342</v>
      </c>
      <c r="L46" s="136"/>
      <c r="M46" s="136"/>
      <c r="N46" s="136">
        <f>'実質公債費比率（分子）の構造'!O$48</f>
        <v>346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485</v>
      </c>
      <c r="C49" s="136"/>
      <c r="D49" s="136"/>
      <c r="E49" s="136">
        <f>'実質公債費比率（分子）の構造'!L$45</f>
        <v>462</v>
      </c>
      <c r="F49" s="136"/>
      <c r="G49" s="136"/>
      <c r="H49" s="136">
        <f>'実質公債費比率（分子）の構造'!M$45</f>
        <v>550</v>
      </c>
      <c r="I49" s="136"/>
      <c r="J49" s="136"/>
      <c r="K49" s="136">
        <f>'実質公債費比率（分子）の構造'!N$45</f>
        <v>591</v>
      </c>
      <c r="L49" s="136"/>
      <c r="M49" s="136"/>
      <c r="N49" s="136">
        <f>'実質公債費比率（分子）の構造'!O$45</f>
        <v>577</v>
      </c>
      <c r="O49" s="136"/>
      <c r="P49" s="136"/>
    </row>
    <row r="50" spans="1:16">
      <c r="A50" s="136" t="s">
        <v>59</v>
      </c>
      <c r="B50" s="136" t="e">
        <f>NA()</f>
        <v>#N/A</v>
      </c>
      <c r="C50" s="136">
        <f>IF(ISNUMBER('実質公債費比率（分子）の構造'!K$53),'実質公債費比率（分子）の構造'!K$53,NA())</f>
        <v>441</v>
      </c>
      <c r="D50" s="136" t="e">
        <f>NA()</f>
        <v>#N/A</v>
      </c>
      <c r="E50" s="136" t="e">
        <f>NA()</f>
        <v>#N/A</v>
      </c>
      <c r="F50" s="136">
        <f>IF(ISNUMBER('実質公債費比率（分子）の構造'!L$53),'実質公債費比率（分子）の構造'!L$53,NA())</f>
        <v>335</v>
      </c>
      <c r="G50" s="136" t="e">
        <f>NA()</f>
        <v>#N/A</v>
      </c>
      <c r="H50" s="136" t="e">
        <f>NA()</f>
        <v>#N/A</v>
      </c>
      <c r="I50" s="136">
        <f>IF(ISNUMBER('実質公債費比率（分子）の構造'!M$53),'実質公債費比率（分子）の構造'!M$53,NA())</f>
        <v>359</v>
      </c>
      <c r="J50" s="136" t="e">
        <f>NA()</f>
        <v>#N/A</v>
      </c>
      <c r="K50" s="136" t="e">
        <f>NA()</f>
        <v>#N/A</v>
      </c>
      <c r="L50" s="136">
        <f>IF(ISNUMBER('実質公債費比率（分子）の構造'!N$53),'実質公債費比率（分子）の構造'!N$53,NA())</f>
        <v>392</v>
      </c>
      <c r="M50" s="136" t="e">
        <f>NA()</f>
        <v>#N/A</v>
      </c>
      <c r="N50" s="136" t="e">
        <f>NA()</f>
        <v>#N/A</v>
      </c>
      <c r="O50" s="136">
        <f>IF(ISNUMBER('実質公債費比率（分子）の構造'!O$53),'実質公債費比率（分子）の構造'!O$53,NA())</f>
        <v>389</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6467</v>
      </c>
      <c r="E56" s="135"/>
      <c r="F56" s="135"/>
      <c r="G56" s="135">
        <f>'将来負担比率（分子）の構造'!J$51</f>
        <v>6571</v>
      </c>
      <c r="H56" s="135"/>
      <c r="I56" s="135"/>
      <c r="J56" s="135">
        <f>'将来負担比率（分子）の構造'!K$51</f>
        <v>6294</v>
      </c>
      <c r="K56" s="135"/>
      <c r="L56" s="135"/>
      <c r="M56" s="135">
        <f>'将来負担比率（分子）の構造'!L$51</f>
        <v>6098</v>
      </c>
      <c r="N56" s="135"/>
      <c r="O56" s="135"/>
      <c r="P56" s="135">
        <f>'将来負担比率（分子）の構造'!M$51</f>
        <v>5658</v>
      </c>
    </row>
    <row r="57" spans="1:16">
      <c r="A57" s="135" t="s">
        <v>35</v>
      </c>
      <c r="B57" s="135"/>
      <c r="C57" s="135"/>
      <c r="D57" s="135">
        <f>'将来負担比率（分子）の構造'!I$50</f>
        <v>354</v>
      </c>
      <c r="E57" s="135"/>
      <c r="F57" s="135"/>
      <c r="G57" s="135">
        <f>'将来負担比率（分子）の構造'!J$50</f>
        <v>356</v>
      </c>
      <c r="H57" s="135"/>
      <c r="I57" s="135"/>
      <c r="J57" s="135">
        <f>'将来負担比率（分子）の構造'!K$50</f>
        <v>341</v>
      </c>
      <c r="K57" s="135"/>
      <c r="L57" s="135"/>
      <c r="M57" s="135">
        <f>'将来負担比率（分子）の構造'!L$50</f>
        <v>304</v>
      </c>
      <c r="N57" s="135"/>
      <c r="O57" s="135"/>
      <c r="P57" s="135">
        <f>'将来負担比率（分子）の構造'!M$50</f>
        <v>258</v>
      </c>
    </row>
    <row r="58" spans="1:16">
      <c r="A58" s="135" t="s">
        <v>34</v>
      </c>
      <c r="B58" s="135"/>
      <c r="C58" s="135"/>
      <c r="D58" s="135">
        <f>'将来負担比率（分子）の構造'!I$49</f>
        <v>9864</v>
      </c>
      <c r="E58" s="135"/>
      <c r="F58" s="135"/>
      <c r="G58" s="135">
        <f>'将来負担比率（分子）の構造'!J$49</f>
        <v>9536</v>
      </c>
      <c r="H58" s="135"/>
      <c r="I58" s="135"/>
      <c r="J58" s="135">
        <f>'将来負担比率（分子）の構造'!K$49</f>
        <v>9889</v>
      </c>
      <c r="K58" s="135"/>
      <c r="L58" s="135"/>
      <c r="M58" s="135">
        <f>'将来負担比率（分子）の構造'!L$49</f>
        <v>11491</v>
      </c>
      <c r="N58" s="135"/>
      <c r="O58" s="135"/>
      <c r="P58" s="135">
        <f>'将来負担比率（分子）の構造'!M$49</f>
        <v>12166</v>
      </c>
    </row>
    <row r="59" spans="1:16">
      <c r="A59" s="135" t="s">
        <v>32</v>
      </c>
      <c r="B59" s="135">
        <f>'将来負担比率（分子）の構造'!I$48</f>
        <v>93</v>
      </c>
      <c r="C59" s="135"/>
      <c r="D59" s="135"/>
      <c r="E59" s="135">
        <f>'将来負担比率（分子）の構造'!J$48</f>
        <v>40</v>
      </c>
      <c r="F59" s="135"/>
      <c r="G59" s="135"/>
      <c r="H59" s="135">
        <f>'将来負担比率（分子）の構造'!K$48</f>
        <v>2</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1123</v>
      </c>
      <c r="C62" s="135"/>
      <c r="D62" s="135"/>
      <c r="E62" s="135">
        <f>'将来負担比率（分子）の構造'!J$45</f>
        <v>1119</v>
      </c>
      <c r="F62" s="135"/>
      <c r="G62" s="135"/>
      <c r="H62" s="135">
        <f>'将来負担比率（分子）の構造'!K$45</f>
        <v>1400</v>
      </c>
      <c r="I62" s="135"/>
      <c r="J62" s="135"/>
      <c r="K62" s="135">
        <f>'将来負担比率（分子）の構造'!L$45</f>
        <v>1045</v>
      </c>
      <c r="L62" s="135"/>
      <c r="M62" s="135"/>
      <c r="N62" s="135">
        <f>'将来負担比率（分子）の構造'!M$45</f>
        <v>958</v>
      </c>
      <c r="O62" s="135"/>
      <c r="P62" s="135"/>
    </row>
    <row r="63" spans="1:16">
      <c r="A63" s="135" t="s">
        <v>28</v>
      </c>
      <c r="B63" s="135">
        <f>'将来負担比率（分子）の構造'!I$44</f>
        <v>462</v>
      </c>
      <c r="C63" s="135"/>
      <c r="D63" s="135"/>
      <c r="E63" s="135">
        <f>'将来負担比率（分子）の構造'!J$44</f>
        <v>348</v>
      </c>
      <c r="F63" s="135"/>
      <c r="G63" s="135"/>
      <c r="H63" s="135">
        <f>'将来負担比率（分子）の構造'!K$44</f>
        <v>343</v>
      </c>
      <c r="I63" s="135"/>
      <c r="J63" s="135"/>
      <c r="K63" s="135">
        <f>'将来負担比率（分子）の構造'!L$44</f>
        <v>287</v>
      </c>
      <c r="L63" s="135"/>
      <c r="M63" s="135"/>
      <c r="N63" s="135">
        <f>'将来負担比率（分子）の構造'!M$44</f>
        <v>248</v>
      </c>
      <c r="O63" s="135"/>
      <c r="P63" s="135"/>
    </row>
    <row r="64" spans="1:16">
      <c r="A64" s="135" t="s">
        <v>27</v>
      </c>
      <c r="B64" s="135">
        <f>'将来負担比率（分子）の構造'!I$43</f>
        <v>6026</v>
      </c>
      <c r="C64" s="135"/>
      <c r="D64" s="135"/>
      <c r="E64" s="135">
        <f>'将来負担比率（分子）の構造'!J$43</f>
        <v>6124</v>
      </c>
      <c r="F64" s="135"/>
      <c r="G64" s="135"/>
      <c r="H64" s="135">
        <f>'将来負担比率（分子）の構造'!K$43</f>
        <v>6042</v>
      </c>
      <c r="I64" s="135"/>
      <c r="J64" s="135"/>
      <c r="K64" s="135">
        <f>'将来負担比率（分子）の構造'!L$43</f>
        <v>5963</v>
      </c>
      <c r="L64" s="135"/>
      <c r="M64" s="135"/>
      <c r="N64" s="135">
        <f>'将来負担比率（分子）の構造'!M$43</f>
        <v>5957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5874</v>
      </c>
      <c r="C66" s="135"/>
      <c r="D66" s="135"/>
      <c r="E66" s="135">
        <f>'将来負担比率（分子）の構造'!J$41</f>
        <v>6557</v>
      </c>
      <c r="F66" s="135"/>
      <c r="G66" s="135"/>
      <c r="H66" s="135">
        <f>'将来負担比率（分子）の構造'!K$41</f>
        <v>6479</v>
      </c>
      <c r="I66" s="135"/>
      <c r="J66" s="135"/>
      <c r="K66" s="135">
        <f>'将来負担比率（分子）の構造'!L$41</f>
        <v>6303</v>
      </c>
      <c r="L66" s="135"/>
      <c r="M66" s="135"/>
      <c r="N66" s="135">
        <f>'将来負担比率（分子）の構造'!M$41</f>
        <v>5811</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7221599</v>
      </c>
      <c r="S5" s="669"/>
      <c r="T5" s="669"/>
      <c r="U5" s="669"/>
      <c r="V5" s="669"/>
      <c r="W5" s="669"/>
      <c r="X5" s="669"/>
      <c r="Y5" s="716"/>
      <c r="Z5" s="729">
        <v>48.4</v>
      </c>
      <c r="AA5" s="729"/>
      <c r="AB5" s="729"/>
      <c r="AC5" s="729"/>
      <c r="AD5" s="730">
        <v>7221599</v>
      </c>
      <c r="AE5" s="730"/>
      <c r="AF5" s="730"/>
      <c r="AG5" s="730"/>
      <c r="AH5" s="730"/>
      <c r="AI5" s="730"/>
      <c r="AJ5" s="730"/>
      <c r="AK5" s="730"/>
      <c r="AL5" s="717">
        <v>93.2</v>
      </c>
      <c r="AM5" s="686"/>
      <c r="AN5" s="686"/>
      <c r="AO5" s="718"/>
      <c r="AP5" s="705" t="s">
        <v>207</v>
      </c>
      <c r="AQ5" s="706"/>
      <c r="AR5" s="706"/>
      <c r="AS5" s="706"/>
      <c r="AT5" s="706"/>
      <c r="AU5" s="706"/>
      <c r="AV5" s="706"/>
      <c r="AW5" s="706"/>
      <c r="AX5" s="706"/>
      <c r="AY5" s="706"/>
      <c r="AZ5" s="706"/>
      <c r="BA5" s="706"/>
      <c r="BB5" s="706"/>
      <c r="BC5" s="706"/>
      <c r="BD5" s="706"/>
      <c r="BE5" s="706"/>
      <c r="BF5" s="707"/>
      <c r="BG5" s="618">
        <v>7221599</v>
      </c>
      <c r="BH5" s="619"/>
      <c r="BI5" s="619"/>
      <c r="BJ5" s="619"/>
      <c r="BK5" s="619"/>
      <c r="BL5" s="619"/>
      <c r="BM5" s="619"/>
      <c r="BN5" s="620"/>
      <c r="BO5" s="671">
        <v>100</v>
      </c>
      <c r="BP5" s="671"/>
      <c r="BQ5" s="671"/>
      <c r="BR5" s="671"/>
      <c r="BS5" s="672">
        <v>18400</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59985</v>
      </c>
      <c r="S6" s="619"/>
      <c r="T6" s="619"/>
      <c r="U6" s="619"/>
      <c r="V6" s="619"/>
      <c r="W6" s="619"/>
      <c r="X6" s="619"/>
      <c r="Y6" s="620"/>
      <c r="Z6" s="671">
        <v>0.4</v>
      </c>
      <c r="AA6" s="671"/>
      <c r="AB6" s="671"/>
      <c r="AC6" s="671"/>
      <c r="AD6" s="672">
        <v>59985</v>
      </c>
      <c r="AE6" s="672"/>
      <c r="AF6" s="672"/>
      <c r="AG6" s="672"/>
      <c r="AH6" s="672"/>
      <c r="AI6" s="672"/>
      <c r="AJ6" s="672"/>
      <c r="AK6" s="672"/>
      <c r="AL6" s="641">
        <v>0.8</v>
      </c>
      <c r="AM6" s="673"/>
      <c r="AN6" s="673"/>
      <c r="AO6" s="674"/>
      <c r="AP6" s="615" t="s">
        <v>212</v>
      </c>
      <c r="AQ6" s="616"/>
      <c r="AR6" s="616"/>
      <c r="AS6" s="616"/>
      <c r="AT6" s="616"/>
      <c r="AU6" s="616"/>
      <c r="AV6" s="616"/>
      <c r="AW6" s="616"/>
      <c r="AX6" s="616"/>
      <c r="AY6" s="616"/>
      <c r="AZ6" s="616"/>
      <c r="BA6" s="616"/>
      <c r="BB6" s="616"/>
      <c r="BC6" s="616"/>
      <c r="BD6" s="616"/>
      <c r="BE6" s="616"/>
      <c r="BF6" s="617"/>
      <c r="BG6" s="618">
        <v>7221599</v>
      </c>
      <c r="BH6" s="619"/>
      <c r="BI6" s="619"/>
      <c r="BJ6" s="619"/>
      <c r="BK6" s="619"/>
      <c r="BL6" s="619"/>
      <c r="BM6" s="619"/>
      <c r="BN6" s="620"/>
      <c r="BO6" s="671">
        <v>100</v>
      </c>
      <c r="BP6" s="671"/>
      <c r="BQ6" s="671"/>
      <c r="BR6" s="671"/>
      <c r="BS6" s="672">
        <v>18400</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139842</v>
      </c>
      <c r="CS6" s="619"/>
      <c r="CT6" s="619"/>
      <c r="CU6" s="619"/>
      <c r="CV6" s="619"/>
      <c r="CW6" s="619"/>
      <c r="CX6" s="619"/>
      <c r="CY6" s="620"/>
      <c r="CZ6" s="671">
        <v>1</v>
      </c>
      <c r="DA6" s="671"/>
      <c r="DB6" s="671"/>
      <c r="DC6" s="671"/>
      <c r="DD6" s="624" t="s">
        <v>214</v>
      </c>
      <c r="DE6" s="619"/>
      <c r="DF6" s="619"/>
      <c r="DG6" s="619"/>
      <c r="DH6" s="619"/>
      <c r="DI6" s="619"/>
      <c r="DJ6" s="619"/>
      <c r="DK6" s="619"/>
      <c r="DL6" s="619"/>
      <c r="DM6" s="619"/>
      <c r="DN6" s="619"/>
      <c r="DO6" s="619"/>
      <c r="DP6" s="620"/>
      <c r="DQ6" s="624">
        <v>139842</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2372</v>
      </c>
      <c r="S7" s="619"/>
      <c r="T7" s="619"/>
      <c r="U7" s="619"/>
      <c r="V7" s="619"/>
      <c r="W7" s="619"/>
      <c r="X7" s="619"/>
      <c r="Y7" s="620"/>
      <c r="Z7" s="671">
        <v>0</v>
      </c>
      <c r="AA7" s="671"/>
      <c r="AB7" s="671"/>
      <c r="AC7" s="671"/>
      <c r="AD7" s="672">
        <v>2372</v>
      </c>
      <c r="AE7" s="672"/>
      <c r="AF7" s="672"/>
      <c r="AG7" s="672"/>
      <c r="AH7" s="672"/>
      <c r="AI7" s="672"/>
      <c r="AJ7" s="672"/>
      <c r="AK7" s="672"/>
      <c r="AL7" s="641">
        <v>0</v>
      </c>
      <c r="AM7" s="673"/>
      <c r="AN7" s="673"/>
      <c r="AO7" s="674"/>
      <c r="AP7" s="615" t="s">
        <v>216</v>
      </c>
      <c r="AQ7" s="616"/>
      <c r="AR7" s="616"/>
      <c r="AS7" s="616"/>
      <c r="AT7" s="616"/>
      <c r="AU7" s="616"/>
      <c r="AV7" s="616"/>
      <c r="AW7" s="616"/>
      <c r="AX7" s="616"/>
      <c r="AY7" s="616"/>
      <c r="AZ7" s="616"/>
      <c r="BA7" s="616"/>
      <c r="BB7" s="616"/>
      <c r="BC7" s="616"/>
      <c r="BD7" s="616"/>
      <c r="BE7" s="616"/>
      <c r="BF7" s="617"/>
      <c r="BG7" s="618">
        <v>770563</v>
      </c>
      <c r="BH7" s="619"/>
      <c r="BI7" s="619"/>
      <c r="BJ7" s="619"/>
      <c r="BK7" s="619"/>
      <c r="BL7" s="619"/>
      <c r="BM7" s="619"/>
      <c r="BN7" s="620"/>
      <c r="BO7" s="671">
        <v>10.7</v>
      </c>
      <c r="BP7" s="671"/>
      <c r="BQ7" s="671"/>
      <c r="BR7" s="671"/>
      <c r="BS7" s="672">
        <v>18400</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2632577</v>
      </c>
      <c r="CS7" s="619"/>
      <c r="CT7" s="619"/>
      <c r="CU7" s="619"/>
      <c r="CV7" s="619"/>
      <c r="CW7" s="619"/>
      <c r="CX7" s="619"/>
      <c r="CY7" s="620"/>
      <c r="CZ7" s="671">
        <v>18</v>
      </c>
      <c r="DA7" s="671"/>
      <c r="DB7" s="671"/>
      <c r="DC7" s="671"/>
      <c r="DD7" s="624">
        <v>524994</v>
      </c>
      <c r="DE7" s="619"/>
      <c r="DF7" s="619"/>
      <c r="DG7" s="619"/>
      <c r="DH7" s="619"/>
      <c r="DI7" s="619"/>
      <c r="DJ7" s="619"/>
      <c r="DK7" s="619"/>
      <c r="DL7" s="619"/>
      <c r="DM7" s="619"/>
      <c r="DN7" s="619"/>
      <c r="DO7" s="619"/>
      <c r="DP7" s="620"/>
      <c r="DQ7" s="624">
        <v>2444164</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4410</v>
      </c>
      <c r="S8" s="619"/>
      <c r="T8" s="619"/>
      <c r="U8" s="619"/>
      <c r="V8" s="619"/>
      <c r="W8" s="619"/>
      <c r="X8" s="619"/>
      <c r="Y8" s="620"/>
      <c r="Z8" s="671">
        <v>0</v>
      </c>
      <c r="AA8" s="671"/>
      <c r="AB8" s="671"/>
      <c r="AC8" s="671"/>
      <c r="AD8" s="672">
        <v>4410</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18392</v>
      </c>
      <c r="BH8" s="619"/>
      <c r="BI8" s="619"/>
      <c r="BJ8" s="619"/>
      <c r="BK8" s="619"/>
      <c r="BL8" s="619"/>
      <c r="BM8" s="619"/>
      <c r="BN8" s="620"/>
      <c r="BO8" s="671">
        <v>0.3</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2426929</v>
      </c>
      <c r="CS8" s="619"/>
      <c r="CT8" s="619"/>
      <c r="CU8" s="619"/>
      <c r="CV8" s="619"/>
      <c r="CW8" s="619"/>
      <c r="CX8" s="619"/>
      <c r="CY8" s="620"/>
      <c r="CZ8" s="671">
        <v>16.600000000000001</v>
      </c>
      <c r="DA8" s="671"/>
      <c r="DB8" s="671"/>
      <c r="DC8" s="671"/>
      <c r="DD8" s="624">
        <v>227748</v>
      </c>
      <c r="DE8" s="619"/>
      <c r="DF8" s="619"/>
      <c r="DG8" s="619"/>
      <c r="DH8" s="619"/>
      <c r="DI8" s="619"/>
      <c r="DJ8" s="619"/>
      <c r="DK8" s="619"/>
      <c r="DL8" s="619"/>
      <c r="DM8" s="619"/>
      <c r="DN8" s="619"/>
      <c r="DO8" s="619"/>
      <c r="DP8" s="620"/>
      <c r="DQ8" s="624">
        <v>1791874</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3075</v>
      </c>
      <c r="S9" s="619"/>
      <c r="T9" s="619"/>
      <c r="U9" s="619"/>
      <c r="V9" s="619"/>
      <c r="W9" s="619"/>
      <c r="X9" s="619"/>
      <c r="Y9" s="620"/>
      <c r="Z9" s="671">
        <v>0</v>
      </c>
      <c r="AA9" s="671"/>
      <c r="AB9" s="671"/>
      <c r="AC9" s="671"/>
      <c r="AD9" s="672">
        <v>3075</v>
      </c>
      <c r="AE9" s="672"/>
      <c r="AF9" s="672"/>
      <c r="AG9" s="672"/>
      <c r="AH9" s="672"/>
      <c r="AI9" s="672"/>
      <c r="AJ9" s="672"/>
      <c r="AK9" s="672"/>
      <c r="AL9" s="641">
        <v>0</v>
      </c>
      <c r="AM9" s="673"/>
      <c r="AN9" s="673"/>
      <c r="AO9" s="674"/>
      <c r="AP9" s="615" t="s">
        <v>222</v>
      </c>
      <c r="AQ9" s="616"/>
      <c r="AR9" s="616"/>
      <c r="AS9" s="616"/>
      <c r="AT9" s="616"/>
      <c r="AU9" s="616"/>
      <c r="AV9" s="616"/>
      <c r="AW9" s="616"/>
      <c r="AX9" s="616"/>
      <c r="AY9" s="616"/>
      <c r="AZ9" s="616"/>
      <c r="BA9" s="616"/>
      <c r="BB9" s="616"/>
      <c r="BC9" s="616"/>
      <c r="BD9" s="616"/>
      <c r="BE9" s="616"/>
      <c r="BF9" s="617"/>
      <c r="BG9" s="618">
        <v>487914</v>
      </c>
      <c r="BH9" s="619"/>
      <c r="BI9" s="619"/>
      <c r="BJ9" s="619"/>
      <c r="BK9" s="619"/>
      <c r="BL9" s="619"/>
      <c r="BM9" s="619"/>
      <c r="BN9" s="620"/>
      <c r="BO9" s="671">
        <v>6.8</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958080</v>
      </c>
      <c r="CS9" s="619"/>
      <c r="CT9" s="619"/>
      <c r="CU9" s="619"/>
      <c r="CV9" s="619"/>
      <c r="CW9" s="619"/>
      <c r="CX9" s="619"/>
      <c r="CY9" s="620"/>
      <c r="CZ9" s="671">
        <v>6.5</v>
      </c>
      <c r="DA9" s="671"/>
      <c r="DB9" s="671"/>
      <c r="DC9" s="671"/>
      <c r="DD9" s="624">
        <v>23827</v>
      </c>
      <c r="DE9" s="619"/>
      <c r="DF9" s="619"/>
      <c r="DG9" s="619"/>
      <c r="DH9" s="619"/>
      <c r="DI9" s="619"/>
      <c r="DJ9" s="619"/>
      <c r="DK9" s="619"/>
      <c r="DL9" s="619"/>
      <c r="DM9" s="619"/>
      <c r="DN9" s="619"/>
      <c r="DO9" s="619"/>
      <c r="DP9" s="620"/>
      <c r="DQ9" s="624">
        <v>827484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280676</v>
      </c>
      <c r="S10" s="619"/>
      <c r="T10" s="619"/>
      <c r="U10" s="619"/>
      <c r="V10" s="619"/>
      <c r="W10" s="619"/>
      <c r="X10" s="619"/>
      <c r="Y10" s="620"/>
      <c r="Z10" s="671">
        <v>1.9</v>
      </c>
      <c r="AA10" s="671"/>
      <c r="AB10" s="671"/>
      <c r="AC10" s="671"/>
      <c r="AD10" s="672">
        <v>280676</v>
      </c>
      <c r="AE10" s="672"/>
      <c r="AF10" s="672"/>
      <c r="AG10" s="672"/>
      <c r="AH10" s="672"/>
      <c r="AI10" s="672"/>
      <c r="AJ10" s="672"/>
      <c r="AK10" s="672"/>
      <c r="AL10" s="641">
        <v>3.6</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66945</v>
      </c>
      <c r="BH10" s="619"/>
      <c r="BI10" s="619"/>
      <c r="BJ10" s="619"/>
      <c r="BK10" s="619"/>
      <c r="BL10" s="619"/>
      <c r="BM10" s="619"/>
      <c r="BN10" s="620"/>
      <c r="BO10" s="671">
        <v>0.9</v>
      </c>
      <c r="BP10" s="671"/>
      <c r="BQ10" s="671"/>
      <c r="BR10" s="671"/>
      <c r="BS10" s="624" t="s">
        <v>109</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435</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435</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4773</v>
      </c>
      <c r="S11" s="619"/>
      <c r="T11" s="619"/>
      <c r="U11" s="619"/>
      <c r="V11" s="619"/>
      <c r="W11" s="619"/>
      <c r="X11" s="619"/>
      <c r="Y11" s="620"/>
      <c r="Z11" s="671">
        <v>0</v>
      </c>
      <c r="AA11" s="671"/>
      <c r="AB11" s="671"/>
      <c r="AC11" s="671"/>
      <c r="AD11" s="672">
        <v>4773</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197312</v>
      </c>
      <c r="BH11" s="619"/>
      <c r="BI11" s="619"/>
      <c r="BJ11" s="619"/>
      <c r="BK11" s="619"/>
      <c r="BL11" s="619"/>
      <c r="BM11" s="619"/>
      <c r="BN11" s="620"/>
      <c r="BO11" s="671">
        <v>2.7</v>
      </c>
      <c r="BP11" s="671"/>
      <c r="BQ11" s="671"/>
      <c r="BR11" s="671"/>
      <c r="BS11" s="624">
        <v>18400</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2077848</v>
      </c>
      <c r="CS11" s="619"/>
      <c r="CT11" s="619"/>
      <c r="CU11" s="619"/>
      <c r="CV11" s="619"/>
      <c r="CW11" s="619"/>
      <c r="CX11" s="619"/>
      <c r="CY11" s="620"/>
      <c r="CZ11" s="671">
        <v>14.2</v>
      </c>
      <c r="DA11" s="671"/>
      <c r="DB11" s="671"/>
      <c r="DC11" s="671"/>
      <c r="DD11" s="624">
        <v>1508888</v>
      </c>
      <c r="DE11" s="619"/>
      <c r="DF11" s="619"/>
      <c r="DG11" s="619"/>
      <c r="DH11" s="619"/>
      <c r="DI11" s="619"/>
      <c r="DJ11" s="619"/>
      <c r="DK11" s="619"/>
      <c r="DL11" s="619"/>
      <c r="DM11" s="619"/>
      <c r="DN11" s="619"/>
      <c r="DO11" s="619"/>
      <c r="DP11" s="620"/>
      <c r="DQ11" s="624">
        <v>1808455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6311143</v>
      </c>
      <c r="BH12" s="619"/>
      <c r="BI12" s="619"/>
      <c r="BJ12" s="619"/>
      <c r="BK12" s="619"/>
      <c r="BL12" s="619"/>
      <c r="BM12" s="619"/>
      <c r="BN12" s="620"/>
      <c r="BO12" s="671">
        <v>87.4</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265924</v>
      </c>
      <c r="CS12" s="619"/>
      <c r="CT12" s="619"/>
      <c r="CU12" s="619"/>
      <c r="CV12" s="619"/>
      <c r="CW12" s="619"/>
      <c r="CX12" s="619"/>
      <c r="CY12" s="620"/>
      <c r="CZ12" s="671">
        <v>1.8</v>
      </c>
      <c r="DA12" s="671"/>
      <c r="DB12" s="671"/>
      <c r="DC12" s="671"/>
      <c r="DD12" s="624">
        <v>152550</v>
      </c>
      <c r="DE12" s="619"/>
      <c r="DF12" s="619"/>
      <c r="DG12" s="619"/>
      <c r="DH12" s="619"/>
      <c r="DI12" s="619"/>
      <c r="DJ12" s="619"/>
      <c r="DK12" s="619"/>
      <c r="DL12" s="619"/>
      <c r="DM12" s="619"/>
      <c r="DN12" s="619"/>
      <c r="DO12" s="619"/>
      <c r="DP12" s="620"/>
      <c r="DQ12" s="624">
        <v>265916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10163</v>
      </c>
      <c r="S13" s="619"/>
      <c r="T13" s="619"/>
      <c r="U13" s="619"/>
      <c r="V13" s="619"/>
      <c r="W13" s="619"/>
      <c r="X13" s="619"/>
      <c r="Y13" s="620"/>
      <c r="Z13" s="671">
        <v>0.1</v>
      </c>
      <c r="AA13" s="671"/>
      <c r="AB13" s="671"/>
      <c r="AC13" s="671"/>
      <c r="AD13" s="672">
        <v>10163</v>
      </c>
      <c r="AE13" s="672"/>
      <c r="AF13" s="672"/>
      <c r="AG13" s="672"/>
      <c r="AH13" s="672"/>
      <c r="AI13" s="672"/>
      <c r="AJ13" s="672"/>
      <c r="AK13" s="672"/>
      <c r="AL13" s="641">
        <v>0.1</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6171895</v>
      </c>
      <c r="BH13" s="619"/>
      <c r="BI13" s="619"/>
      <c r="BJ13" s="619"/>
      <c r="BK13" s="619"/>
      <c r="BL13" s="619"/>
      <c r="BM13" s="619"/>
      <c r="BN13" s="620"/>
      <c r="BO13" s="671">
        <v>85.5</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2102852</v>
      </c>
      <c r="CS13" s="619"/>
      <c r="CT13" s="619"/>
      <c r="CU13" s="619"/>
      <c r="CV13" s="619"/>
      <c r="CW13" s="619"/>
      <c r="CX13" s="619"/>
      <c r="CY13" s="620"/>
      <c r="CZ13" s="671">
        <v>14.3</v>
      </c>
      <c r="DA13" s="671"/>
      <c r="DB13" s="671"/>
      <c r="DC13" s="671"/>
      <c r="DD13" s="624">
        <v>1208061</v>
      </c>
      <c r="DE13" s="619"/>
      <c r="DF13" s="619"/>
      <c r="DG13" s="619"/>
      <c r="DH13" s="619"/>
      <c r="DI13" s="619"/>
      <c r="DJ13" s="619"/>
      <c r="DK13" s="619"/>
      <c r="DL13" s="619"/>
      <c r="DM13" s="619"/>
      <c r="DN13" s="619"/>
      <c r="DO13" s="619"/>
      <c r="DP13" s="620"/>
      <c r="DQ13" s="624">
        <v>1974334</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22996</v>
      </c>
      <c r="BH14" s="619"/>
      <c r="BI14" s="619"/>
      <c r="BJ14" s="619"/>
      <c r="BK14" s="619"/>
      <c r="BL14" s="619"/>
      <c r="BM14" s="619"/>
      <c r="BN14" s="620"/>
      <c r="BO14" s="671">
        <v>0.3</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1332761</v>
      </c>
      <c r="CS14" s="619"/>
      <c r="CT14" s="619"/>
      <c r="CU14" s="619"/>
      <c r="CV14" s="619"/>
      <c r="CW14" s="619"/>
      <c r="CX14" s="619"/>
      <c r="CY14" s="620"/>
      <c r="CZ14" s="671">
        <v>9.1</v>
      </c>
      <c r="DA14" s="671"/>
      <c r="DB14" s="671"/>
      <c r="DC14" s="671"/>
      <c r="DD14" s="624">
        <v>597574</v>
      </c>
      <c r="DE14" s="619"/>
      <c r="DF14" s="619"/>
      <c r="DG14" s="619"/>
      <c r="DH14" s="619"/>
      <c r="DI14" s="619"/>
      <c r="DJ14" s="619"/>
      <c r="DK14" s="619"/>
      <c r="DL14" s="619"/>
      <c r="DM14" s="619"/>
      <c r="DN14" s="619"/>
      <c r="DO14" s="619"/>
      <c r="DP14" s="620"/>
      <c r="DQ14" s="624">
        <v>784698</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3209</v>
      </c>
      <c r="S15" s="619"/>
      <c r="T15" s="619"/>
      <c r="U15" s="619"/>
      <c r="V15" s="619"/>
      <c r="W15" s="619"/>
      <c r="X15" s="619"/>
      <c r="Y15" s="620"/>
      <c r="Z15" s="671">
        <v>0</v>
      </c>
      <c r="AA15" s="671"/>
      <c r="AB15" s="671"/>
      <c r="AC15" s="671"/>
      <c r="AD15" s="672">
        <v>3209</v>
      </c>
      <c r="AE15" s="672"/>
      <c r="AF15" s="672"/>
      <c r="AG15" s="672"/>
      <c r="AH15" s="672"/>
      <c r="AI15" s="672"/>
      <c r="AJ15" s="672"/>
      <c r="AK15" s="672"/>
      <c r="AL15" s="641">
        <v>0</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116897</v>
      </c>
      <c r="BH15" s="619"/>
      <c r="BI15" s="619"/>
      <c r="BJ15" s="619"/>
      <c r="BK15" s="619"/>
      <c r="BL15" s="619"/>
      <c r="BM15" s="619"/>
      <c r="BN15" s="620"/>
      <c r="BO15" s="671">
        <v>1.6</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2141201</v>
      </c>
      <c r="CS15" s="619"/>
      <c r="CT15" s="619"/>
      <c r="CU15" s="619"/>
      <c r="CV15" s="619"/>
      <c r="CW15" s="619"/>
      <c r="CX15" s="619"/>
      <c r="CY15" s="620"/>
      <c r="CZ15" s="671">
        <v>14.6</v>
      </c>
      <c r="DA15" s="671"/>
      <c r="DB15" s="671"/>
      <c r="DC15" s="671"/>
      <c r="DD15" s="624">
        <v>733190</v>
      </c>
      <c r="DE15" s="619"/>
      <c r="DF15" s="619"/>
      <c r="DG15" s="619"/>
      <c r="DH15" s="619"/>
      <c r="DI15" s="619"/>
      <c r="DJ15" s="619"/>
      <c r="DK15" s="619"/>
      <c r="DL15" s="619"/>
      <c r="DM15" s="619"/>
      <c r="DN15" s="619"/>
      <c r="DO15" s="619"/>
      <c r="DP15" s="620"/>
      <c r="DQ15" s="624">
        <v>2027944</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10557</v>
      </c>
      <c r="S16" s="619"/>
      <c r="T16" s="619"/>
      <c r="U16" s="619"/>
      <c r="V16" s="619"/>
      <c r="W16" s="619"/>
      <c r="X16" s="619"/>
      <c r="Y16" s="620"/>
      <c r="Z16" s="671">
        <v>0.1</v>
      </c>
      <c r="AA16" s="671"/>
      <c r="AB16" s="671"/>
      <c r="AC16" s="671"/>
      <c r="AD16" s="672" t="s">
        <v>109</v>
      </c>
      <c r="AE16" s="672"/>
      <c r="AF16" s="672"/>
      <c r="AG16" s="672"/>
      <c r="AH16" s="672"/>
      <c r="AI16" s="672"/>
      <c r="AJ16" s="672"/>
      <c r="AK16" s="672"/>
      <c r="AL16" s="641" t="s">
        <v>109</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577918</v>
      </c>
      <c r="CS17" s="619"/>
      <c r="CT17" s="619"/>
      <c r="CU17" s="619"/>
      <c r="CV17" s="619"/>
      <c r="CW17" s="619"/>
      <c r="CX17" s="619"/>
      <c r="CY17" s="620"/>
      <c r="CZ17" s="671">
        <v>3.9</v>
      </c>
      <c r="DA17" s="671"/>
      <c r="DB17" s="671"/>
      <c r="DC17" s="671"/>
      <c r="DD17" s="624" t="s">
        <v>109</v>
      </c>
      <c r="DE17" s="619"/>
      <c r="DF17" s="619"/>
      <c r="DG17" s="619"/>
      <c r="DH17" s="619"/>
      <c r="DI17" s="619"/>
      <c r="DJ17" s="619"/>
      <c r="DK17" s="619"/>
      <c r="DL17" s="619"/>
      <c r="DM17" s="619"/>
      <c r="DN17" s="619"/>
      <c r="DO17" s="619"/>
      <c r="DP17" s="620"/>
      <c r="DQ17" s="624">
        <v>524219</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10498</v>
      </c>
      <c r="S18" s="619"/>
      <c r="T18" s="619"/>
      <c r="U18" s="619"/>
      <c r="V18" s="619"/>
      <c r="W18" s="619"/>
      <c r="X18" s="619"/>
      <c r="Y18" s="620"/>
      <c r="Z18" s="671">
        <v>0.1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59</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7600819</v>
      </c>
      <c r="S20" s="619"/>
      <c r="T20" s="619"/>
      <c r="U20" s="619"/>
      <c r="V20" s="619"/>
      <c r="W20" s="619"/>
      <c r="X20" s="619"/>
      <c r="Y20" s="620"/>
      <c r="Z20" s="671">
        <v>51</v>
      </c>
      <c r="AA20" s="671"/>
      <c r="AB20" s="671"/>
      <c r="AC20" s="671"/>
      <c r="AD20" s="672">
        <v>7590262</v>
      </c>
      <c r="AE20" s="672"/>
      <c r="AF20" s="672"/>
      <c r="AG20" s="672"/>
      <c r="AH20" s="672"/>
      <c r="AI20" s="672"/>
      <c r="AJ20" s="672"/>
      <c r="AK20" s="672"/>
      <c r="AL20" s="641">
        <v>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14656367</v>
      </c>
      <c r="CS20" s="619"/>
      <c r="CT20" s="619"/>
      <c r="CU20" s="619"/>
      <c r="CV20" s="619"/>
      <c r="CW20" s="619"/>
      <c r="CX20" s="619"/>
      <c r="CY20" s="620"/>
      <c r="CZ20" s="671">
        <v>100</v>
      </c>
      <c r="DA20" s="671"/>
      <c r="DB20" s="671"/>
      <c r="DC20" s="671"/>
      <c r="DD20" s="624">
        <v>4976832</v>
      </c>
      <c r="DE20" s="619"/>
      <c r="DF20" s="619"/>
      <c r="DG20" s="619"/>
      <c r="DH20" s="619"/>
      <c r="DI20" s="619"/>
      <c r="DJ20" s="619"/>
      <c r="DK20" s="619"/>
      <c r="DL20" s="619"/>
      <c r="DM20" s="619"/>
      <c r="DN20" s="619"/>
      <c r="DO20" s="619"/>
      <c r="DP20" s="620"/>
      <c r="DQ20" s="624">
        <v>12589365</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1151</v>
      </c>
      <c r="S21" s="619"/>
      <c r="T21" s="619"/>
      <c r="U21" s="619"/>
      <c r="V21" s="619"/>
      <c r="W21" s="619"/>
      <c r="X21" s="619"/>
      <c r="Y21" s="620"/>
      <c r="Z21" s="671">
        <v>0</v>
      </c>
      <c r="AA21" s="671"/>
      <c r="AB21" s="671"/>
      <c r="AC21" s="671"/>
      <c r="AD21" s="672">
        <v>1151</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49043</v>
      </c>
      <c r="S22" s="619"/>
      <c r="T22" s="619"/>
      <c r="U22" s="619"/>
      <c r="V22" s="619"/>
      <c r="W22" s="619"/>
      <c r="X22" s="619"/>
      <c r="Y22" s="620"/>
      <c r="Z22" s="671">
        <v>0.3</v>
      </c>
      <c r="AA22" s="671"/>
      <c r="AB22" s="671"/>
      <c r="AC22" s="671"/>
      <c r="AD22" s="672" t="s">
        <v>109</v>
      </c>
      <c r="AE22" s="672"/>
      <c r="AF22" s="672"/>
      <c r="AG22" s="672"/>
      <c r="AH22" s="672"/>
      <c r="AI22" s="672"/>
      <c r="AJ22" s="672"/>
      <c r="AK22" s="672"/>
      <c r="AL22" s="641" t="s">
        <v>109</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192653</v>
      </c>
      <c r="S23" s="619"/>
      <c r="T23" s="619"/>
      <c r="U23" s="619"/>
      <c r="V23" s="619"/>
      <c r="W23" s="619"/>
      <c r="X23" s="619"/>
      <c r="Y23" s="620"/>
      <c r="Z23" s="671">
        <v>1.3</v>
      </c>
      <c r="AA23" s="671"/>
      <c r="AB23" s="671"/>
      <c r="AC23" s="671"/>
      <c r="AD23" s="672">
        <v>64522</v>
      </c>
      <c r="AE23" s="672"/>
      <c r="AF23" s="672"/>
      <c r="AG23" s="672"/>
      <c r="AH23" s="672"/>
      <c r="AI23" s="672"/>
      <c r="AJ23" s="672"/>
      <c r="AK23" s="672"/>
      <c r="AL23" s="641">
        <v>0.8</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5771</v>
      </c>
      <c r="S24" s="619"/>
      <c r="T24" s="619"/>
      <c r="U24" s="619"/>
      <c r="V24" s="619"/>
      <c r="W24" s="619"/>
      <c r="X24" s="619"/>
      <c r="Y24" s="620"/>
      <c r="Z24" s="671">
        <v>0</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2982584</v>
      </c>
      <c r="CS24" s="669"/>
      <c r="CT24" s="669"/>
      <c r="CU24" s="669"/>
      <c r="CV24" s="669"/>
      <c r="CW24" s="669"/>
      <c r="CX24" s="669"/>
      <c r="CY24" s="716"/>
      <c r="CZ24" s="720">
        <v>20.399999999999999</v>
      </c>
      <c r="DA24" s="721"/>
      <c r="DB24" s="721"/>
      <c r="DC24" s="722"/>
      <c r="DD24" s="715">
        <v>2419325</v>
      </c>
      <c r="DE24" s="669"/>
      <c r="DF24" s="669"/>
      <c r="DG24" s="669"/>
      <c r="DH24" s="669"/>
      <c r="DI24" s="669"/>
      <c r="DJ24" s="669"/>
      <c r="DK24" s="716"/>
      <c r="DL24" s="715">
        <v>2417002</v>
      </c>
      <c r="DM24" s="669"/>
      <c r="DN24" s="669"/>
      <c r="DO24" s="669"/>
      <c r="DP24" s="669"/>
      <c r="DQ24" s="669"/>
      <c r="DR24" s="669"/>
      <c r="DS24" s="669"/>
      <c r="DT24" s="669"/>
      <c r="DU24" s="669"/>
      <c r="DV24" s="716"/>
      <c r="DW24" s="717">
        <v>31.2</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4686419</v>
      </c>
      <c r="S25" s="619"/>
      <c r="T25" s="619"/>
      <c r="U25" s="619"/>
      <c r="V25" s="619"/>
      <c r="W25" s="619"/>
      <c r="X25" s="619"/>
      <c r="Y25" s="620"/>
      <c r="Z25" s="671">
        <v>31.4</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1810713</v>
      </c>
      <c r="CS25" s="637"/>
      <c r="CT25" s="637"/>
      <c r="CU25" s="637"/>
      <c r="CV25" s="637"/>
      <c r="CW25" s="637"/>
      <c r="CX25" s="637"/>
      <c r="CY25" s="638"/>
      <c r="CZ25" s="621">
        <v>12.4</v>
      </c>
      <c r="DA25" s="639"/>
      <c r="DB25" s="639"/>
      <c r="DC25" s="640"/>
      <c r="DD25" s="624">
        <v>1713906</v>
      </c>
      <c r="DE25" s="637"/>
      <c r="DF25" s="637"/>
      <c r="DG25" s="637"/>
      <c r="DH25" s="637"/>
      <c r="DI25" s="637"/>
      <c r="DJ25" s="637"/>
      <c r="DK25" s="638"/>
      <c r="DL25" s="624">
        <v>1712156</v>
      </c>
      <c r="DM25" s="637"/>
      <c r="DN25" s="637"/>
      <c r="DO25" s="637"/>
      <c r="DP25" s="637"/>
      <c r="DQ25" s="637"/>
      <c r="DR25" s="637"/>
      <c r="DS25" s="637"/>
      <c r="DT25" s="637"/>
      <c r="DU25" s="637"/>
      <c r="DV25" s="638"/>
      <c r="DW25" s="641">
        <v>22.1</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v>8482</v>
      </c>
      <c r="S26" s="619"/>
      <c r="T26" s="619"/>
      <c r="U26" s="619"/>
      <c r="V26" s="619"/>
      <c r="W26" s="619"/>
      <c r="X26" s="619"/>
      <c r="Y26" s="620"/>
      <c r="Z26" s="671">
        <v>0.1</v>
      </c>
      <c r="AA26" s="671"/>
      <c r="AB26" s="671"/>
      <c r="AC26" s="671"/>
      <c r="AD26" s="672">
        <v>8482</v>
      </c>
      <c r="AE26" s="672"/>
      <c r="AF26" s="672"/>
      <c r="AG26" s="672"/>
      <c r="AH26" s="672"/>
      <c r="AI26" s="672"/>
      <c r="AJ26" s="672"/>
      <c r="AK26" s="672"/>
      <c r="AL26" s="641">
        <v>0.1</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1217450</v>
      </c>
      <c r="CS26" s="619"/>
      <c r="CT26" s="619"/>
      <c r="CU26" s="619"/>
      <c r="CV26" s="619"/>
      <c r="CW26" s="619"/>
      <c r="CX26" s="619"/>
      <c r="CY26" s="620"/>
      <c r="CZ26" s="621">
        <v>8.3000000000000007</v>
      </c>
      <c r="DA26" s="639"/>
      <c r="DB26" s="639"/>
      <c r="DC26" s="640"/>
      <c r="DD26" s="624">
        <v>1128093</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1308113</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7221599</v>
      </c>
      <c r="BH27" s="619"/>
      <c r="BI27" s="619"/>
      <c r="BJ27" s="619"/>
      <c r="BK27" s="619"/>
      <c r="BL27" s="619"/>
      <c r="BM27" s="619"/>
      <c r="BN27" s="620"/>
      <c r="BO27" s="671">
        <v>100</v>
      </c>
      <c r="BP27" s="671"/>
      <c r="BQ27" s="671"/>
      <c r="BR27" s="671"/>
      <c r="BS27" s="624">
        <v>18400</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593953</v>
      </c>
      <c r="CS27" s="637"/>
      <c r="CT27" s="637"/>
      <c r="CU27" s="637"/>
      <c r="CV27" s="637"/>
      <c r="CW27" s="637"/>
      <c r="CX27" s="637"/>
      <c r="CY27" s="638"/>
      <c r="CZ27" s="621">
        <v>4.0999999999999996</v>
      </c>
      <c r="DA27" s="639"/>
      <c r="DB27" s="639"/>
      <c r="DC27" s="640"/>
      <c r="DD27" s="624">
        <v>181200</v>
      </c>
      <c r="DE27" s="637"/>
      <c r="DF27" s="637"/>
      <c r="DG27" s="637"/>
      <c r="DH27" s="637"/>
      <c r="DI27" s="637"/>
      <c r="DJ27" s="637"/>
      <c r="DK27" s="638"/>
      <c r="DL27" s="624">
        <v>180627</v>
      </c>
      <c r="DM27" s="637"/>
      <c r="DN27" s="637"/>
      <c r="DO27" s="637"/>
      <c r="DP27" s="637"/>
      <c r="DQ27" s="637"/>
      <c r="DR27" s="637"/>
      <c r="DS27" s="637"/>
      <c r="DT27" s="637"/>
      <c r="DU27" s="637"/>
      <c r="DV27" s="638"/>
      <c r="DW27" s="641">
        <v>2.2999999999999998</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118861</v>
      </c>
      <c r="S28" s="619"/>
      <c r="T28" s="619"/>
      <c r="U28" s="619"/>
      <c r="V28" s="619"/>
      <c r="W28" s="619"/>
      <c r="X28" s="619"/>
      <c r="Y28" s="620"/>
      <c r="Z28" s="671">
        <v>0.8</v>
      </c>
      <c r="AA28" s="671"/>
      <c r="AB28" s="671"/>
      <c r="AC28" s="671"/>
      <c r="AD28" s="672">
        <v>6428</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577918</v>
      </c>
      <c r="CS28" s="619"/>
      <c r="CT28" s="619"/>
      <c r="CU28" s="619"/>
      <c r="CV28" s="619"/>
      <c r="CW28" s="619"/>
      <c r="CX28" s="619"/>
      <c r="CY28" s="620"/>
      <c r="CZ28" s="621">
        <v>3.9</v>
      </c>
      <c r="DA28" s="639"/>
      <c r="DB28" s="639"/>
      <c r="DC28" s="640"/>
      <c r="DD28" s="624">
        <v>524219</v>
      </c>
      <c r="DE28" s="619"/>
      <c r="DF28" s="619"/>
      <c r="DG28" s="619"/>
      <c r="DH28" s="619"/>
      <c r="DI28" s="619"/>
      <c r="DJ28" s="619"/>
      <c r="DK28" s="620"/>
      <c r="DL28" s="624">
        <v>524219</v>
      </c>
      <c r="DM28" s="619"/>
      <c r="DN28" s="619"/>
      <c r="DO28" s="619"/>
      <c r="DP28" s="619"/>
      <c r="DQ28" s="619"/>
      <c r="DR28" s="619"/>
      <c r="DS28" s="619"/>
      <c r="DT28" s="619"/>
      <c r="DU28" s="619"/>
      <c r="DV28" s="620"/>
      <c r="DW28" s="641">
        <v>6.8</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51050</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577381</v>
      </c>
      <c r="CS29" s="637"/>
      <c r="CT29" s="637"/>
      <c r="CU29" s="637"/>
      <c r="CV29" s="637"/>
      <c r="CW29" s="637"/>
      <c r="CX29" s="637"/>
      <c r="CY29" s="638"/>
      <c r="CZ29" s="621">
        <v>3.9</v>
      </c>
      <c r="DA29" s="639"/>
      <c r="DB29" s="639"/>
      <c r="DC29" s="640"/>
      <c r="DD29" s="624">
        <v>523682</v>
      </c>
      <c r="DE29" s="637"/>
      <c r="DF29" s="637"/>
      <c r="DG29" s="637"/>
      <c r="DH29" s="637"/>
      <c r="DI29" s="637"/>
      <c r="DJ29" s="637"/>
      <c r="DK29" s="638"/>
      <c r="DL29" s="624">
        <v>523682</v>
      </c>
      <c r="DM29" s="637"/>
      <c r="DN29" s="637"/>
      <c r="DO29" s="637"/>
      <c r="DP29" s="637"/>
      <c r="DQ29" s="637"/>
      <c r="DR29" s="637"/>
      <c r="DS29" s="637"/>
      <c r="DT29" s="637"/>
      <c r="DU29" s="637"/>
      <c r="DV29" s="638"/>
      <c r="DW29" s="641">
        <v>6.8</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586630</v>
      </c>
      <c r="S30" s="619"/>
      <c r="T30" s="619"/>
      <c r="U30" s="619"/>
      <c r="V30" s="619"/>
      <c r="W30" s="619"/>
      <c r="X30" s="619"/>
      <c r="Y30" s="620"/>
      <c r="Z30" s="671">
        <v>3.9</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99.8</v>
      </c>
      <c r="BH30" s="685"/>
      <c r="BI30" s="685"/>
      <c r="BJ30" s="685"/>
      <c r="BK30" s="685"/>
      <c r="BL30" s="685"/>
      <c r="BM30" s="686">
        <v>99.2</v>
      </c>
      <c r="BN30" s="685"/>
      <c r="BO30" s="685"/>
      <c r="BP30" s="685"/>
      <c r="BQ30" s="687"/>
      <c r="BR30" s="684">
        <v>99.8</v>
      </c>
      <c r="BS30" s="685"/>
      <c r="BT30" s="685"/>
      <c r="BU30" s="685"/>
      <c r="BV30" s="685"/>
      <c r="BW30" s="685"/>
      <c r="BX30" s="686">
        <v>99.3</v>
      </c>
      <c r="BY30" s="685"/>
      <c r="BZ30" s="685"/>
      <c r="CA30" s="685"/>
      <c r="CB30" s="687"/>
      <c r="CD30" s="690"/>
      <c r="CE30" s="691"/>
      <c r="CF30" s="655" t="s">
        <v>291</v>
      </c>
      <c r="CG30" s="652"/>
      <c r="CH30" s="652"/>
      <c r="CI30" s="652"/>
      <c r="CJ30" s="652"/>
      <c r="CK30" s="652"/>
      <c r="CL30" s="652"/>
      <c r="CM30" s="652"/>
      <c r="CN30" s="652"/>
      <c r="CO30" s="652"/>
      <c r="CP30" s="652"/>
      <c r="CQ30" s="653"/>
      <c r="CR30" s="618">
        <v>492497</v>
      </c>
      <c r="CS30" s="619"/>
      <c r="CT30" s="619"/>
      <c r="CU30" s="619"/>
      <c r="CV30" s="619"/>
      <c r="CW30" s="619"/>
      <c r="CX30" s="619"/>
      <c r="CY30" s="620"/>
      <c r="CZ30" s="621">
        <v>3.4</v>
      </c>
      <c r="DA30" s="639"/>
      <c r="DB30" s="639"/>
      <c r="DC30" s="640"/>
      <c r="DD30" s="624">
        <v>458126</v>
      </c>
      <c r="DE30" s="619"/>
      <c r="DF30" s="619"/>
      <c r="DG30" s="619"/>
      <c r="DH30" s="619"/>
      <c r="DI30" s="619"/>
      <c r="DJ30" s="619"/>
      <c r="DK30" s="620"/>
      <c r="DL30" s="624">
        <v>458126</v>
      </c>
      <c r="DM30" s="619"/>
      <c r="DN30" s="619"/>
      <c r="DO30" s="619"/>
      <c r="DP30" s="619"/>
      <c r="DQ30" s="619"/>
      <c r="DR30" s="619"/>
      <c r="DS30" s="619"/>
      <c r="DT30" s="619"/>
      <c r="DU30" s="619"/>
      <c r="DV30" s="620"/>
      <c r="DW30" s="641">
        <v>5.9</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61204</v>
      </c>
      <c r="S31" s="619"/>
      <c r="T31" s="619"/>
      <c r="U31" s="619"/>
      <c r="V31" s="619"/>
      <c r="W31" s="619"/>
      <c r="X31" s="619"/>
      <c r="Y31" s="620"/>
      <c r="Z31" s="671">
        <v>0.4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99.1</v>
      </c>
      <c r="BH31" s="637"/>
      <c r="BI31" s="637"/>
      <c r="BJ31" s="637"/>
      <c r="BK31" s="637"/>
      <c r="BL31" s="637"/>
      <c r="BM31" s="673">
        <v>96.7</v>
      </c>
      <c r="BN31" s="683"/>
      <c r="BO31" s="683"/>
      <c r="BP31" s="683"/>
      <c r="BQ31" s="647"/>
      <c r="BR31" s="682">
        <v>99.3</v>
      </c>
      <c r="BS31" s="637"/>
      <c r="BT31" s="637"/>
      <c r="BU31" s="637"/>
      <c r="BV31" s="637"/>
      <c r="BW31" s="637"/>
      <c r="BX31" s="673">
        <v>97.3</v>
      </c>
      <c r="BY31" s="683"/>
      <c r="BZ31" s="683"/>
      <c r="CA31" s="683"/>
      <c r="CB31" s="647"/>
      <c r="CD31" s="690"/>
      <c r="CE31" s="691"/>
      <c r="CF31" s="655" t="s">
        <v>295</v>
      </c>
      <c r="CG31" s="652"/>
      <c r="CH31" s="652"/>
      <c r="CI31" s="652"/>
      <c r="CJ31" s="652"/>
      <c r="CK31" s="652"/>
      <c r="CL31" s="652"/>
      <c r="CM31" s="652"/>
      <c r="CN31" s="652"/>
      <c r="CO31" s="652"/>
      <c r="CP31" s="652"/>
      <c r="CQ31" s="653"/>
      <c r="CR31" s="618">
        <v>84884</v>
      </c>
      <c r="CS31" s="637"/>
      <c r="CT31" s="637"/>
      <c r="CU31" s="637"/>
      <c r="CV31" s="637"/>
      <c r="CW31" s="637"/>
      <c r="CX31" s="637"/>
      <c r="CY31" s="638"/>
      <c r="CZ31" s="621">
        <v>0.6</v>
      </c>
      <c r="DA31" s="639"/>
      <c r="DB31" s="639"/>
      <c r="DC31" s="640"/>
      <c r="DD31" s="624">
        <v>65556</v>
      </c>
      <c r="DE31" s="637"/>
      <c r="DF31" s="637"/>
      <c r="DG31" s="637"/>
      <c r="DH31" s="637"/>
      <c r="DI31" s="637"/>
      <c r="DJ31" s="637"/>
      <c r="DK31" s="638"/>
      <c r="DL31" s="624">
        <v>65556</v>
      </c>
      <c r="DM31" s="637"/>
      <c r="DN31" s="637"/>
      <c r="DO31" s="637"/>
      <c r="DP31" s="637"/>
      <c r="DQ31" s="637"/>
      <c r="DR31" s="637"/>
      <c r="DS31" s="637"/>
      <c r="DT31" s="637"/>
      <c r="DU31" s="637"/>
      <c r="DV31" s="638"/>
      <c r="DW31" s="641">
        <v>0.8</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235984</v>
      </c>
      <c r="S32" s="619"/>
      <c r="T32" s="619"/>
      <c r="U32" s="619"/>
      <c r="V32" s="619"/>
      <c r="W32" s="619"/>
      <c r="X32" s="619"/>
      <c r="Y32" s="620"/>
      <c r="Z32" s="671">
        <v>1.6</v>
      </c>
      <c r="AA32" s="671"/>
      <c r="AB32" s="671"/>
      <c r="AC32" s="671"/>
      <c r="AD32" s="672">
        <v>76605</v>
      </c>
      <c r="AE32" s="672"/>
      <c r="AF32" s="672"/>
      <c r="AG32" s="672"/>
      <c r="AH32" s="672"/>
      <c r="AI32" s="672"/>
      <c r="AJ32" s="672"/>
      <c r="AK32" s="672"/>
      <c r="AL32" s="641">
        <v>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99.9</v>
      </c>
      <c r="BH32" s="603"/>
      <c r="BI32" s="603"/>
      <c r="BJ32" s="603"/>
      <c r="BK32" s="603"/>
      <c r="BL32" s="603"/>
      <c r="BM32" s="666">
        <v>99.6</v>
      </c>
      <c r="BN32" s="603"/>
      <c r="BO32" s="603"/>
      <c r="BP32" s="603"/>
      <c r="BQ32" s="660"/>
      <c r="BR32" s="681">
        <v>99.9</v>
      </c>
      <c r="BS32" s="603"/>
      <c r="BT32" s="603"/>
      <c r="BU32" s="603"/>
      <c r="BV32" s="603"/>
      <c r="BW32" s="603"/>
      <c r="BX32" s="666">
        <v>99.6</v>
      </c>
      <c r="BY32" s="603"/>
      <c r="BZ32" s="603"/>
      <c r="CA32" s="603"/>
      <c r="CB32" s="660"/>
      <c r="CD32" s="692"/>
      <c r="CE32" s="693"/>
      <c r="CF32" s="655" t="s">
        <v>298</v>
      </c>
      <c r="CG32" s="652"/>
      <c r="CH32" s="652"/>
      <c r="CI32" s="652"/>
      <c r="CJ32" s="652"/>
      <c r="CK32" s="652"/>
      <c r="CL32" s="652"/>
      <c r="CM32" s="652"/>
      <c r="CN32" s="652"/>
      <c r="CO32" s="652"/>
      <c r="CP32" s="652"/>
      <c r="CQ32" s="653"/>
      <c r="CR32" s="618">
        <v>537</v>
      </c>
      <c r="CS32" s="619"/>
      <c r="CT32" s="619"/>
      <c r="CU32" s="619"/>
      <c r="CV32" s="619"/>
      <c r="CW32" s="619"/>
      <c r="CX32" s="619"/>
      <c r="CY32" s="620"/>
      <c r="CZ32" s="621">
        <v>0</v>
      </c>
      <c r="DA32" s="639"/>
      <c r="DB32" s="639"/>
      <c r="DC32" s="640"/>
      <c r="DD32" s="624">
        <v>537</v>
      </c>
      <c r="DE32" s="619"/>
      <c r="DF32" s="619"/>
      <c r="DG32" s="619"/>
      <c r="DH32" s="619"/>
      <c r="DI32" s="619"/>
      <c r="DJ32" s="619"/>
      <c r="DK32" s="620"/>
      <c r="DL32" s="624">
        <v>537</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t="s">
        <v>109</v>
      </c>
      <c r="S33" s="619"/>
      <c r="T33" s="619"/>
      <c r="U33" s="619"/>
      <c r="V33" s="619"/>
      <c r="W33" s="619"/>
      <c r="X33" s="619"/>
      <c r="Y33" s="620"/>
      <c r="Z33" s="671" t="s">
        <v>109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6696951</v>
      </c>
      <c r="CS33" s="637"/>
      <c r="CT33" s="637"/>
      <c r="CU33" s="637"/>
      <c r="CV33" s="637"/>
      <c r="CW33" s="637"/>
      <c r="CX33" s="637"/>
      <c r="CY33" s="638"/>
      <c r="CZ33" s="621">
        <v>45.7</v>
      </c>
      <c r="DA33" s="639"/>
      <c r="DB33" s="639"/>
      <c r="DC33" s="640"/>
      <c r="DD33" s="624">
        <v>6083550</v>
      </c>
      <c r="DE33" s="637"/>
      <c r="DF33" s="637"/>
      <c r="DG33" s="637"/>
      <c r="DH33" s="637"/>
      <c r="DI33" s="637"/>
      <c r="DJ33" s="637"/>
      <c r="DK33" s="638"/>
      <c r="DL33" s="624">
        <v>3568448</v>
      </c>
      <c r="DM33" s="637"/>
      <c r="DN33" s="637"/>
      <c r="DO33" s="637"/>
      <c r="DP33" s="637"/>
      <c r="DQ33" s="637"/>
      <c r="DR33" s="637"/>
      <c r="DS33" s="637"/>
      <c r="DT33" s="637"/>
      <c r="DU33" s="637"/>
      <c r="DV33" s="638"/>
      <c r="DW33" s="641">
        <v>46.1</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2544807</v>
      </c>
      <c r="CS34" s="619"/>
      <c r="CT34" s="619"/>
      <c r="CU34" s="619"/>
      <c r="CV34" s="619"/>
      <c r="CW34" s="619"/>
      <c r="CX34" s="619"/>
      <c r="CY34" s="620"/>
      <c r="CZ34" s="621">
        <v>17.399999999999999</v>
      </c>
      <c r="DA34" s="639"/>
      <c r="DB34" s="639"/>
      <c r="DC34" s="640"/>
      <c r="DD34" s="624">
        <v>2394130</v>
      </c>
      <c r="DE34" s="619"/>
      <c r="DF34" s="619"/>
      <c r="DG34" s="619"/>
      <c r="DH34" s="619"/>
      <c r="DI34" s="619"/>
      <c r="DJ34" s="619"/>
      <c r="DK34" s="620"/>
      <c r="DL34" s="624">
        <v>1435026</v>
      </c>
      <c r="DM34" s="619"/>
      <c r="DN34" s="619"/>
      <c r="DO34" s="619"/>
      <c r="DP34" s="619"/>
      <c r="DQ34" s="619"/>
      <c r="DR34" s="619"/>
      <c r="DS34" s="619"/>
      <c r="DT34" s="619"/>
      <c r="DU34" s="619"/>
      <c r="DV34" s="620"/>
      <c r="DW34" s="641">
        <v>18.5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1061243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17668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247895</v>
      </c>
      <c r="CS35" s="637"/>
      <c r="CT35" s="637"/>
      <c r="CU35" s="637"/>
      <c r="CV35" s="637"/>
      <c r="CW35" s="637"/>
      <c r="CX35" s="637"/>
      <c r="CY35" s="638"/>
      <c r="CZ35" s="621">
        <v>1.7</v>
      </c>
      <c r="DA35" s="639"/>
      <c r="DB35" s="639"/>
      <c r="DC35" s="640"/>
      <c r="DD35" s="624">
        <v>247895</v>
      </c>
      <c r="DE35" s="637"/>
      <c r="DF35" s="637"/>
      <c r="DG35" s="637"/>
      <c r="DH35" s="637"/>
      <c r="DI35" s="637"/>
      <c r="DJ35" s="637"/>
      <c r="DK35" s="638"/>
      <c r="DL35" s="624">
        <v>247895</v>
      </c>
      <c r="DM35" s="637"/>
      <c r="DN35" s="637"/>
      <c r="DO35" s="637"/>
      <c r="DP35" s="637"/>
      <c r="DQ35" s="637"/>
      <c r="DR35" s="637"/>
      <c r="DS35" s="637"/>
      <c r="DT35" s="637"/>
      <c r="DU35" s="637"/>
      <c r="DV35" s="638"/>
      <c r="DW35" s="641">
        <v>3.2</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14906180</v>
      </c>
      <c r="S36" s="659"/>
      <c r="T36" s="659"/>
      <c r="U36" s="659"/>
      <c r="V36" s="659"/>
      <c r="W36" s="659"/>
      <c r="X36" s="659"/>
      <c r="Y36" s="662"/>
      <c r="Z36" s="663">
        <v>100</v>
      </c>
      <c r="AA36" s="663"/>
      <c r="AB36" s="663"/>
      <c r="AC36" s="663"/>
      <c r="AD36" s="664">
        <v>7747450</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437393</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53808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2575118</v>
      </c>
      <c r="CS36" s="619"/>
      <c r="CT36" s="619"/>
      <c r="CU36" s="619"/>
      <c r="CV36" s="619"/>
      <c r="CW36" s="619"/>
      <c r="CX36" s="619"/>
      <c r="CY36" s="620"/>
      <c r="CZ36" s="621">
        <v>17.600000000000001</v>
      </c>
      <c r="DA36" s="639"/>
      <c r="DB36" s="639"/>
      <c r="DC36" s="640"/>
      <c r="DD36" s="624">
        <v>2308727</v>
      </c>
      <c r="DE36" s="619"/>
      <c r="DF36" s="619"/>
      <c r="DG36" s="619"/>
      <c r="DH36" s="619"/>
      <c r="DI36" s="619"/>
      <c r="DJ36" s="619"/>
      <c r="DK36" s="620"/>
      <c r="DL36" s="624">
        <v>1389811</v>
      </c>
      <c r="DM36" s="619"/>
      <c r="DN36" s="619"/>
      <c r="DO36" s="619"/>
      <c r="DP36" s="619"/>
      <c r="DQ36" s="619"/>
      <c r="DR36" s="619"/>
      <c r="DS36" s="619"/>
      <c r="DT36" s="619"/>
      <c r="DU36" s="619"/>
      <c r="DV36" s="620"/>
      <c r="DW36" s="641">
        <v>17.899999999999999</v>
      </c>
      <c r="DX36" s="642"/>
      <c r="DY36" s="642"/>
      <c r="DZ36" s="642"/>
      <c r="EA36" s="642"/>
      <c r="EB36" s="642"/>
      <c r="EC36" s="643"/>
    </row>
    <row r="37" spans="2:133" ht="11.25" customHeight="1">
      <c r="AQ37" s="644" t="s">
        <v>313</v>
      </c>
      <c r="AR37" s="645"/>
      <c r="AS37" s="645"/>
      <c r="AT37" s="645"/>
      <c r="AU37" s="645"/>
      <c r="AV37" s="645"/>
      <c r="AW37" s="645"/>
      <c r="AX37" s="645"/>
      <c r="AY37" s="646"/>
      <c r="AZ37" s="618">
        <v>51981</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1477</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957082</v>
      </c>
      <c r="CS37" s="637"/>
      <c r="CT37" s="637"/>
      <c r="CU37" s="637"/>
      <c r="CV37" s="637"/>
      <c r="CW37" s="637"/>
      <c r="CX37" s="637"/>
      <c r="CY37" s="638"/>
      <c r="CZ37" s="621">
        <v>6.5</v>
      </c>
      <c r="DA37" s="639"/>
      <c r="DB37" s="639"/>
      <c r="DC37" s="640"/>
      <c r="DD37" s="624">
        <v>935082</v>
      </c>
      <c r="DE37" s="637"/>
      <c r="DF37" s="637"/>
      <c r="DG37" s="637"/>
      <c r="DH37" s="637"/>
      <c r="DI37" s="637"/>
      <c r="DJ37" s="637"/>
      <c r="DK37" s="638"/>
      <c r="DL37" s="624">
        <v>898976</v>
      </c>
      <c r="DM37" s="637"/>
      <c r="DN37" s="637"/>
      <c r="DO37" s="637"/>
      <c r="DP37" s="637"/>
      <c r="DQ37" s="637"/>
      <c r="DR37" s="637"/>
      <c r="DS37" s="637"/>
      <c r="DT37" s="637"/>
      <c r="DU37" s="637"/>
      <c r="DV37" s="638"/>
      <c r="DW37" s="641">
        <v>11.6</v>
      </c>
      <c r="DX37" s="642"/>
      <c r="DY37" s="642"/>
      <c r="DZ37" s="642"/>
      <c r="EA37" s="642"/>
      <c r="EB37" s="642"/>
      <c r="EC37" s="643"/>
    </row>
    <row r="38" spans="2:133" ht="11.25" customHeight="1">
      <c r="AQ38" s="644" t="s">
        <v>316</v>
      </c>
      <c r="AR38" s="645"/>
      <c r="AS38" s="645"/>
      <c r="AT38" s="645"/>
      <c r="AU38" s="645"/>
      <c r="AV38" s="645"/>
      <c r="AW38" s="645"/>
      <c r="AX38" s="645"/>
      <c r="AY38" s="646"/>
      <c r="AZ38" s="618">
        <v>10165</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2570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558300</v>
      </c>
      <c r="CS38" s="619"/>
      <c r="CT38" s="619"/>
      <c r="CU38" s="619"/>
      <c r="CV38" s="619"/>
      <c r="CW38" s="619"/>
      <c r="CX38" s="619"/>
      <c r="CY38" s="620"/>
      <c r="CZ38" s="621">
        <v>3.8</v>
      </c>
      <c r="DA38" s="639"/>
      <c r="DB38" s="639"/>
      <c r="DC38" s="640"/>
      <c r="DD38" s="624">
        <v>497817</v>
      </c>
      <c r="DE38" s="619"/>
      <c r="DF38" s="619"/>
      <c r="DG38" s="619"/>
      <c r="DH38" s="619"/>
      <c r="DI38" s="619"/>
      <c r="DJ38" s="619"/>
      <c r="DK38" s="620"/>
      <c r="DL38" s="624">
        <v>495416</v>
      </c>
      <c r="DM38" s="619"/>
      <c r="DN38" s="619"/>
      <c r="DO38" s="619"/>
      <c r="DP38" s="619"/>
      <c r="DQ38" s="619"/>
      <c r="DR38" s="619"/>
      <c r="DS38" s="619"/>
      <c r="DT38" s="619"/>
      <c r="DU38" s="619"/>
      <c r="DV38" s="620"/>
      <c r="DW38" s="641">
        <v>6.4</v>
      </c>
      <c r="DX38" s="642"/>
      <c r="DY38" s="642"/>
      <c r="DZ38" s="642"/>
      <c r="EA38" s="642"/>
      <c r="EB38" s="642"/>
      <c r="EC38" s="643"/>
    </row>
    <row r="39" spans="2:133" ht="11.25" customHeight="1">
      <c r="AQ39" s="644" t="s">
        <v>319</v>
      </c>
      <c r="AR39" s="645"/>
      <c r="AS39" s="645"/>
      <c r="AT39" s="645"/>
      <c r="AU39" s="645"/>
      <c r="AV39" s="645"/>
      <c r="AW39" s="645"/>
      <c r="AX39" s="645"/>
      <c r="AY39" s="646"/>
      <c r="AZ39" s="618">
        <v>3404</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86</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618464</v>
      </c>
      <c r="CS39" s="637"/>
      <c r="CT39" s="637"/>
      <c r="CU39" s="637"/>
      <c r="CV39" s="637"/>
      <c r="CW39" s="637"/>
      <c r="CX39" s="637"/>
      <c r="CY39" s="638"/>
      <c r="CZ39" s="621">
        <v>4.2</v>
      </c>
      <c r="DA39" s="639"/>
      <c r="DB39" s="639"/>
      <c r="DC39" s="640"/>
      <c r="DD39" s="624">
        <v>534627</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274170</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155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152367</v>
      </c>
      <c r="CS40" s="619"/>
      <c r="CT40" s="619"/>
      <c r="CU40" s="619"/>
      <c r="CV40" s="619"/>
      <c r="CW40" s="619"/>
      <c r="CX40" s="619"/>
      <c r="CY40" s="620"/>
      <c r="CZ40" s="621">
        <v>1</v>
      </c>
      <c r="DA40" s="639"/>
      <c r="DB40" s="639"/>
      <c r="DC40" s="640"/>
      <c r="DD40" s="624">
        <v>100354</v>
      </c>
      <c r="DE40" s="619"/>
      <c r="DF40" s="619"/>
      <c r="DG40" s="619"/>
      <c r="DH40" s="619"/>
      <c r="DI40" s="619"/>
      <c r="DJ40" s="619"/>
      <c r="DK40" s="620"/>
      <c r="DL40" s="624">
        <v>300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284130</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248</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4976832</v>
      </c>
      <c r="CS42" s="619"/>
      <c r="CT42" s="619"/>
      <c r="CU42" s="619"/>
      <c r="CV42" s="619"/>
      <c r="CW42" s="619"/>
      <c r="CX42" s="619"/>
      <c r="CY42" s="620"/>
      <c r="CZ42" s="621">
        <v>34</v>
      </c>
      <c r="DA42" s="622"/>
      <c r="DB42" s="622"/>
      <c r="DC42" s="623"/>
      <c r="DD42" s="624">
        <v>4086490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50000</v>
      </c>
      <c r="CS43" s="637"/>
      <c r="CT43" s="637"/>
      <c r="CU43" s="637"/>
      <c r="CV43" s="637"/>
      <c r="CW43" s="637"/>
      <c r="CX43" s="637"/>
      <c r="CY43" s="638"/>
      <c r="CZ43" s="621">
        <v>0.3</v>
      </c>
      <c r="DA43" s="639"/>
      <c r="DB43" s="639"/>
      <c r="DC43" s="640"/>
      <c r="DD43" s="624">
        <v>50000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4976832</v>
      </c>
      <c r="CS44" s="619"/>
      <c r="CT44" s="619"/>
      <c r="CU44" s="619"/>
      <c r="CV44" s="619"/>
      <c r="CW44" s="619"/>
      <c r="CX44" s="619"/>
      <c r="CY44" s="620"/>
      <c r="CZ44" s="621">
        <v>34</v>
      </c>
      <c r="DA44" s="622"/>
      <c r="DB44" s="622"/>
      <c r="DC44" s="623"/>
      <c r="DD44" s="624">
        <v>4086490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693977</v>
      </c>
      <c r="CS45" s="637"/>
      <c r="CT45" s="637"/>
      <c r="CU45" s="637"/>
      <c r="CV45" s="637"/>
      <c r="CW45" s="637"/>
      <c r="CX45" s="637"/>
      <c r="CY45" s="638"/>
      <c r="CZ45" s="621">
        <v>4.7</v>
      </c>
      <c r="DA45" s="639"/>
      <c r="DB45" s="639"/>
      <c r="DC45" s="640"/>
      <c r="DD45" s="624">
        <v>120840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4273255</v>
      </c>
      <c r="CS46" s="619"/>
      <c r="CT46" s="619"/>
      <c r="CU46" s="619"/>
      <c r="CV46" s="619"/>
      <c r="CW46" s="619"/>
      <c r="CX46" s="619"/>
      <c r="CY46" s="620"/>
      <c r="CZ46" s="621">
        <v>29.2</v>
      </c>
      <c r="DA46" s="622"/>
      <c r="DB46" s="622"/>
      <c r="DC46" s="623"/>
      <c r="DD46" s="624">
        <v>3956050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14656367</v>
      </c>
      <c r="CS49" s="603"/>
      <c r="CT49" s="603"/>
      <c r="CU49" s="603"/>
      <c r="CV49" s="603"/>
      <c r="CW49" s="603"/>
      <c r="CX49" s="603"/>
      <c r="CY49" s="604"/>
      <c r="CZ49" s="605">
        <v>100</v>
      </c>
      <c r="DA49" s="606"/>
      <c r="DB49" s="606"/>
      <c r="DC49" s="607"/>
      <c r="DD49" s="608">
        <v>12589365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341</v>
      </c>
      <c r="DK2" s="1138"/>
      <c r="DL2" s="1138"/>
      <c r="DM2" s="1138"/>
      <c r="DN2" s="1138"/>
      <c r="DO2" s="1139"/>
      <c r="DP2" s="200"/>
      <c r="DQ2" s="1137" t="s">
        <v>342</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0" t="s">
        <v>343</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345</v>
      </c>
      <c r="B5" s="1023"/>
      <c r="C5" s="1023"/>
      <c r="D5" s="1023"/>
      <c r="E5" s="1023"/>
      <c r="F5" s="1023"/>
      <c r="G5" s="1023"/>
      <c r="H5" s="1023"/>
      <c r="I5" s="1023"/>
      <c r="J5" s="1023"/>
      <c r="K5" s="1023"/>
      <c r="L5" s="1023"/>
      <c r="M5" s="1023"/>
      <c r="N5" s="1023"/>
      <c r="O5" s="1023"/>
      <c r="P5" s="1024"/>
      <c r="Q5" s="1028" t="s">
        <v>346</v>
      </c>
      <c r="R5" s="1029"/>
      <c r="S5" s="1029"/>
      <c r="T5" s="1029"/>
      <c r="U5" s="1030"/>
      <c r="V5" s="1028" t="s">
        <v>347</v>
      </c>
      <c r="W5" s="1029"/>
      <c r="X5" s="1029"/>
      <c r="Y5" s="1029"/>
      <c r="Z5" s="1030"/>
      <c r="AA5" s="1028" t="s">
        <v>348</v>
      </c>
      <c r="AB5" s="1029"/>
      <c r="AC5" s="1029"/>
      <c r="AD5" s="1029"/>
      <c r="AE5" s="1029"/>
      <c r="AF5" s="1140" t="s">
        <v>349</v>
      </c>
      <c r="AG5" s="1029"/>
      <c r="AH5" s="1029"/>
      <c r="AI5" s="1029"/>
      <c r="AJ5" s="1044"/>
      <c r="AK5" s="1029" t="s">
        <v>350</v>
      </c>
      <c r="AL5" s="1029"/>
      <c r="AM5" s="1029"/>
      <c r="AN5" s="1029"/>
      <c r="AO5" s="1030"/>
      <c r="AP5" s="1028" t="s">
        <v>351</v>
      </c>
      <c r="AQ5" s="1029"/>
      <c r="AR5" s="1029"/>
      <c r="AS5" s="1029"/>
      <c r="AT5" s="1030"/>
      <c r="AU5" s="1028" t="s">
        <v>352</v>
      </c>
      <c r="AV5" s="1029"/>
      <c r="AW5" s="1029"/>
      <c r="AX5" s="1029"/>
      <c r="AY5" s="1044"/>
      <c r="AZ5" s="207"/>
      <c r="BA5" s="207"/>
      <c r="BB5" s="207"/>
      <c r="BC5" s="207"/>
      <c r="BD5" s="207"/>
      <c r="BE5" s="208"/>
      <c r="BF5" s="208"/>
      <c r="BG5" s="208"/>
      <c r="BH5" s="208"/>
      <c r="BI5" s="208"/>
      <c r="BJ5" s="208"/>
      <c r="BK5" s="208"/>
      <c r="BL5" s="208"/>
      <c r="BM5" s="208"/>
      <c r="BN5" s="208"/>
      <c r="BO5" s="208"/>
      <c r="BP5" s="208"/>
      <c r="BQ5" s="1022" t="s">
        <v>353</v>
      </c>
      <c r="BR5" s="1023"/>
      <c r="BS5" s="1023"/>
      <c r="BT5" s="1023"/>
      <c r="BU5" s="1023"/>
      <c r="BV5" s="1023"/>
      <c r="BW5" s="1023"/>
      <c r="BX5" s="1023"/>
      <c r="BY5" s="1023"/>
      <c r="BZ5" s="1023"/>
      <c r="CA5" s="1023"/>
      <c r="CB5" s="1023"/>
      <c r="CC5" s="1023"/>
      <c r="CD5" s="1023"/>
      <c r="CE5" s="1023"/>
      <c r="CF5" s="1023"/>
      <c r="CG5" s="1024"/>
      <c r="CH5" s="1028" t="s">
        <v>354</v>
      </c>
      <c r="CI5" s="1029"/>
      <c r="CJ5" s="1029"/>
      <c r="CK5" s="1029"/>
      <c r="CL5" s="1030"/>
      <c r="CM5" s="1028" t="s">
        <v>355</v>
      </c>
      <c r="CN5" s="1029"/>
      <c r="CO5" s="1029"/>
      <c r="CP5" s="1029"/>
      <c r="CQ5" s="1030"/>
      <c r="CR5" s="1028" t="s">
        <v>356</v>
      </c>
      <c r="CS5" s="1029"/>
      <c r="CT5" s="1029"/>
      <c r="CU5" s="1029"/>
      <c r="CV5" s="1030"/>
      <c r="CW5" s="1028" t="s">
        <v>357</v>
      </c>
      <c r="CX5" s="1029"/>
      <c r="CY5" s="1029"/>
      <c r="CZ5" s="1029"/>
      <c r="DA5" s="1030"/>
      <c r="DB5" s="1028" t="s">
        <v>358</v>
      </c>
      <c r="DC5" s="1029"/>
      <c r="DD5" s="1029"/>
      <c r="DE5" s="1029"/>
      <c r="DF5" s="1030"/>
      <c r="DG5" s="1125" t="s">
        <v>359</v>
      </c>
      <c r="DH5" s="1126"/>
      <c r="DI5" s="1126"/>
      <c r="DJ5" s="1126"/>
      <c r="DK5" s="1127"/>
      <c r="DL5" s="1125" t="s">
        <v>360</v>
      </c>
      <c r="DM5" s="1126"/>
      <c r="DN5" s="1126"/>
      <c r="DO5" s="1126"/>
      <c r="DP5" s="1127"/>
      <c r="DQ5" s="1028" t="s">
        <v>361</v>
      </c>
      <c r="DR5" s="1029"/>
      <c r="DS5" s="1029"/>
      <c r="DT5" s="1029"/>
      <c r="DU5" s="1030"/>
      <c r="DV5" s="1028" t="s">
        <v>352</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c r="A7" s="209">
        <v>1</v>
      </c>
      <c r="B7" s="1077" t="s">
        <v>362</v>
      </c>
      <c r="C7" s="1078"/>
      <c r="D7" s="1078"/>
      <c r="E7" s="1078"/>
      <c r="F7" s="1078"/>
      <c r="G7" s="1078"/>
      <c r="H7" s="1078"/>
      <c r="I7" s="1078"/>
      <c r="J7" s="1078"/>
      <c r="K7" s="1078"/>
      <c r="L7" s="1078"/>
      <c r="M7" s="1078"/>
      <c r="N7" s="1078"/>
      <c r="O7" s="1078"/>
      <c r="P7" s="1079"/>
      <c r="Q7" s="1131">
        <v>14906</v>
      </c>
      <c r="R7" s="1132"/>
      <c r="S7" s="1132"/>
      <c r="T7" s="1132"/>
      <c r="U7" s="1132"/>
      <c r="V7" s="1132">
        <v>14656</v>
      </c>
      <c r="W7" s="1132"/>
      <c r="X7" s="1132"/>
      <c r="Y7" s="1132"/>
      <c r="Z7" s="1132"/>
      <c r="AA7" s="1132">
        <v>250</v>
      </c>
      <c r="AB7" s="1132"/>
      <c r="AC7" s="1132"/>
      <c r="AD7" s="1132"/>
      <c r="AE7" s="1133"/>
      <c r="AF7" s="1134">
        <v>201</v>
      </c>
      <c r="AG7" s="1135"/>
      <c r="AH7" s="1135"/>
      <c r="AI7" s="1135"/>
      <c r="AJ7" s="1136"/>
      <c r="AK7" s="1118">
        <v>118</v>
      </c>
      <c r="AL7" s="1119"/>
      <c r="AM7" s="1119"/>
      <c r="AN7" s="1119"/>
      <c r="AO7" s="1119"/>
      <c r="AP7" s="1119">
        <v>5811</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546</v>
      </c>
      <c r="BT7" s="1123"/>
      <c r="BU7" s="1123"/>
      <c r="BV7" s="1123"/>
      <c r="BW7" s="1123"/>
      <c r="BX7" s="1123"/>
      <c r="BY7" s="1123"/>
      <c r="BZ7" s="1123"/>
      <c r="CA7" s="1123"/>
      <c r="CB7" s="1123"/>
      <c r="CC7" s="1123"/>
      <c r="CD7" s="1123"/>
      <c r="CE7" s="1123"/>
      <c r="CF7" s="1123"/>
      <c r="CG7" s="1124"/>
      <c r="CH7" s="1115">
        <v>12</v>
      </c>
      <c r="CI7" s="1116"/>
      <c r="CJ7" s="1116"/>
      <c r="CK7" s="1116"/>
      <c r="CL7" s="1117"/>
      <c r="CM7" s="1115">
        <v>345</v>
      </c>
      <c r="CN7" s="1116"/>
      <c r="CO7" s="1116"/>
      <c r="CP7" s="1116"/>
      <c r="CQ7" s="1117"/>
      <c r="CR7" s="1115">
        <v>129</v>
      </c>
      <c r="CS7" s="1116"/>
      <c r="CT7" s="1116"/>
      <c r="CU7" s="1116"/>
      <c r="CV7" s="1117"/>
      <c r="CW7" s="1115" t="s">
        <v>534</v>
      </c>
      <c r="CX7" s="1116"/>
      <c r="CY7" s="1116"/>
      <c r="CZ7" s="1116"/>
      <c r="DA7" s="1117"/>
      <c r="DB7" s="1115" t="s">
        <v>534</v>
      </c>
      <c r="DC7" s="1116"/>
      <c r="DD7" s="1116"/>
      <c r="DE7" s="1116"/>
      <c r="DF7" s="1117"/>
      <c r="DG7" s="1115" t="s">
        <v>534</v>
      </c>
      <c r="DH7" s="1116"/>
      <c r="DI7" s="1116"/>
      <c r="DJ7" s="1116"/>
      <c r="DK7" s="1117"/>
      <c r="DL7" s="1115" t="s">
        <v>534</v>
      </c>
      <c r="DM7" s="1116"/>
      <c r="DN7" s="1116"/>
      <c r="DO7" s="1116"/>
      <c r="DP7" s="1117"/>
      <c r="DQ7" s="1115" t="s">
        <v>534</v>
      </c>
      <c r="DR7" s="1116"/>
      <c r="DS7" s="1116"/>
      <c r="DT7" s="1116"/>
      <c r="DU7" s="1117"/>
      <c r="DV7" s="1142"/>
      <c r="DW7" s="1143"/>
      <c r="DX7" s="1143"/>
      <c r="DY7" s="1143"/>
      <c r="DZ7" s="1144"/>
      <c r="EA7" s="205"/>
    </row>
    <row r="8" spans="1:131" s="206" customFormat="1" ht="26.25" customHeight="1">
      <c r="A8" s="212">
        <v>2</v>
      </c>
      <c r="B8" s="1064"/>
      <c r="C8" s="1065"/>
      <c r="D8" s="1065"/>
      <c r="E8" s="1065"/>
      <c r="F8" s="1065"/>
      <c r="G8" s="1065"/>
      <c r="H8" s="1065"/>
      <c r="I8" s="1065"/>
      <c r="J8" s="1065"/>
      <c r="K8" s="1065"/>
      <c r="L8" s="1065"/>
      <c r="M8" s="1065"/>
      <c r="N8" s="1065"/>
      <c r="O8" s="1065"/>
      <c r="P8" s="1066"/>
      <c r="Q8" s="1070"/>
      <c r="R8" s="1071"/>
      <c r="S8" s="1071"/>
      <c r="T8" s="1071"/>
      <c r="U8" s="1071"/>
      <c r="V8" s="1071"/>
      <c r="W8" s="1071"/>
      <c r="X8" s="1071"/>
      <c r="Y8" s="1071"/>
      <c r="Z8" s="1071"/>
      <c r="AA8" s="1071"/>
      <c r="AB8" s="1071"/>
      <c r="AC8" s="1071"/>
      <c r="AD8" s="1071"/>
      <c r="AE8" s="1072"/>
      <c r="AF8" s="1046"/>
      <c r="AG8" s="1047"/>
      <c r="AH8" s="1047"/>
      <c r="AI8" s="1047"/>
      <c r="AJ8" s="1048"/>
      <c r="AK8" s="1113"/>
      <c r="AL8" s="1114"/>
      <c r="AM8" s="1114"/>
      <c r="AN8" s="1114"/>
      <c r="AO8" s="1114"/>
      <c r="AP8" s="1114"/>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t="s">
        <v>547</v>
      </c>
      <c r="BT8" s="1042"/>
      <c r="BU8" s="1042"/>
      <c r="BV8" s="1042"/>
      <c r="BW8" s="1042"/>
      <c r="BX8" s="1042"/>
      <c r="BY8" s="1042"/>
      <c r="BZ8" s="1042"/>
      <c r="CA8" s="1042"/>
      <c r="CB8" s="1042"/>
      <c r="CC8" s="1042"/>
      <c r="CD8" s="1042"/>
      <c r="CE8" s="1042"/>
      <c r="CF8" s="1042"/>
      <c r="CG8" s="1043"/>
      <c r="CH8" s="1016">
        <v>0</v>
      </c>
      <c r="CI8" s="1017"/>
      <c r="CJ8" s="1017"/>
      <c r="CK8" s="1017"/>
      <c r="CL8" s="1018"/>
      <c r="CM8" s="1016">
        <v>53</v>
      </c>
      <c r="CN8" s="1017"/>
      <c r="CO8" s="1017"/>
      <c r="CP8" s="1017"/>
      <c r="CQ8" s="1018"/>
      <c r="CR8" s="1016">
        <v>50</v>
      </c>
      <c r="CS8" s="1017"/>
      <c r="CT8" s="1017"/>
      <c r="CU8" s="1017"/>
      <c r="CV8" s="1018"/>
      <c r="CW8" s="1016" t="s">
        <v>534</v>
      </c>
      <c r="CX8" s="1017"/>
      <c r="CY8" s="1017"/>
      <c r="CZ8" s="1017"/>
      <c r="DA8" s="1018"/>
      <c r="DB8" s="1016" t="s">
        <v>534</v>
      </c>
      <c r="DC8" s="1017"/>
      <c r="DD8" s="1017"/>
      <c r="DE8" s="1017"/>
      <c r="DF8" s="1018"/>
      <c r="DG8" s="1016" t="s">
        <v>534</v>
      </c>
      <c r="DH8" s="1017"/>
      <c r="DI8" s="1017"/>
      <c r="DJ8" s="1017"/>
      <c r="DK8" s="1018"/>
      <c r="DL8" s="1016" t="s">
        <v>534</v>
      </c>
      <c r="DM8" s="1017"/>
      <c r="DN8" s="1017"/>
      <c r="DO8" s="1017"/>
      <c r="DP8" s="1018"/>
      <c r="DQ8" s="1016" t="s">
        <v>534</v>
      </c>
      <c r="DR8" s="1017"/>
      <c r="DS8" s="1017"/>
      <c r="DT8" s="1017"/>
      <c r="DU8" s="1018"/>
      <c r="DV8" s="1019"/>
      <c r="DW8" s="1020"/>
      <c r="DX8" s="1020"/>
      <c r="DY8" s="1020"/>
      <c r="DZ8" s="1021"/>
      <c r="EA8" s="205"/>
    </row>
    <row r="9" spans="1:131" s="206" customFormat="1" ht="26.25" customHeight="1">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t="s">
        <v>548</v>
      </c>
      <c r="BT9" s="1042"/>
      <c r="BU9" s="1042"/>
      <c r="BV9" s="1042"/>
      <c r="BW9" s="1042"/>
      <c r="BX9" s="1042"/>
      <c r="BY9" s="1042"/>
      <c r="BZ9" s="1042"/>
      <c r="CA9" s="1042"/>
      <c r="CB9" s="1042"/>
      <c r="CC9" s="1042"/>
      <c r="CD9" s="1042"/>
      <c r="CE9" s="1042"/>
      <c r="CF9" s="1042"/>
      <c r="CG9" s="1043"/>
      <c r="CH9" s="1016">
        <v>2</v>
      </c>
      <c r="CI9" s="1017"/>
      <c r="CJ9" s="1017"/>
      <c r="CK9" s="1017"/>
      <c r="CL9" s="1018"/>
      <c r="CM9" s="1016">
        <v>450</v>
      </c>
      <c r="CN9" s="1017"/>
      <c r="CO9" s="1017"/>
      <c r="CP9" s="1017"/>
      <c r="CQ9" s="1018"/>
      <c r="CR9" s="1016">
        <v>3</v>
      </c>
      <c r="CS9" s="1017"/>
      <c r="CT9" s="1017"/>
      <c r="CU9" s="1017"/>
      <c r="CV9" s="1018"/>
      <c r="CW9" s="1016">
        <v>62</v>
      </c>
      <c r="CX9" s="1017"/>
      <c r="CY9" s="1017"/>
      <c r="CZ9" s="1017"/>
      <c r="DA9" s="1018"/>
      <c r="DB9" s="1016" t="s">
        <v>534</v>
      </c>
      <c r="DC9" s="1017"/>
      <c r="DD9" s="1017"/>
      <c r="DE9" s="1017"/>
      <c r="DF9" s="1018"/>
      <c r="DG9" s="1016" t="s">
        <v>534</v>
      </c>
      <c r="DH9" s="1017"/>
      <c r="DI9" s="1017"/>
      <c r="DJ9" s="1017"/>
      <c r="DK9" s="1018"/>
      <c r="DL9" s="1016" t="s">
        <v>534</v>
      </c>
      <c r="DM9" s="1017"/>
      <c r="DN9" s="1017"/>
      <c r="DO9" s="1017"/>
      <c r="DP9" s="1018"/>
      <c r="DQ9" s="1016" t="s">
        <v>534</v>
      </c>
      <c r="DR9" s="1017"/>
      <c r="DS9" s="1017"/>
      <c r="DT9" s="1017"/>
      <c r="DU9" s="1018"/>
      <c r="DV9" s="1019"/>
      <c r="DW9" s="1020"/>
      <c r="DX9" s="1020"/>
      <c r="DY9" s="1020"/>
      <c r="DZ9" s="1021"/>
      <c r="EA9" s="205"/>
    </row>
    <row r="10" spans="1:131" s="206" customFormat="1" ht="26.25" customHeight="1">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363</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5">
        <v>14906</v>
      </c>
      <c r="R23" s="1096"/>
      <c r="S23" s="1096"/>
      <c r="T23" s="1096"/>
      <c r="U23" s="1096"/>
      <c r="V23" s="1096">
        <v>14656</v>
      </c>
      <c r="W23" s="1096"/>
      <c r="X23" s="1096"/>
      <c r="Y23" s="1096"/>
      <c r="Z23" s="1096"/>
      <c r="AA23" s="1096">
        <v>250</v>
      </c>
      <c r="AB23" s="1096"/>
      <c r="AC23" s="1096"/>
      <c r="AD23" s="1096"/>
      <c r="AE23" s="1097"/>
      <c r="AF23" s="1098">
        <v>201</v>
      </c>
      <c r="AG23" s="1096"/>
      <c r="AH23" s="1096"/>
      <c r="AI23" s="1096"/>
      <c r="AJ23" s="1099"/>
      <c r="AK23" s="1100"/>
      <c r="AL23" s="1101"/>
      <c r="AM23" s="1101"/>
      <c r="AN23" s="1101"/>
      <c r="AO23" s="1101"/>
      <c r="AP23" s="1096">
        <v>5811</v>
      </c>
      <c r="AQ23" s="1096"/>
      <c r="AR23" s="1096"/>
      <c r="AS23" s="1096"/>
      <c r="AT23" s="1096"/>
      <c r="AU23" s="1102"/>
      <c r="AV23" s="1102"/>
      <c r="AW23" s="1102"/>
      <c r="AX23" s="1102"/>
      <c r="AY23" s="1103"/>
      <c r="AZ23" s="1092" t="s">
        <v>109</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1" t="s">
        <v>366</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90" t="s">
        <v>367</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345</v>
      </c>
      <c r="B26" s="1023"/>
      <c r="C26" s="1023"/>
      <c r="D26" s="1023"/>
      <c r="E26" s="1023"/>
      <c r="F26" s="1023"/>
      <c r="G26" s="1023"/>
      <c r="H26" s="1023"/>
      <c r="I26" s="1023"/>
      <c r="J26" s="1023"/>
      <c r="K26" s="1023"/>
      <c r="L26" s="1023"/>
      <c r="M26" s="1023"/>
      <c r="N26" s="1023"/>
      <c r="O26" s="1023"/>
      <c r="P26" s="1024"/>
      <c r="Q26" s="1028" t="s">
        <v>368</v>
      </c>
      <c r="R26" s="1029"/>
      <c r="S26" s="1029"/>
      <c r="T26" s="1029"/>
      <c r="U26" s="1030"/>
      <c r="V26" s="1028" t="s">
        <v>369</v>
      </c>
      <c r="W26" s="1029"/>
      <c r="X26" s="1029"/>
      <c r="Y26" s="1029"/>
      <c r="Z26" s="1030"/>
      <c r="AA26" s="1028" t="s">
        <v>370</v>
      </c>
      <c r="AB26" s="1029"/>
      <c r="AC26" s="1029"/>
      <c r="AD26" s="1029"/>
      <c r="AE26" s="1029"/>
      <c r="AF26" s="1086" t="s">
        <v>371</v>
      </c>
      <c r="AG26" s="1035"/>
      <c r="AH26" s="1035"/>
      <c r="AI26" s="1035"/>
      <c r="AJ26" s="1087"/>
      <c r="AK26" s="1029" t="s">
        <v>372</v>
      </c>
      <c r="AL26" s="1029"/>
      <c r="AM26" s="1029"/>
      <c r="AN26" s="1029"/>
      <c r="AO26" s="1030"/>
      <c r="AP26" s="1028" t="s">
        <v>373</v>
      </c>
      <c r="AQ26" s="1029"/>
      <c r="AR26" s="1029"/>
      <c r="AS26" s="1029"/>
      <c r="AT26" s="1030"/>
      <c r="AU26" s="1028" t="s">
        <v>374</v>
      </c>
      <c r="AV26" s="1029"/>
      <c r="AW26" s="1029"/>
      <c r="AX26" s="1029"/>
      <c r="AY26" s="1030"/>
      <c r="AZ26" s="1028" t="s">
        <v>375</v>
      </c>
      <c r="BA26" s="1029"/>
      <c r="BB26" s="1029"/>
      <c r="BC26" s="1029"/>
      <c r="BD26" s="1030"/>
      <c r="BE26" s="1028" t="s">
        <v>352</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7" t="s">
        <v>376</v>
      </c>
      <c r="C28" s="1078"/>
      <c r="D28" s="1078"/>
      <c r="E28" s="1078"/>
      <c r="F28" s="1078"/>
      <c r="G28" s="1078"/>
      <c r="H28" s="1078"/>
      <c r="I28" s="1078"/>
      <c r="J28" s="1078"/>
      <c r="K28" s="1078"/>
      <c r="L28" s="1078"/>
      <c r="M28" s="1078"/>
      <c r="N28" s="1078"/>
      <c r="O28" s="1078"/>
      <c r="P28" s="1079"/>
      <c r="Q28" s="1080">
        <v>1405</v>
      </c>
      <c r="R28" s="1081"/>
      <c r="S28" s="1081"/>
      <c r="T28" s="1081"/>
      <c r="U28" s="1081"/>
      <c r="V28" s="1081">
        <v>1387</v>
      </c>
      <c r="W28" s="1081"/>
      <c r="X28" s="1081"/>
      <c r="Y28" s="1081"/>
      <c r="Z28" s="1081"/>
      <c r="AA28" s="1081">
        <v>19</v>
      </c>
      <c r="AB28" s="1081"/>
      <c r="AC28" s="1081"/>
      <c r="AD28" s="1081"/>
      <c r="AE28" s="1082"/>
      <c r="AF28" s="1083">
        <v>19</v>
      </c>
      <c r="AG28" s="1081"/>
      <c r="AH28" s="1081"/>
      <c r="AI28" s="1081"/>
      <c r="AJ28" s="1084"/>
      <c r="AK28" s="1085">
        <v>235</v>
      </c>
      <c r="AL28" s="1073"/>
      <c r="AM28" s="1073"/>
      <c r="AN28" s="1073"/>
      <c r="AO28" s="1073"/>
      <c r="AP28" s="1073" t="s">
        <v>534</v>
      </c>
      <c r="AQ28" s="1073"/>
      <c r="AR28" s="1073"/>
      <c r="AS28" s="1073"/>
      <c r="AT28" s="1073"/>
      <c r="AU28" s="1073" t="s">
        <v>534</v>
      </c>
      <c r="AV28" s="1073"/>
      <c r="AW28" s="1073"/>
      <c r="AX28" s="1073"/>
      <c r="AY28" s="1073"/>
      <c r="AZ28" s="1074" t="s">
        <v>534</v>
      </c>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377</v>
      </c>
      <c r="C29" s="1065"/>
      <c r="D29" s="1065"/>
      <c r="E29" s="1065"/>
      <c r="F29" s="1065"/>
      <c r="G29" s="1065"/>
      <c r="H29" s="1065"/>
      <c r="I29" s="1065"/>
      <c r="J29" s="1065"/>
      <c r="K29" s="1065"/>
      <c r="L29" s="1065"/>
      <c r="M29" s="1065"/>
      <c r="N29" s="1065"/>
      <c r="O29" s="1065"/>
      <c r="P29" s="1066"/>
      <c r="Q29" s="1070">
        <v>63</v>
      </c>
      <c r="R29" s="1071"/>
      <c r="S29" s="1071"/>
      <c r="T29" s="1071"/>
      <c r="U29" s="1071"/>
      <c r="V29" s="1071">
        <v>62</v>
      </c>
      <c r="W29" s="1071"/>
      <c r="X29" s="1071"/>
      <c r="Y29" s="1071"/>
      <c r="Z29" s="1071"/>
      <c r="AA29" s="1071">
        <v>1</v>
      </c>
      <c r="AB29" s="1071"/>
      <c r="AC29" s="1071"/>
      <c r="AD29" s="1071"/>
      <c r="AE29" s="1072"/>
      <c r="AF29" s="1046">
        <v>1</v>
      </c>
      <c r="AG29" s="1047"/>
      <c r="AH29" s="1047"/>
      <c r="AI29" s="1047"/>
      <c r="AJ29" s="1048"/>
      <c r="AK29" s="1006">
        <v>39</v>
      </c>
      <c r="AL29" s="997"/>
      <c r="AM29" s="997"/>
      <c r="AN29" s="997"/>
      <c r="AO29" s="997"/>
      <c r="AP29" s="997" t="s">
        <v>534</v>
      </c>
      <c r="AQ29" s="997"/>
      <c r="AR29" s="997"/>
      <c r="AS29" s="997"/>
      <c r="AT29" s="997"/>
      <c r="AU29" s="997" t="s">
        <v>534</v>
      </c>
      <c r="AV29" s="997"/>
      <c r="AW29" s="997"/>
      <c r="AX29" s="997"/>
      <c r="AY29" s="997"/>
      <c r="AZ29" s="1069" t="s">
        <v>534</v>
      </c>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378</v>
      </c>
      <c r="C30" s="1065"/>
      <c r="D30" s="1065"/>
      <c r="E30" s="1065"/>
      <c r="F30" s="1065"/>
      <c r="G30" s="1065"/>
      <c r="H30" s="1065"/>
      <c r="I30" s="1065"/>
      <c r="J30" s="1065"/>
      <c r="K30" s="1065"/>
      <c r="L30" s="1065"/>
      <c r="M30" s="1065"/>
      <c r="N30" s="1065"/>
      <c r="O30" s="1065"/>
      <c r="P30" s="1066"/>
      <c r="Q30" s="1070">
        <v>113</v>
      </c>
      <c r="R30" s="1071"/>
      <c r="S30" s="1071"/>
      <c r="T30" s="1071"/>
      <c r="U30" s="1071"/>
      <c r="V30" s="1071">
        <v>102</v>
      </c>
      <c r="W30" s="1071"/>
      <c r="X30" s="1071"/>
      <c r="Y30" s="1071"/>
      <c r="Z30" s="1071"/>
      <c r="AA30" s="1071">
        <v>12</v>
      </c>
      <c r="AB30" s="1071"/>
      <c r="AC30" s="1071"/>
      <c r="AD30" s="1071"/>
      <c r="AE30" s="1072"/>
      <c r="AF30" s="1046">
        <v>12</v>
      </c>
      <c r="AG30" s="1047"/>
      <c r="AH30" s="1047"/>
      <c r="AI30" s="1047"/>
      <c r="AJ30" s="1048"/>
      <c r="AK30" s="1006">
        <v>28</v>
      </c>
      <c r="AL30" s="997"/>
      <c r="AM30" s="997"/>
      <c r="AN30" s="997"/>
      <c r="AO30" s="997"/>
      <c r="AP30" s="997" t="s">
        <v>534</v>
      </c>
      <c r="AQ30" s="997"/>
      <c r="AR30" s="997"/>
      <c r="AS30" s="997"/>
      <c r="AT30" s="997"/>
      <c r="AU30" s="997" t="s">
        <v>534</v>
      </c>
      <c r="AV30" s="997"/>
      <c r="AW30" s="997"/>
      <c r="AX30" s="997"/>
      <c r="AY30" s="997"/>
      <c r="AZ30" s="1069" t="s">
        <v>534</v>
      </c>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379</v>
      </c>
      <c r="C31" s="1065"/>
      <c r="D31" s="1065"/>
      <c r="E31" s="1065"/>
      <c r="F31" s="1065"/>
      <c r="G31" s="1065"/>
      <c r="H31" s="1065"/>
      <c r="I31" s="1065"/>
      <c r="J31" s="1065"/>
      <c r="K31" s="1065"/>
      <c r="L31" s="1065"/>
      <c r="M31" s="1065"/>
      <c r="N31" s="1065"/>
      <c r="O31" s="1065"/>
      <c r="P31" s="1066"/>
      <c r="Q31" s="1070">
        <v>1029</v>
      </c>
      <c r="R31" s="1071"/>
      <c r="S31" s="1071"/>
      <c r="T31" s="1071"/>
      <c r="U31" s="1071"/>
      <c r="V31" s="1071">
        <v>1027</v>
      </c>
      <c r="W31" s="1071"/>
      <c r="X31" s="1071"/>
      <c r="Y31" s="1071"/>
      <c r="Z31" s="1071"/>
      <c r="AA31" s="1071">
        <v>2</v>
      </c>
      <c r="AB31" s="1071"/>
      <c r="AC31" s="1071"/>
      <c r="AD31" s="1071"/>
      <c r="AE31" s="1072"/>
      <c r="AF31" s="1046">
        <v>2</v>
      </c>
      <c r="AG31" s="1047"/>
      <c r="AH31" s="1047"/>
      <c r="AI31" s="1047"/>
      <c r="AJ31" s="1048"/>
      <c r="AK31" s="1006">
        <v>182</v>
      </c>
      <c r="AL31" s="997"/>
      <c r="AM31" s="997"/>
      <c r="AN31" s="997"/>
      <c r="AO31" s="997"/>
      <c r="AP31" s="997" t="s">
        <v>534</v>
      </c>
      <c r="AQ31" s="997"/>
      <c r="AR31" s="997"/>
      <c r="AS31" s="997"/>
      <c r="AT31" s="997"/>
      <c r="AU31" s="997" t="s">
        <v>534</v>
      </c>
      <c r="AV31" s="997"/>
      <c r="AW31" s="997"/>
      <c r="AX31" s="997"/>
      <c r="AY31" s="997"/>
      <c r="AZ31" s="1069" t="s">
        <v>534</v>
      </c>
      <c r="BA31" s="1069"/>
      <c r="BB31" s="1069"/>
      <c r="BC31" s="1069"/>
      <c r="BD31" s="106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380</v>
      </c>
      <c r="C32" s="1065"/>
      <c r="D32" s="1065"/>
      <c r="E32" s="1065"/>
      <c r="F32" s="1065"/>
      <c r="G32" s="1065"/>
      <c r="H32" s="1065"/>
      <c r="I32" s="1065"/>
      <c r="J32" s="1065"/>
      <c r="K32" s="1065"/>
      <c r="L32" s="1065"/>
      <c r="M32" s="1065"/>
      <c r="N32" s="1065"/>
      <c r="O32" s="1065"/>
      <c r="P32" s="1066"/>
      <c r="Q32" s="1070">
        <v>285</v>
      </c>
      <c r="R32" s="1071"/>
      <c r="S32" s="1071"/>
      <c r="T32" s="1071"/>
      <c r="U32" s="1071"/>
      <c r="V32" s="1071">
        <v>265</v>
      </c>
      <c r="W32" s="1071"/>
      <c r="X32" s="1071"/>
      <c r="Y32" s="1071"/>
      <c r="Z32" s="1071"/>
      <c r="AA32" s="1071">
        <v>20</v>
      </c>
      <c r="AB32" s="1071"/>
      <c r="AC32" s="1071"/>
      <c r="AD32" s="1071"/>
      <c r="AE32" s="1072"/>
      <c r="AF32" s="1046">
        <v>490</v>
      </c>
      <c r="AG32" s="1047"/>
      <c r="AH32" s="1047"/>
      <c r="AI32" s="1047"/>
      <c r="AJ32" s="1048"/>
      <c r="AK32" s="1006">
        <v>10</v>
      </c>
      <c r="AL32" s="997"/>
      <c r="AM32" s="997"/>
      <c r="AN32" s="997"/>
      <c r="AO32" s="997"/>
      <c r="AP32" s="997">
        <v>908</v>
      </c>
      <c r="AQ32" s="997"/>
      <c r="AR32" s="997"/>
      <c r="AS32" s="997"/>
      <c r="AT32" s="997"/>
      <c r="AU32" s="997" t="s">
        <v>534</v>
      </c>
      <c r="AV32" s="997"/>
      <c r="AW32" s="997"/>
      <c r="AX32" s="997"/>
      <c r="AY32" s="997"/>
      <c r="AZ32" s="1069" t="s">
        <v>534</v>
      </c>
      <c r="BA32" s="1069"/>
      <c r="BB32" s="1069"/>
      <c r="BC32" s="1069"/>
      <c r="BD32" s="1069"/>
      <c r="BE32" s="1059" t="s">
        <v>381</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t="s">
        <v>382</v>
      </c>
      <c r="C33" s="1065"/>
      <c r="D33" s="1065"/>
      <c r="E33" s="1065"/>
      <c r="F33" s="1065"/>
      <c r="G33" s="1065"/>
      <c r="H33" s="1065"/>
      <c r="I33" s="1065"/>
      <c r="J33" s="1065"/>
      <c r="K33" s="1065"/>
      <c r="L33" s="1065"/>
      <c r="M33" s="1065"/>
      <c r="N33" s="1065"/>
      <c r="O33" s="1065"/>
      <c r="P33" s="1066"/>
      <c r="Q33" s="1070">
        <v>142</v>
      </c>
      <c r="R33" s="1071"/>
      <c r="S33" s="1071"/>
      <c r="T33" s="1071"/>
      <c r="U33" s="1071"/>
      <c r="V33" s="1071">
        <v>140</v>
      </c>
      <c r="W33" s="1071"/>
      <c r="X33" s="1071"/>
      <c r="Y33" s="1071"/>
      <c r="Z33" s="1071"/>
      <c r="AA33" s="1071">
        <v>2</v>
      </c>
      <c r="AB33" s="1071"/>
      <c r="AC33" s="1071"/>
      <c r="AD33" s="1071"/>
      <c r="AE33" s="1072"/>
      <c r="AF33" s="1046">
        <v>55</v>
      </c>
      <c r="AG33" s="1047"/>
      <c r="AH33" s="1047"/>
      <c r="AI33" s="1047"/>
      <c r="AJ33" s="1048"/>
      <c r="AK33" s="1006">
        <v>83</v>
      </c>
      <c r="AL33" s="997"/>
      <c r="AM33" s="997"/>
      <c r="AN33" s="997"/>
      <c r="AO33" s="997"/>
      <c r="AP33" s="997">
        <v>510</v>
      </c>
      <c r="AQ33" s="997"/>
      <c r="AR33" s="997"/>
      <c r="AS33" s="997"/>
      <c r="AT33" s="997"/>
      <c r="AU33" s="997">
        <v>374</v>
      </c>
      <c r="AV33" s="997"/>
      <c r="AW33" s="997"/>
      <c r="AX33" s="997"/>
      <c r="AY33" s="997"/>
      <c r="AZ33" s="1069" t="s">
        <v>534</v>
      </c>
      <c r="BA33" s="1069"/>
      <c r="BB33" s="1069"/>
      <c r="BC33" s="1069"/>
      <c r="BD33" s="1069"/>
      <c r="BE33" s="1059" t="s">
        <v>381</v>
      </c>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t="s">
        <v>383</v>
      </c>
      <c r="C34" s="1065"/>
      <c r="D34" s="1065"/>
      <c r="E34" s="1065"/>
      <c r="F34" s="1065"/>
      <c r="G34" s="1065"/>
      <c r="H34" s="1065"/>
      <c r="I34" s="1065"/>
      <c r="J34" s="1065"/>
      <c r="K34" s="1065"/>
      <c r="L34" s="1065"/>
      <c r="M34" s="1065"/>
      <c r="N34" s="1065"/>
      <c r="O34" s="1065"/>
      <c r="P34" s="1066"/>
      <c r="Q34" s="1070">
        <v>737</v>
      </c>
      <c r="R34" s="1071"/>
      <c r="S34" s="1071"/>
      <c r="T34" s="1071"/>
      <c r="U34" s="1071"/>
      <c r="V34" s="1071">
        <v>709</v>
      </c>
      <c r="W34" s="1071"/>
      <c r="X34" s="1071"/>
      <c r="Y34" s="1071"/>
      <c r="Z34" s="1071"/>
      <c r="AA34" s="1071">
        <v>28</v>
      </c>
      <c r="AB34" s="1071"/>
      <c r="AC34" s="1071"/>
      <c r="AD34" s="1071"/>
      <c r="AE34" s="1072"/>
      <c r="AF34" s="1046">
        <v>98</v>
      </c>
      <c r="AG34" s="1047"/>
      <c r="AH34" s="1047"/>
      <c r="AI34" s="1047"/>
      <c r="AJ34" s="1048"/>
      <c r="AK34" s="1006">
        <v>355</v>
      </c>
      <c r="AL34" s="997"/>
      <c r="AM34" s="997"/>
      <c r="AN34" s="997"/>
      <c r="AO34" s="997"/>
      <c r="AP34" s="997">
        <v>5583</v>
      </c>
      <c r="AQ34" s="997"/>
      <c r="AR34" s="997"/>
      <c r="AS34" s="997"/>
      <c r="AT34" s="997"/>
      <c r="AU34" s="997">
        <v>5583</v>
      </c>
      <c r="AV34" s="997"/>
      <c r="AW34" s="997"/>
      <c r="AX34" s="997"/>
      <c r="AY34" s="997"/>
      <c r="AZ34" s="1069" t="s">
        <v>534</v>
      </c>
      <c r="BA34" s="1069"/>
      <c r="BB34" s="1069"/>
      <c r="BC34" s="1069"/>
      <c r="BD34" s="1069"/>
      <c r="BE34" s="1059" t="s">
        <v>381</v>
      </c>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384</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364</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675</v>
      </c>
      <c r="AG63" s="985"/>
      <c r="AH63" s="985"/>
      <c r="AI63" s="985"/>
      <c r="AJ63" s="1057"/>
      <c r="AK63" s="1058"/>
      <c r="AL63" s="989"/>
      <c r="AM63" s="989"/>
      <c r="AN63" s="989"/>
      <c r="AO63" s="989"/>
      <c r="AP63" s="985">
        <v>7001</v>
      </c>
      <c r="AQ63" s="985"/>
      <c r="AR63" s="985"/>
      <c r="AS63" s="985"/>
      <c r="AT63" s="985"/>
      <c r="AU63" s="985">
        <v>5957</v>
      </c>
      <c r="AV63" s="985"/>
      <c r="AW63" s="985"/>
      <c r="AX63" s="985"/>
      <c r="AY63" s="985"/>
      <c r="AZ63" s="1052"/>
      <c r="BA63" s="1052"/>
      <c r="BB63" s="1052"/>
      <c r="BC63" s="1052"/>
      <c r="BD63" s="1052"/>
      <c r="BE63" s="986"/>
      <c r="BF63" s="986"/>
      <c r="BG63" s="986"/>
      <c r="BH63" s="986"/>
      <c r="BI63" s="987"/>
      <c r="BJ63" s="1053" t="s">
        <v>109</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387</v>
      </c>
      <c r="B66" s="1023"/>
      <c r="C66" s="1023"/>
      <c r="D66" s="1023"/>
      <c r="E66" s="1023"/>
      <c r="F66" s="1023"/>
      <c r="G66" s="1023"/>
      <c r="H66" s="1023"/>
      <c r="I66" s="1023"/>
      <c r="J66" s="1023"/>
      <c r="K66" s="1023"/>
      <c r="L66" s="1023"/>
      <c r="M66" s="1023"/>
      <c r="N66" s="1023"/>
      <c r="O66" s="1023"/>
      <c r="P66" s="1024"/>
      <c r="Q66" s="1028" t="s">
        <v>368</v>
      </c>
      <c r="R66" s="1029"/>
      <c r="S66" s="1029"/>
      <c r="T66" s="1029"/>
      <c r="U66" s="1030"/>
      <c r="V66" s="1028" t="s">
        <v>369</v>
      </c>
      <c r="W66" s="1029"/>
      <c r="X66" s="1029"/>
      <c r="Y66" s="1029"/>
      <c r="Z66" s="1030"/>
      <c r="AA66" s="1028" t="s">
        <v>370</v>
      </c>
      <c r="AB66" s="1029"/>
      <c r="AC66" s="1029"/>
      <c r="AD66" s="1029"/>
      <c r="AE66" s="1030"/>
      <c r="AF66" s="1034" t="s">
        <v>371</v>
      </c>
      <c r="AG66" s="1035"/>
      <c r="AH66" s="1035"/>
      <c r="AI66" s="1035"/>
      <c r="AJ66" s="1036"/>
      <c r="AK66" s="1028" t="s">
        <v>372</v>
      </c>
      <c r="AL66" s="1023"/>
      <c r="AM66" s="1023"/>
      <c r="AN66" s="1023"/>
      <c r="AO66" s="1024"/>
      <c r="AP66" s="1028" t="s">
        <v>373</v>
      </c>
      <c r="AQ66" s="1029"/>
      <c r="AR66" s="1029"/>
      <c r="AS66" s="1029"/>
      <c r="AT66" s="1030"/>
      <c r="AU66" s="1028" t="s">
        <v>388</v>
      </c>
      <c r="AV66" s="1029"/>
      <c r="AW66" s="1029"/>
      <c r="AX66" s="1029"/>
      <c r="AY66" s="1030"/>
      <c r="AZ66" s="1028" t="s">
        <v>352</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2" t="s">
        <v>535</v>
      </c>
      <c r="C68" s="1013"/>
      <c r="D68" s="1013"/>
      <c r="E68" s="1013"/>
      <c r="F68" s="1013"/>
      <c r="G68" s="1013"/>
      <c r="H68" s="1013"/>
      <c r="I68" s="1013"/>
      <c r="J68" s="1013"/>
      <c r="K68" s="1013"/>
      <c r="L68" s="1013"/>
      <c r="M68" s="1013"/>
      <c r="N68" s="1013"/>
      <c r="O68" s="1013"/>
      <c r="P68" s="1014"/>
      <c r="Q68" s="1015">
        <v>2712</v>
      </c>
      <c r="R68" s="1008"/>
      <c r="S68" s="1008"/>
      <c r="T68" s="1008"/>
      <c r="U68" s="1008"/>
      <c r="V68" s="1008">
        <v>2658</v>
      </c>
      <c r="W68" s="1008"/>
      <c r="X68" s="1008"/>
      <c r="Y68" s="1008"/>
      <c r="Z68" s="1008"/>
      <c r="AA68" s="1008">
        <v>54</v>
      </c>
      <c r="AB68" s="1008"/>
      <c r="AC68" s="1008"/>
      <c r="AD68" s="1008"/>
      <c r="AE68" s="1008"/>
      <c r="AF68" s="1008">
        <v>54</v>
      </c>
      <c r="AG68" s="1008"/>
      <c r="AH68" s="1008"/>
      <c r="AI68" s="1008"/>
      <c r="AJ68" s="1008"/>
      <c r="AK68" s="1008" t="s">
        <v>534</v>
      </c>
      <c r="AL68" s="1008"/>
      <c r="AM68" s="1008"/>
      <c r="AN68" s="1008"/>
      <c r="AO68" s="1008"/>
      <c r="AP68" s="1008">
        <v>157</v>
      </c>
      <c r="AQ68" s="1008"/>
      <c r="AR68" s="1008"/>
      <c r="AS68" s="1008"/>
      <c r="AT68" s="1008"/>
      <c r="AU68" s="1008">
        <v>27</v>
      </c>
      <c r="AV68" s="1008"/>
      <c r="AW68" s="1008"/>
      <c r="AX68" s="1008"/>
      <c r="AY68" s="1008"/>
      <c r="AZ68" s="1009"/>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536</v>
      </c>
      <c r="C69" s="1001"/>
      <c r="D69" s="1001"/>
      <c r="E69" s="1001"/>
      <c r="F69" s="1001"/>
      <c r="G69" s="1001"/>
      <c r="H69" s="1001"/>
      <c r="I69" s="1001"/>
      <c r="J69" s="1001"/>
      <c r="K69" s="1001"/>
      <c r="L69" s="1001"/>
      <c r="M69" s="1001"/>
      <c r="N69" s="1001"/>
      <c r="O69" s="1001"/>
      <c r="P69" s="1002"/>
      <c r="Q69" s="1003">
        <v>2704</v>
      </c>
      <c r="R69" s="997"/>
      <c r="S69" s="997"/>
      <c r="T69" s="997"/>
      <c r="U69" s="997"/>
      <c r="V69" s="997">
        <v>2862</v>
      </c>
      <c r="W69" s="997"/>
      <c r="X69" s="997"/>
      <c r="Y69" s="997"/>
      <c r="Z69" s="997"/>
      <c r="AA69" s="997">
        <v>-158</v>
      </c>
      <c r="AB69" s="997"/>
      <c r="AC69" s="997"/>
      <c r="AD69" s="997"/>
      <c r="AE69" s="997"/>
      <c r="AF69" s="997">
        <v>0</v>
      </c>
      <c r="AG69" s="997"/>
      <c r="AH69" s="997"/>
      <c r="AI69" s="997"/>
      <c r="AJ69" s="997"/>
      <c r="AK69" s="997">
        <v>395</v>
      </c>
      <c r="AL69" s="997"/>
      <c r="AM69" s="997"/>
      <c r="AN69" s="997"/>
      <c r="AO69" s="997"/>
      <c r="AP69" s="997">
        <v>958</v>
      </c>
      <c r="AQ69" s="997"/>
      <c r="AR69" s="997"/>
      <c r="AS69" s="997"/>
      <c r="AT69" s="997"/>
      <c r="AU69" s="997">
        <v>85</v>
      </c>
      <c r="AV69" s="997"/>
      <c r="AW69" s="997"/>
      <c r="AX69" s="997"/>
      <c r="AY69" s="997"/>
      <c r="AZ69" s="998" t="s">
        <v>537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538</v>
      </c>
      <c r="C70" s="1001"/>
      <c r="D70" s="1001"/>
      <c r="E70" s="1001"/>
      <c r="F70" s="1001"/>
      <c r="G70" s="1001"/>
      <c r="H70" s="1001"/>
      <c r="I70" s="1001"/>
      <c r="J70" s="1001"/>
      <c r="K70" s="1001"/>
      <c r="L70" s="1001"/>
      <c r="M70" s="1001"/>
      <c r="N70" s="1001"/>
      <c r="O70" s="1001"/>
      <c r="P70" s="1002"/>
      <c r="Q70" s="1003">
        <v>1104</v>
      </c>
      <c r="R70" s="997"/>
      <c r="S70" s="997"/>
      <c r="T70" s="997"/>
      <c r="U70" s="997"/>
      <c r="V70" s="997">
        <v>1065</v>
      </c>
      <c r="W70" s="997"/>
      <c r="X70" s="997"/>
      <c r="Y70" s="997"/>
      <c r="Z70" s="997"/>
      <c r="AA70" s="997">
        <v>39</v>
      </c>
      <c r="AB70" s="997"/>
      <c r="AC70" s="997"/>
      <c r="AD70" s="997"/>
      <c r="AE70" s="997"/>
      <c r="AF70" s="997">
        <v>22</v>
      </c>
      <c r="AG70" s="997"/>
      <c r="AH70" s="997"/>
      <c r="AI70" s="997"/>
      <c r="AJ70" s="997"/>
      <c r="AK70" s="997">
        <v>44</v>
      </c>
      <c r="AL70" s="997"/>
      <c r="AM70" s="997"/>
      <c r="AN70" s="997"/>
      <c r="AO70" s="997"/>
      <c r="AP70" s="997">
        <f>4+13</f>
        <v>17</v>
      </c>
      <c r="AQ70" s="997"/>
      <c r="AR70" s="997"/>
      <c r="AS70" s="997"/>
      <c r="AT70" s="997"/>
      <c r="AU70" s="997">
        <v>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539</v>
      </c>
      <c r="C71" s="1001"/>
      <c r="D71" s="1001"/>
      <c r="E71" s="1001"/>
      <c r="F71" s="1001"/>
      <c r="G71" s="1001"/>
      <c r="H71" s="1001"/>
      <c r="I71" s="1001"/>
      <c r="J71" s="1001"/>
      <c r="K71" s="1001"/>
      <c r="L71" s="1001"/>
      <c r="M71" s="1001"/>
      <c r="N71" s="1001"/>
      <c r="O71" s="1001"/>
      <c r="P71" s="1002"/>
      <c r="Q71" s="1003">
        <v>6268</v>
      </c>
      <c r="R71" s="997"/>
      <c r="S71" s="997"/>
      <c r="T71" s="997"/>
      <c r="U71" s="997"/>
      <c r="V71" s="997">
        <v>6238</v>
      </c>
      <c r="W71" s="997"/>
      <c r="X71" s="997"/>
      <c r="Y71" s="997"/>
      <c r="Z71" s="997"/>
      <c r="AA71" s="997">
        <v>30</v>
      </c>
      <c r="AB71" s="997"/>
      <c r="AC71" s="997"/>
      <c r="AD71" s="997"/>
      <c r="AE71" s="997"/>
      <c r="AF71" s="997">
        <v>30</v>
      </c>
      <c r="AG71" s="997"/>
      <c r="AH71" s="997"/>
      <c r="AI71" s="997"/>
      <c r="AJ71" s="997"/>
      <c r="AK71" s="997">
        <v>12</v>
      </c>
      <c r="AL71" s="997"/>
      <c r="AM71" s="997"/>
      <c r="AN71" s="997"/>
      <c r="AO71" s="997"/>
      <c r="AP71" s="997">
        <v>4613</v>
      </c>
      <c r="AQ71" s="997"/>
      <c r="AR71" s="997"/>
      <c r="AS71" s="997"/>
      <c r="AT71" s="997"/>
      <c r="AU71" s="997">
        <v>133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540</v>
      </c>
      <c r="C72" s="1001"/>
      <c r="D72" s="1001"/>
      <c r="E72" s="1001"/>
      <c r="F72" s="1001"/>
      <c r="G72" s="1001"/>
      <c r="H72" s="1001"/>
      <c r="I72" s="1001"/>
      <c r="J72" s="1001"/>
      <c r="K72" s="1001"/>
      <c r="L72" s="1001"/>
      <c r="M72" s="1001"/>
      <c r="N72" s="1001"/>
      <c r="O72" s="1001"/>
      <c r="P72" s="1002"/>
      <c r="Q72" s="1003">
        <v>598</v>
      </c>
      <c r="R72" s="997"/>
      <c r="S72" s="997"/>
      <c r="T72" s="997"/>
      <c r="U72" s="997"/>
      <c r="V72" s="997">
        <v>524</v>
      </c>
      <c r="W72" s="997"/>
      <c r="X72" s="997"/>
      <c r="Y72" s="997"/>
      <c r="Z72" s="997"/>
      <c r="AA72" s="997">
        <v>74</v>
      </c>
      <c r="AB72" s="997"/>
      <c r="AC72" s="997"/>
      <c r="AD72" s="997"/>
      <c r="AE72" s="997"/>
      <c r="AF72" s="997">
        <v>1052</v>
      </c>
      <c r="AG72" s="997"/>
      <c r="AH72" s="997"/>
      <c r="AI72" s="997"/>
      <c r="AJ72" s="997"/>
      <c r="AK72" s="997">
        <v>46</v>
      </c>
      <c r="AL72" s="997"/>
      <c r="AM72" s="997"/>
      <c r="AN72" s="997"/>
      <c r="AO72" s="997"/>
      <c r="AP72" s="997">
        <v>149</v>
      </c>
      <c r="AQ72" s="997"/>
      <c r="AR72" s="997"/>
      <c r="AS72" s="997"/>
      <c r="AT72" s="997"/>
      <c r="AU72" s="997">
        <v>1</v>
      </c>
      <c r="AV72" s="997"/>
      <c r="AW72" s="997"/>
      <c r="AX72" s="997"/>
      <c r="AY72" s="997"/>
      <c r="AZ72" s="998" t="s">
        <v>537</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541</v>
      </c>
      <c r="C73" s="1001"/>
      <c r="D73" s="1001"/>
      <c r="E73" s="1001"/>
      <c r="F73" s="1001"/>
      <c r="G73" s="1001"/>
      <c r="H73" s="1001"/>
      <c r="I73" s="1001"/>
      <c r="J73" s="1001"/>
      <c r="K73" s="1001"/>
      <c r="L73" s="1001"/>
      <c r="M73" s="1001"/>
      <c r="N73" s="1001"/>
      <c r="O73" s="1001"/>
      <c r="P73" s="1002"/>
      <c r="Q73" s="1003">
        <v>961</v>
      </c>
      <c r="R73" s="997"/>
      <c r="S73" s="997"/>
      <c r="T73" s="997"/>
      <c r="U73" s="997"/>
      <c r="V73" s="997">
        <v>937</v>
      </c>
      <c r="W73" s="997"/>
      <c r="X73" s="997"/>
      <c r="Y73" s="997"/>
      <c r="Z73" s="997"/>
      <c r="AA73" s="997">
        <v>24</v>
      </c>
      <c r="AB73" s="997"/>
      <c r="AC73" s="997"/>
      <c r="AD73" s="997"/>
      <c r="AE73" s="997"/>
      <c r="AF73" s="997">
        <v>24</v>
      </c>
      <c r="AG73" s="997"/>
      <c r="AH73" s="997"/>
      <c r="AI73" s="997"/>
      <c r="AJ73" s="997"/>
      <c r="AK73" s="997">
        <v>5</v>
      </c>
      <c r="AL73" s="997"/>
      <c r="AM73" s="997"/>
      <c r="AN73" s="997"/>
      <c r="AO73" s="997"/>
      <c r="AP73" s="997" t="s">
        <v>534</v>
      </c>
      <c r="AQ73" s="997"/>
      <c r="AR73" s="997"/>
      <c r="AS73" s="997"/>
      <c r="AT73" s="997"/>
      <c r="AU73" s="997" t="s">
        <v>534</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542</v>
      </c>
      <c r="C74" s="1001"/>
      <c r="D74" s="1001"/>
      <c r="E74" s="1001"/>
      <c r="F74" s="1001"/>
      <c r="G74" s="1001"/>
      <c r="H74" s="1001"/>
      <c r="I74" s="1001"/>
      <c r="J74" s="1001"/>
      <c r="K74" s="1001"/>
      <c r="L74" s="1001"/>
      <c r="M74" s="1001"/>
      <c r="N74" s="1001"/>
      <c r="O74" s="1001"/>
      <c r="P74" s="1002"/>
      <c r="Q74" s="1003">
        <v>12251</v>
      </c>
      <c r="R74" s="997"/>
      <c r="S74" s="997"/>
      <c r="T74" s="997"/>
      <c r="U74" s="997"/>
      <c r="V74" s="997">
        <v>10146</v>
      </c>
      <c r="W74" s="997"/>
      <c r="X74" s="997"/>
      <c r="Y74" s="997"/>
      <c r="Z74" s="997"/>
      <c r="AA74" s="997">
        <v>2106</v>
      </c>
      <c r="AB74" s="997"/>
      <c r="AC74" s="997"/>
      <c r="AD74" s="997"/>
      <c r="AE74" s="997"/>
      <c r="AF74" s="997">
        <v>2106</v>
      </c>
      <c r="AG74" s="997"/>
      <c r="AH74" s="997"/>
      <c r="AI74" s="997"/>
      <c r="AJ74" s="997"/>
      <c r="AK74" s="997" t="s">
        <v>534</v>
      </c>
      <c r="AL74" s="997"/>
      <c r="AM74" s="997"/>
      <c r="AN74" s="997"/>
      <c r="AO74" s="997"/>
      <c r="AP74" s="997" t="s">
        <v>534</v>
      </c>
      <c r="AQ74" s="997"/>
      <c r="AR74" s="997"/>
      <c r="AS74" s="997"/>
      <c r="AT74" s="997"/>
      <c r="AU74" s="997" t="s">
        <v>534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543</v>
      </c>
      <c r="C75" s="1001"/>
      <c r="D75" s="1001"/>
      <c r="E75" s="1001"/>
      <c r="F75" s="1001"/>
      <c r="G75" s="1001"/>
      <c r="H75" s="1001"/>
      <c r="I75" s="1001"/>
      <c r="J75" s="1001"/>
      <c r="K75" s="1001"/>
      <c r="L75" s="1001"/>
      <c r="M75" s="1001"/>
      <c r="N75" s="1001"/>
      <c r="O75" s="1001"/>
      <c r="P75" s="1002"/>
      <c r="Q75" s="1004">
        <v>482</v>
      </c>
      <c r="R75" s="1005"/>
      <c r="S75" s="1005"/>
      <c r="T75" s="1005"/>
      <c r="U75" s="1006"/>
      <c r="V75" s="1007">
        <v>451</v>
      </c>
      <c r="W75" s="1005"/>
      <c r="X75" s="1005"/>
      <c r="Y75" s="1005"/>
      <c r="Z75" s="1006"/>
      <c r="AA75" s="1007">
        <v>31</v>
      </c>
      <c r="AB75" s="1005"/>
      <c r="AC75" s="1005"/>
      <c r="AD75" s="1005"/>
      <c r="AE75" s="1006"/>
      <c r="AF75" s="1007">
        <v>31</v>
      </c>
      <c r="AG75" s="1005"/>
      <c r="AH75" s="1005"/>
      <c r="AI75" s="1005"/>
      <c r="AJ75" s="1006"/>
      <c r="AK75" s="1007">
        <v>20</v>
      </c>
      <c r="AL75" s="1005"/>
      <c r="AM75" s="1005"/>
      <c r="AN75" s="1005"/>
      <c r="AO75" s="1006"/>
      <c r="AP75" s="1007" t="s">
        <v>534</v>
      </c>
      <c r="AQ75" s="1005"/>
      <c r="AR75" s="1005"/>
      <c r="AS75" s="1005"/>
      <c r="AT75" s="1006"/>
      <c r="AU75" s="1007" t="s">
        <v>534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544</v>
      </c>
      <c r="C76" s="1001"/>
      <c r="D76" s="1001"/>
      <c r="E76" s="1001"/>
      <c r="F76" s="1001"/>
      <c r="G76" s="1001"/>
      <c r="H76" s="1001"/>
      <c r="I76" s="1001"/>
      <c r="J76" s="1001"/>
      <c r="K76" s="1001"/>
      <c r="L76" s="1001"/>
      <c r="M76" s="1001"/>
      <c r="N76" s="1001"/>
      <c r="O76" s="1001"/>
      <c r="P76" s="1002"/>
      <c r="Q76" s="1004">
        <v>160773</v>
      </c>
      <c r="R76" s="1005"/>
      <c r="S76" s="1005"/>
      <c r="T76" s="1005"/>
      <c r="U76" s="1006"/>
      <c r="V76" s="1007">
        <v>157982</v>
      </c>
      <c r="W76" s="1005"/>
      <c r="X76" s="1005"/>
      <c r="Y76" s="1005"/>
      <c r="Z76" s="1006"/>
      <c r="AA76" s="1007">
        <v>2791</v>
      </c>
      <c r="AB76" s="1005"/>
      <c r="AC76" s="1005"/>
      <c r="AD76" s="1005"/>
      <c r="AE76" s="1006"/>
      <c r="AF76" s="1007">
        <v>2789</v>
      </c>
      <c r="AG76" s="1005"/>
      <c r="AH76" s="1005"/>
      <c r="AI76" s="1005"/>
      <c r="AJ76" s="1006"/>
      <c r="AK76" s="1007">
        <v>2417</v>
      </c>
      <c r="AL76" s="1005"/>
      <c r="AM76" s="1005"/>
      <c r="AN76" s="1005"/>
      <c r="AO76" s="1006"/>
      <c r="AP76" s="1007" t="s">
        <v>534</v>
      </c>
      <c r="AQ76" s="1005"/>
      <c r="AR76" s="1005"/>
      <c r="AS76" s="1005"/>
      <c r="AT76" s="1006"/>
      <c r="AU76" s="1007" t="s">
        <v>534</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545</v>
      </c>
      <c r="C77" s="1001"/>
      <c r="D77" s="1001"/>
      <c r="E77" s="1001"/>
      <c r="F77" s="1001"/>
      <c r="G77" s="1001"/>
      <c r="H77" s="1001"/>
      <c r="I77" s="1001"/>
      <c r="J77" s="1001"/>
      <c r="K77" s="1001"/>
      <c r="L77" s="1001"/>
      <c r="M77" s="1001"/>
      <c r="N77" s="1001"/>
      <c r="O77" s="1001"/>
      <c r="P77" s="1002"/>
      <c r="Q77" s="1004">
        <v>184</v>
      </c>
      <c r="R77" s="1005"/>
      <c r="S77" s="1005"/>
      <c r="T77" s="1005"/>
      <c r="U77" s="1006"/>
      <c r="V77" s="1007">
        <v>176</v>
      </c>
      <c r="W77" s="1005"/>
      <c r="X77" s="1005"/>
      <c r="Y77" s="1005"/>
      <c r="Z77" s="1006"/>
      <c r="AA77" s="1007">
        <v>8</v>
      </c>
      <c r="AB77" s="1005"/>
      <c r="AC77" s="1005"/>
      <c r="AD77" s="1005"/>
      <c r="AE77" s="1006"/>
      <c r="AF77" s="1007">
        <v>8</v>
      </c>
      <c r="AG77" s="1005"/>
      <c r="AH77" s="1005"/>
      <c r="AI77" s="1005"/>
      <c r="AJ77" s="1006"/>
      <c r="AK77" s="1007">
        <v>3</v>
      </c>
      <c r="AL77" s="1005"/>
      <c r="AM77" s="1005"/>
      <c r="AN77" s="1005"/>
      <c r="AO77" s="1006"/>
      <c r="AP77" s="1007" t="s">
        <v>534</v>
      </c>
      <c r="AQ77" s="1005"/>
      <c r="AR77" s="1005"/>
      <c r="AS77" s="1005"/>
      <c r="AT77" s="1006"/>
      <c r="AU77" s="1007" t="s">
        <v>534</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AF68+AF69+AF70+AF71+AF72+AF73+AF74+AF75+AF76+AF77</f>
        <v>6116</v>
      </c>
      <c r="AG88" s="985"/>
      <c r="AH88" s="985"/>
      <c r="AI88" s="985"/>
      <c r="AJ88" s="985"/>
      <c r="AK88" s="989"/>
      <c r="AL88" s="989"/>
      <c r="AM88" s="989"/>
      <c r="AN88" s="989"/>
      <c r="AO88" s="989"/>
      <c r="AP88" s="985">
        <f>AP68+AP69+AP70+AP71+AP72</f>
        <v>5894</v>
      </c>
      <c r="AQ88" s="985"/>
      <c r="AR88" s="985"/>
      <c r="AS88" s="985"/>
      <c r="AT88" s="985"/>
      <c r="AU88" s="985">
        <f>AU68+AU69+AU70+AU71+AU72</f>
        <v>247</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CR7+CR8+CR9</f>
        <v>182</v>
      </c>
      <c r="CS102" s="977"/>
      <c r="CT102" s="977"/>
      <c r="CU102" s="977"/>
      <c r="CV102" s="978"/>
      <c r="CW102" s="976">
        <f>CW9</f>
        <v>62</v>
      </c>
      <c r="CX102" s="977"/>
      <c r="CY102" s="977"/>
      <c r="CZ102" s="977"/>
      <c r="DA102" s="978"/>
      <c r="DB102" s="976" t="s">
        <v>534</v>
      </c>
      <c r="DC102" s="977"/>
      <c r="DD102" s="977"/>
      <c r="DE102" s="977"/>
      <c r="DF102" s="978"/>
      <c r="DG102" s="976" t="s">
        <v>534</v>
      </c>
      <c r="DH102" s="977"/>
      <c r="DI102" s="977"/>
      <c r="DJ102" s="977"/>
      <c r="DK102" s="978"/>
      <c r="DL102" s="976" t="s">
        <v>534</v>
      </c>
      <c r="DM102" s="977"/>
      <c r="DN102" s="977"/>
      <c r="DO102" s="977"/>
      <c r="DP102" s="978"/>
      <c r="DQ102" s="976" t="s">
        <v>534</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285</v>
      </c>
      <c r="AG109" s="918"/>
      <c r="AH109" s="918"/>
      <c r="AI109" s="918"/>
      <c r="AJ109" s="919"/>
      <c r="AK109" s="920" t="s">
        <v>284</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285</v>
      </c>
      <c r="BW109" s="918"/>
      <c r="BX109" s="918"/>
      <c r="BY109" s="918"/>
      <c r="BZ109" s="919"/>
      <c r="CA109" s="920" t="s">
        <v>284</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285</v>
      </c>
      <c r="DM109" s="918"/>
      <c r="DN109" s="918"/>
      <c r="DO109" s="918"/>
      <c r="DP109" s="919"/>
      <c r="DQ109" s="920" t="s">
        <v>284</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549630</v>
      </c>
      <c r="AB110" s="903"/>
      <c r="AC110" s="903"/>
      <c r="AD110" s="903"/>
      <c r="AE110" s="904"/>
      <c r="AF110" s="905">
        <v>591330</v>
      </c>
      <c r="AG110" s="903"/>
      <c r="AH110" s="903"/>
      <c r="AI110" s="903"/>
      <c r="AJ110" s="904"/>
      <c r="AK110" s="905">
        <v>577381</v>
      </c>
      <c r="AL110" s="903"/>
      <c r="AM110" s="903"/>
      <c r="AN110" s="903"/>
      <c r="AO110" s="904"/>
      <c r="AP110" s="906">
        <v>8</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6478651</v>
      </c>
      <c r="BR110" s="830"/>
      <c r="BS110" s="830"/>
      <c r="BT110" s="830"/>
      <c r="BU110" s="830"/>
      <c r="BV110" s="830">
        <v>6303185</v>
      </c>
      <c r="BW110" s="830"/>
      <c r="BX110" s="830"/>
      <c r="BY110" s="830"/>
      <c r="BZ110" s="830"/>
      <c r="CA110" s="830">
        <v>5810687</v>
      </c>
      <c r="CB110" s="830"/>
      <c r="CC110" s="830"/>
      <c r="CD110" s="830"/>
      <c r="CE110" s="830"/>
      <c r="CF110" s="891">
        <v>80.8</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405</v>
      </c>
      <c r="AB111" s="939"/>
      <c r="AC111" s="939"/>
      <c r="AD111" s="939"/>
      <c r="AE111" s="940"/>
      <c r="AF111" s="941" t="s">
        <v>405</v>
      </c>
      <c r="AG111" s="939"/>
      <c r="AH111" s="939"/>
      <c r="AI111" s="939"/>
      <c r="AJ111" s="940"/>
      <c r="AK111" s="941" t="s">
        <v>405</v>
      </c>
      <c r="AL111" s="939"/>
      <c r="AM111" s="939"/>
      <c r="AN111" s="939"/>
      <c r="AO111" s="940"/>
      <c r="AP111" s="942" t="s">
        <v>405</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t="s">
        <v>408</v>
      </c>
      <c r="BR111" s="801"/>
      <c r="BS111" s="801"/>
      <c r="BT111" s="801"/>
      <c r="BU111" s="801"/>
      <c r="BV111" s="801" t="s">
        <v>408</v>
      </c>
      <c r="BW111" s="801"/>
      <c r="BX111" s="801"/>
      <c r="BY111" s="801"/>
      <c r="BZ111" s="801"/>
      <c r="CA111" s="801" t="s">
        <v>408</v>
      </c>
      <c r="CB111" s="801"/>
      <c r="CC111" s="801"/>
      <c r="CD111" s="801"/>
      <c r="CE111" s="801"/>
      <c r="CF111" s="878" t="s">
        <v>408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408</v>
      </c>
      <c r="DH111" s="801"/>
      <c r="DI111" s="801"/>
      <c r="DJ111" s="801"/>
      <c r="DK111" s="801"/>
      <c r="DL111" s="801" t="s">
        <v>408</v>
      </c>
      <c r="DM111" s="801"/>
      <c r="DN111" s="801"/>
      <c r="DO111" s="801"/>
      <c r="DP111" s="801"/>
      <c r="DQ111" s="801" t="s">
        <v>408</v>
      </c>
      <c r="DR111" s="801"/>
      <c r="DS111" s="801"/>
      <c r="DT111" s="801"/>
      <c r="DU111" s="801"/>
      <c r="DV111" s="853" t="s">
        <v>408</v>
      </c>
      <c r="DW111" s="853"/>
      <c r="DX111" s="853"/>
      <c r="DY111" s="853"/>
      <c r="DZ111" s="854"/>
    </row>
    <row r="112" spans="1:131" s="197" customFormat="1" ht="26.25" customHeight="1">
      <c r="A112" s="932" t="s">
        <v>410</v>
      </c>
      <c r="B112" s="933"/>
      <c r="C112" s="798" t="s">
        <v>411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6041738</v>
      </c>
      <c r="BR112" s="801"/>
      <c r="BS112" s="801"/>
      <c r="BT112" s="801"/>
      <c r="BU112" s="801"/>
      <c r="BV112" s="801">
        <v>5962778</v>
      </c>
      <c r="BW112" s="801"/>
      <c r="BX112" s="801"/>
      <c r="BY112" s="801"/>
      <c r="BZ112" s="801"/>
      <c r="CA112" s="801">
        <v>5957117</v>
      </c>
      <c r="CB112" s="801"/>
      <c r="CC112" s="801"/>
      <c r="CD112" s="801"/>
      <c r="CE112" s="801"/>
      <c r="CF112" s="878">
        <v>82.8</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314280</v>
      </c>
      <c r="AB113" s="939"/>
      <c r="AC113" s="939"/>
      <c r="AD113" s="939"/>
      <c r="AE113" s="940"/>
      <c r="AF113" s="941">
        <v>342326</v>
      </c>
      <c r="AG113" s="939"/>
      <c r="AH113" s="939"/>
      <c r="AI113" s="939"/>
      <c r="AJ113" s="940"/>
      <c r="AK113" s="941">
        <v>345592</v>
      </c>
      <c r="AL113" s="939"/>
      <c r="AM113" s="939"/>
      <c r="AN113" s="939"/>
      <c r="AO113" s="940"/>
      <c r="AP113" s="942">
        <v>4.8</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342908</v>
      </c>
      <c r="BR113" s="801"/>
      <c r="BS113" s="801"/>
      <c r="BT113" s="801"/>
      <c r="BU113" s="801"/>
      <c r="BV113" s="801">
        <v>287280</v>
      </c>
      <c r="BW113" s="801"/>
      <c r="BX113" s="801"/>
      <c r="BY113" s="801"/>
      <c r="BZ113" s="801"/>
      <c r="CA113" s="801">
        <v>248147</v>
      </c>
      <c r="CB113" s="801"/>
      <c r="CC113" s="801"/>
      <c r="CD113" s="801"/>
      <c r="CE113" s="801"/>
      <c r="CF113" s="878">
        <v>3.5</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408</v>
      </c>
      <c r="DH113" s="814"/>
      <c r="DI113" s="814"/>
      <c r="DJ113" s="814"/>
      <c r="DK113" s="815"/>
      <c r="DL113" s="816" t="s">
        <v>408</v>
      </c>
      <c r="DM113" s="814"/>
      <c r="DN113" s="814"/>
      <c r="DO113" s="814"/>
      <c r="DP113" s="815"/>
      <c r="DQ113" s="816" t="s">
        <v>408</v>
      </c>
      <c r="DR113" s="814"/>
      <c r="DS113" s="814"/>
      <c r="DT113" s="814"/>
      <c r="DU113" s="815"/>
      <c r="DV113" s="784" t="s">
        <v>408</v>
      </c>
      <c r="DW113" s="785"/>
      <c r="DX113" s="785"/>
      <c r="DY113" s="785"/>
      <c r="DZ113" s="786"/>
    </row>
    <row r="114" spans="1:130" s="197" customFormat="1" ht="26.25" customHeight="1">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46966</v>
      </c>
      <c r="AB114" s="814"/>
      <c r="AC114" s="814"/>
      <c r="AD114" s="814"/>
      <c r="AE114" s="815"/>
      <c r="AF114" s="816">
        <v>46461</v>
      </c>
      <c r="AG114" s="814"/>
      <c r="AH114" s="814"/>
      <c r="AI114" s="814"/>
      <c r="AJ114" s="815"/>
      <c r="AK114" s="816">
        <v>43905</v>
      </c>
      <c r="AL114" s="814"/>
      <c r="AM114" s="814"/>
      <c r="AN114" s="814"/>
      <c r="AO114" s="815"/>
      <c r="AP114" s="784">
        <v>0.6</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1399546</v>
      </c>
      <c r="BR114" s="801"/>
      <c r="BS114" s="801"/>
      <c r="BT114" s="801"/>
      <c r="BU114" s="801"/>
      <c r="BV114" s="801">
        <v>1044667</v>
      </c>
      <c r="BW114" s="801"/>
      <c r="BX114" s="801"/>
      <c r="BY114" s="801"/>
      <c r="BZ114" s="801"/>
      <c r="CA114" s="801">
        <v>958235</v>
      </c>
      <c r="CB114" s="801"/>
      <c r="CC114" s="801"/>
      <c r="CD114" s="801"/>
      <c r="CE114" s="801"/>
      <c r="CF114" s="878">
        <v>13.3</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408</v>
      </c>
      <c r="AB115" s="939"/>
      <c r="AC115" s="939"/>
      <c r="AD115" s="939"/>
      <c r="AE115" s="940"/>
      <c r="AF115" s="941">
        <v>789</v>
      </c>
      <c r="AG115" s="939"/>
      <c r="AH115" s="939"/>
      <c r="AI115" s="939"/>
      <c r="AJ115" s="940"/>
      <c r="AK115" s="941">
        <v>900</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408</v>
      </c>
      <c r="AB116" s="814"/>
      <c r="AC116" s="814"/>
      <c r="AD116" s="814"/>
      <c r="AE116" s="815"/>
      <c r="AF116" s="816">
        <v>156</v>
      </c>
      <c r="AG116" s="814"/>
      <c r="AH116" s="814"/>
      <c r="AI116" s="814"/>
      <c r="AJ116" s="815"/>
      <c r="AK116" s="816">
        <v>166</v>
      </c>
      <c r="AL116" s="814"/>
      <c r="AM116" s="814"/>
      <c r="AN116" s="814"/>
      <c r="AO116" s="815"/>
      <c r="AP116" s="784">
        <v>0</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910876</v>
      </c>
      <c r="AB117" s="925"/>
      <c r="AC117" s="925"/>
      <c r="AD117" s="925"/>
      <c r="AE117" s="926"/>
      <c r="AF117" s="928">
        <v>981062</v>
      </c>
      <c r="AG117" s="925"/>
      <c r="AH117" s="925"/>
      <c r="AI117" s="925"/>
      <c r="AJ117" s="926"/>
      <c r="AK117" s="928">
        <v>967944</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v>1806</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285</v>
      </c>
      <c r="AG118" s="918"/>
      <c r="AH118" s="918"/>
      <c r="AI118" s="918"/>
      <c r="AJ118" s="919"/>
      <c r="AK118" s="920" t="s">
        <v>284</v>
      </c>
      <c r="AL118" s="918"/>
      <c r="AM118" s="918"/>
      <c r="AN118" s="918"/>
      <c r="AO118" s="919"/>
      <c r="AP118" s="921" t="s">
        <v>399</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14264649</v>
      </c>
      <c r="BR118" s="888"/>
      <c r="BS118" s="888"/>
      <c r="BT118" s="888"/>
      <c r="BU118" s="888"/>
      <c r="BV118" s="888">
        <v>13597910</v>
      </c>
      <c r="BW118" s="888"/>
      <c r="BX118" s="888"/>
      <c r="BY118" s="888"/>
      <c r="BZ118" s="888"/>
      <c r="CA118" s="888">
        <v>12974186</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9889026</v>
      </c>
      <c r="BR119" s="830"/>
      <c r="BS119" s="830"/>
      <c r="BT119" s="830"/>
      <c r="BU119" s="830"/>
      <c r="BV119" s="830">
        <v>11490972</v>
      </c>
      <c r="BW119" s="830"/>
      <c r="BX119" s="830"/>
      <c r="BY119" s="830"/>
      <c r="BZ119" s="830"/>
      <c r="CA119" s="830">
        <v>12166126</v>
      </c>
      <c r="CB119" s="830"/>
      <c r="CC119" s="830"/>
      <c r="CD119" s="830"/>
      <c r="CE119" s="830"/>
      <c r="CF119" s="891">
        <v>169.2</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340715</v>
      </c>
      <c r="BR120" s="801"/>
      <c r="BS120" s="801"/>
      <c r="BT120" s="801"/>
      <c r="BU120" s="801"/>
      <c r="BV120" s="801">
        <v>303850</v>
      </c>
      <c r="BW120" s="801"/>
      <c r="BX120" s="801"/>
      <c r="BY120" s="801"/>
      <c r="BZ120" s="801"/>
      <c r="CA120" s="801">
        <v>257954</v>
      </c>
      <c r="CB120" s="801"/>
      <c r="CC120" s="801"/>
      <c r="CD120" s="801"/>
      <c r="CE120" s="801"/>
      <c r="CF120" s="878">
        <v>3.6</v>
      </c>
      <c r="CG120" s="879"/>
      <c r="CH120" s="879"/>
      <c r="CI120" s="879"/>
      <c r="CJ120" s="879"/>
      <c r="CK120" s="880" t="s">
        <v>435</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5433483</v>
      </c>
      <c r="DH120" s="830"/>
      <c r="DI120" s="830"/>
      <c r="DJ120" s="830"/>
      <c r="DK120" s="830"/>
      <c r="DL120" s="830">
        <v>5494947</v>
      </c>
      <c r="DM120" s="830"/>
      <c r="DN120" s="830"/>
      <c r="DO120" s="830"/>
      <c r="DP120" s="830"/>
      <c r="DQ120" s="830">
        <v>5583384</v>
      </c>
      <c r="DR120" s="830"/>
      <c r="DS120" s="830"/>
      <c r="DT120" s="830"/>
      <c r="DU120" s="830"/>
      <c r="DV120" s="831">
        <v>77.599999999999994</v>
      </c>
      <c r="DW120" s="831"/>
      <c r="DX120" s="831"/>
      <c r="DY120" s="831"/>
      <c r="DZ120" s="832"/>
    </row>
    <row r="121" spans="1:130" s="197" customFormat="1" ht="26.25" customHeight="1">
      <c r="A121" s="895"/>
      <c r="B121" s="896"/>
      <c r="C121" s="872" t="s">
        <v>436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437</v>
      </c>
      <c r="BA121" s="876"/>
      <c r="BB121" s="876"/>
      <c r="BC121" s="876"/>
      <c r="BD121" s="876"/>
      <c r="BE121" s="876"/>
      <c r="BF121" s="876"/>
      <c r="BG121" s="876"/>
      <c r="BH121" s="876"/>
      <c r="BI121" s="876"/>
      <c r="BJ121" s="876"/>
      <c r="BK121" s="876"/>
      <c r="BL121" s="876"/>
      <c r="BM121" s="876"/>
      <c r="BN121" s="876"/>
      <c r="BO121" s="876"/>
      <c r="BP121" s="877"/>
      <c r="BQ121" s="887">
        <v>6294496</v>
      </c>
      <c r="BR121" s="888"/>
      <c r="BS121" s="888"/>
      <c r="BT121" s="888"/>
      <c r="BU121" s="888"/>
      <c r="BV121" s="888">
        <v>6098072</v>
      </c>
      <c r="BW121" s="888"/>
      <c r="BX121" s="888"/>
      <c r="BY121" s="888"/>
      <c r="BZ121" s="888"/>
      <c r="CA121" s="888">
        <v>5657602</v>
      </c>
      <c r="CB121" s="888"/>
      <c r="CC121" s="888"/>
      <c r="CD121" s="888"/>
      <c r="CE121" s="888"/>
      <c r="CF121" s="889">
        <v>78.7</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503977</v>
      </c>
      <c r="DH121" s="801"/>
      <c r="DI121" s="801"/>
      <c r="DJ121" s="801"/>
      <c r="DK121" s="801"/>
      <c r="DL121" s="801">
        <v>435465</v>
      </c>
      <c r="DM121" s="801"/>
      <c r="DN121" s="801"/>
      <c r="DO121" s="801"/>
      <c r="DP121" s="801"/>
      <c r="DQ121" s="801">
        <v>373733</v>
      </c>
      <c r="DR121" s="801"/>
      <c r="DS121" s="801"/>
      <c r="DT121" s="801"/>
      <c r="DU121" s="801"/>
      <c r="DV121" s="853">
        <v>5.2</v>
      </c>
      <c r="DW121" s="853"/>
      <c r="DX121" s="853"/>
      <c r="DY121" s="853"/>
      <c r="DZ121" s="854"/>
    </row>
    <row r="122" spans="1:130" s="197" customFormat="1" ht="26.25" customHeight="1">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438</v>
      </c>
      <c r="BP122" s="868"/>
      <c r="BQ122" s="869">
        <v>16524237</v>
      </c>
      <c r="BR122" s="870"/>
      <c r="BS122" s="870"/>
      <c r="BT122" s="870"/>
      <c r="BU122" s="870"/>
      <c r="BV122" s="870">
        <v>17892894</v>
      </c>
      <c r="BW122" s="870"/>
      <c r="BX122" s="870"/>
      <c r="BY122" s="870"/>
      <c r="BZ122" s="870"/>
      <c r="CA122" s="870">
        <v>18081682</v>
      </c>
      <c r="CB122" s="870"/>
      <c r="CC122" s="870"/>
      <c r="CD122" s="870"/>
      <c r="CE122" s="870"/>
      <c r="CF122" s="773"/>
      <c r="CG122" s="774"/>
      <c r="CH122" s="774"/>
      <c r="CI122" s="774"/>
      <c r="CJ122" s="871"/>
      <c r="CK122" s="881"/>
      <c r="CL122" s="842"/>
      <c r="CM122" s="842"/>
      <c r="CN122" s="842"/>
      <c r="CO122" s="843"/>
      <c r="CP122" s="858" t="s">
        <v>439</v>
      </c>
      <c r="CQ122" s="859"/>
      <c r="CR122" s="859"/>
      <c r="CS122" s="859"/>
      <c r="CT122" s="859"/>
      <c r="CU122" s="859"/>
      <c r="CV122" s="859"/>
      <c r="CW122" s="859"/>
      <c r="CX122" s="859"/>
      <c r="CY122" s="859"/>
      <c r="CZ122" s="859"/>
      <c r="DA122" s="859"/>
      <c r="DB122" s="859"/>
      <c r="DC122" s="859"/>
      <c r="DD122" s="859"/>
      <c r="DE122" s="859"/>
      <c r="DF122" s="860"/>
      <c r="DG122" s="800" t="s">
        <v>440</v>
      </c>
      <c r="DH122" s="801"/>
      <c r="DI122" s="801"/>
      <c r="DJ122" s="801"/>
      <c r="DK122" s="801"/>
      <c r="DL122" s="801" t="s">
        <v>440</v>
      </c>
      <c r="DM122" s="801"/>
      <c r="DN122" s="801"/>
      <c r="DO122" s="801"/>
      <c r="DP122" s="801"/>
      <c r="DQ122" s="801" t="s">
        <v>440</v>
      </c>
      <c r="DR122" s="801"/>
      <c r="DS122" s="801"/>
      <c r="DT122" s="801"/>
      <c r="DU122" s="801"/>
      <c r="DV122" s="853" t="s">
        <v>440</v>
      </c>
      <c r="DW122" s="853"/>
      <c r="DX122" s="853"/>
      <c r="DY122" s="853"/>
      <c r="DZ122" s="854"/>
    </row>
    <row r="123" spans="1:130" s="197" customFormat="1" ht="26.25" customHeight="1" thickBot="1">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440</v>
      </c>
      <c r="AB123" s="814"/>
      <c r="AC123" s="814"/>
      <c r="AD123" s="814"/>
      <c r="AE123" s="815"/>
      <c r="AF123" s="816" t="s">
        <v>440</v>
      </c>
      <c r="AG123" s="814"/>
      <c r="AH123" s="814"/>
      <c r="AI123" s="814"/>
      <c r="AJ123" s="815"/>
      <c r="AK123" s="816" t="s">
        <v>440</v>
      </c>
      <c r="AL123" s="814"/>
      <c r="AM123" s="814"/>
      <c r="AN123" s="814"/>
      <c r="AO123" s="815"/>
      <c r="AP123" s="784" t="s">
        <v>440</v>
      </c>
      <c r="AQ123" s="785"/>
      <c r="AR123" s="785"/>
      <c r="AS123" s="785"/>
      <c r="AT123" s="786"/>
      <c r="AU123" s="864" t="s">
        <v>441</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440</v>
      </c>
      <c r="BR123" s="862"/>
      <c r="BS123" s="862"/>
      <c r="BT123" s="862"/>
      <c r="BU123" s="862"/>
      <c r="BV123" s="862" t="s">
        <v>440</v>
      </c>
      <c r="BW123" s="862"/>
      <c r="BX123" s="862"/>
      <c r="BY123" s="862"/>
      <c r="BZ123" s="862"/>
      <c r="CA123" s="862" t="s">
        <v>440</v>
      </c>
      <c r="CB123" s="862"/>
      <c r="CC123" s="862"/>
      <c r="CD123" s="862"/>
      <c r="CE123" s="862"/>
      <c r="CF123" s="760"/>
      <c r="CG123" s="761"/>
      <c r="CH123" s="761"/>
      <c r="CI123" s="761"/>
      <c r="CJ123" s="863"/>
      <c r="CK123" s="881"/>
      <c r="CL123" s="842"/>
      <c r="CM123" s="842"/>
      <c r="CN123" s="842"/>
      <c r="CO123" s="843"/>
      <c r="CP123" s="858" t="s">
        <v>442</v>
      </c>
      <c r="CQ123" s="859"/>
      <c r="CR123" s="859"/>
      <c r="CS123" s="859"/>
      <c r="CT123" s="859"/>
      <c r="CU123" s="859"/>
      <c r="CV123" s="859"/>
      <c r="CW123" s="859"/>
      <c r="CX123" s="859"/>
      <c r="CY123" s="859"/>
      <c r="CZ123" s="859"/>
      <c r="DA123" s="859"/>
      <c r="DB123" s="859"/>
      <c r="DC123" s="859"/>
      <c r="DD123" s="859"/>
      <c r="DE123" s="859"/>
      <c r="DF123" s="860"/>
      <c r="DG123" s="813" t="s">
        <v>440</v>
      </c>
      <c r="DH123" s="814"/>
      <c r="DI123" s="814"/>
      <c r="DJ123" s="814"/>
      <c r="DK123" s="815"/>
      <c r="DL123" s="816" t="s">
        <v>440</v>
      </c>
      <c r="DM123" s="814"/>
      <c r="DN123" s="814"/>
      <c r="DO123" s="814"/>
      <c r="DP123" s="815"/>
      <c r="DQ123" s="816" t="s">
        <v>440</v>
      </c>
      <c r="DR123" s="814"/>
      <c r="DS123" s="814"/>
      <c r="DT123" s="814"/>
      <c r="DU123" s="815"/>
      <c r="DV123" s="784" t="s">
        <v>440</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440</v>
      </c>
      <c r="AB124" s="814"/>
      <c r="AC124" s="814"/>
      <c r="AD124" s="814"/>
      <c r="AE124" s="815"/>
      <c r="AF124" s="816" t="s">
        <v>440</v>
      </c>
      <c r="AG124" s="814"/>
      <c r="AH124" s="814"/>
      <c r="AI124" s="814"/>
      <c r="AJ124" s="815"/>
      <c r="AK124" s="816" t="s">
        <v>440</v>
      </c>
      <c r="AL124" s="814"/>
      <c r="AM124" s="814"/>
      <c r="AN124" s="814"/>
      <c r="AO124" s="815"/>
      <c r="AP124" s="784" t="s">
        <v>440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v>104278</v>
      </c>
      <c r="DH124" s="747"/>
      <c r="DI124" s="747"/>
      <c r="DJ124" s="747"/>
      <c r="DK124" s="748"/>
      <c r="DL124" s="749">
        <v>32366</v>
      </c>
      <c r="DM124" s="747"/>
      <c r="DN124" s="747"/>
      <c r="DO124" s="747"/>
      <c r="DP124" s="748"/>
      <c r="DQ124" s="749" t="s">
        <v>440</v>
      </c>
      <c r="DR124" s="747"/>
      <c r="DS124" s="747"/>
      <c r="DT124" s="747"/>
      <c r="DU124" s="748"/>
      <c r="DV124" s="837" t="s">
        <v>440</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440</v>
      </c>
      <c r="AB125" s="814"/>
      <c r="AC125" s="814"/>
      <c r="AD125" s="814"/>
      <c r="AE125" s="815"/>
      <c r="AF125" s="816" t="s">
        <v>440</v>
      </c>
      <c r="AG125" s="814"/>
      <c r="AH125" s="814"/>
      <c r="AI125" s="814"/>
      <c r="AJ125" s="815"/>
      <c r="AK125" s="816" t="s">
        <v>440</v>
      </c>
      <c r="AL125" s="814"/>
      <c r="AM125" s="814"/>
      <c r="AN125" s="814"/>
      <c r="AO125" s="815"/>
      <c r="AP125" s="784" t="s">
        <v>440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440</v>
      </c>
      <c r="DH125" s="830"/>
      <c r="DI125" s="830"/>
      <c r="DJ125" s="830"/>
      <c r="DK125" s="830"/>
      <c r="DL125" s="830" t="s">
        <v>440</v>
      </c>
      <c r="DM125" s="830"/>
      <c r="DN125" s="830"/>
      <c r="DO125" s="830"/>
      <c r="DP125" s="830"/>
      <c r="DQ125" s="830" t="s">
        <v>440</v>
      </c>
      <c r="DR125" s="830"/>
      <c r="DS125" s="830"/>
      <c r="DT125" s="830"/>
      <c r="DU125" s="830"/>
      <c r="DV125" s="831" t="s">
        <v>440</v>
      </c>
      <c r="DW125" s="831"/>
      <c r="DX125" s="831"/>
      <c r="DY125" s="831"/>
      <c r="DZ125" s="832"/>
    </row>
    <row r="126" spans="1:130" s="197" customFormat="1" ht="26.25" customHeight="1">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440</v>
      </c>
      <c r="AB126" s="814"/>
      <c r="AC126" s="814"/>
      <c r="AD126" s="814"/>
      <c r="AE126" s="815"/>
      <c r="AF126" s="816" t="s">
        <v>440</v>
      </c>
      <c r="AG126" s="814"/>
      <c r="AH126" s="814"/>
      <c r="AI126" s="814"/>
      <c r="AJ126" s="815"/>
      <c r="AK126" s="816" t="s">
        <v>440</v>
      </c>
      <c r="AL126" s="814"/>
      <c r="AM126" s="814"/>
      <c r="AN126" s="814"/>
      <c r="AO126" s="815"/>
      <c r="AP126" s="784" t="s">
        <v>440</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440</v>
      </c>
      <c r="DH126" s="801"/>
      <c r="DI126" s="801"/>
      <c r="DJ126" s="801"/>
      <c r="DK126" s="801"/>
      <c r="DL126" s="801" t="s">
        <v>440</v>
      </c>
      <c r="DM126" s="801"/>
      <c r="DN126" s="801"/>
      <c r="DO126" s="801"/>
      <c r="DP126" s="801"/>
      <c r="DQ126" s="801" t="s">
        <v>440</v>
      </c>
      <c r="DR126" s="801"/>
      <c r="DS126" s="801"/>
      <c r="DT126" s="801"/>
      <c r="DU126" s="801"/>
      <c r="DV126" s="853" t="s">
        <v>440</v>
      </c>
      <c r="DW126" s="853"/>
      <c r="DX126" s="853"/>
      <c r="DY126" s="853"/>
      <c r="DZ126" s="854"/>
    </row>
    <row r="127" spans="1:130" s="197" customFormat="1" ht="26.25" customHeight="1" thickBot="1">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440</v>
      </c>
      <c r="AB127" s="814"/>
      <c r="AC127" s="814"/>
      <c r="AD127" s="814"/>
      <c r="AE127" s="815"/>
      <c r="AF127" s="816">
        <v>789</v>
      </c>
      <c r="AG127" s="814"/>
      <c r="AH127" s="814"/>
      <c r="AI127" s="814"/>
      <c r="AJ127" s="815"/>
      <c r="AK127" s="816">
        <v>900</v>
      </c>
      <c r="AL127" s="814"/>
      <c r="AM127" s="814"/>
      <c r="AN127" s="814"/>
      <c r="AO127" s="815"/>
      <c r="AP127" s="784">
        <v>0</v>
      </c>
      <c r="AQ127" s="785"/>
      <c r="AR127" s="785"/>
      <c r="AS127" s="785"/>
      <c r="AT127" s="786"/>
      <c r="AU127" s="233"/>
      <c r="AV127" s="233"/>
      <c r="AW127" s="233"/>
      <c r="AX127" s="787" t="s">
        <v>452</v>
      </c>
      <c r="AY127" s="788"/>
      <c r="AZ127" s="788"/>
      <c r="BA127" s="788"/>
      <c r="BB127" s="788"/>
      <c r="BC127" s="788"/>
      <c r="BD127" s="788"/>
      <c r="BE127" s="789"/>
      <c r="BF127" s="790" t="s">
        <v>440</v>
      </c>
      <c r="BG127" s="791"/>
      <c r="BH127" s="791"/>
      <c r="BI127" s="791"/>
      <c r="BJ127" s="791"/>
      <c r="BK127" s="791"/>
      <c r="BL127" s="792"/>
      <c r="BM127" s="790">
        <v>13.83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454</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54415</v>
      </c>
      <c r="AB128" s="754"/>
      <c r="AC128" s="754"/>
      <c r="AD128" s="754"/>
      <c r="AE128" s="755"/>
      <c r="AF128" s="756">
        <v>55727</v>
      </c>
      <c r="AG128" s="754"/>
      <c r="AH128" s="754"/>
      <c r="AI128" s="754"/>
      <c r="AJ128" s="755"/>
      <c r="AK128" s="756">
        <v>53699</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458</v>
      </c>
      <c r="BG128" s="821"/>
      <c r="BH128" s="821"/>
      <c r="BI128" s="821"/>
      <c r="BJ128" s="821"/>
      <c r="BK128" s="821"/>
      <c r="BL128" s="822"/>
      <c r="BM128" s="820">
        <v>18.829999999999998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459</v>
      </c>
      <c r="X129" s="811"/>
      <c r="Y129" s="811"/>
      <c r="Z129" s="812"/>
      <c r="AA129" s="813">
        <v>7793904</v>
      </c>
      <c r="AB129" s="814"/>
      <c r="AC129" s="814"/>
      <c r="AD129" s="814"/>
      <c r="AE129" s="815"/>
      <c r="AF129" s="816">
        <v>8402046</v>
      </c>
      <c r="AG129" s="814"/>
      <c r="AH129" s="814"/>
      <c r="AI129" s="814"/>
      <c r="AJ129" s="815"/>
      <c r="AK129" s="816">
        <v>7715957</v>
      </c>
      <c r="AL129" s="814"/>
      <c r="AM129" s="814"/>
      <c r="AN129" s="814"/>
      <c r="AO129" s="815"/>
      <c r="AP129" s="817"/>
      <c r="AQ129" s="818"/>
      <c r="AR129" s="818"/>
      <c r="AS129" s="818"/>
      <c r="AT129" s="819"/>
      <c r="AU129" s="235"/>
      <c r="AV129" s="235"/>
      <c r="AW129" s="235"/>
      <c r="AX129" s="802" t="s">
        <v>460</v>
      </c>
      <c r="AY129" s="798"/>
      <c r="AZ129" s="798"/>
      <c r="BA129" s="798"/>
      <c r="BB129" s="798"/>
      <c r="BC129" s="798"/>
      <c r="BD129" s="798"/>
      <c r="BE129" s="799"/>
      <c r="BF129" s="803">
        <v>5.0999999999999996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462</v>
      </c>
      <c r="X130" s="811"/>
      <c r="Y130" s="811"/>
      <c r="Z130" s="812"/>
      <c r="AA130" s="813">
        <v>498042</v>
      </c>
      <c r="AB130" s="814"/>
      <c r="AC130" s="814"/>
      <c r="AD130" s="814"/>
      <c r="AE130" s="815"/>
      <c r="AF130" s="816">
        <v>533656</v>
      </c>
      <c r="AG130" s="814"/>
      <c r="AH130" s="814"/>
      <c r="AI130" s="814"/>
      <c r="AJ130" s="815"/>
      <c r="AK130" s="816">
        <v>525113</v>
      </c>
      <c r="AL130" s="814"/>
      <c r="AM130" s="814"/>
      <c r="AN130" s="814"/>
      <c r="AO130" s="815"/>
      <c r="AP130" s="817"/>
      <c r="AQ130" s="818"/>
      <c r="AR130" s="818"/>
      <c r="AS130" s="818"/>
      <c r="AT130" s="819"/>
      <c r="AU130" s="235"/>
      <c r="AV130" s="235"/>
      <c r="AW130" s="235"/>
      <c r="AX130" s="781" t="s">
        <v>463</v>
      </c>
      <c r="AY130" s="782"/>
      <c r="AZ130" s="782"/>
      <c r="BA130" s="782"/>
      <c r="BB130" s="782"/>
      <c r="BC130" s="782"/>
      <c r="BD130" s="782"/>
      <c r="BE130" s="783"/>
      <c r="BF130" s="735" t="s">
        <v>405</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7295862</v>
      </c>
      <c r="AB131" s="747"/>
      <c r="AC131" s="747"/>
      <c r="AD131" s="747"/>
      <c r="AE131" s="748"/>
      <c r="AF131" s="749">
        <v>7868390</v>
      </c>
      <c r="AG131" s="747"/>
      <c r="AH131" s="747"/>
      <c r="AI131" s="747"/>
      <c r="AJ131" s="748"/>
      <c r="AK131" s="749">
        <v>7190844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4.9126340380000002</v>
      </c>
      <c r="AB132" s="770"/>
      <c r="AC132" s="770"/>
      <c r="AD132" s="770"/>
      <c r="AE132" s="771"/>
      <c r="AF132" s="772">
        <v>4.9778798460000004</v>
      </c>
      <c r="AG132" s="770"/>
      <c r="AH132" s="770"/>
      <c r="AI132" s="770"/>
      <c r="AJ132" s="771"/>
      <c r="AK132" s="772">
        <v>5.4114927259999996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5.3</v>
      </c>
      <c r="AB133" s="779"/>
      <c r="AC133" s="779"/>
      <c r="AD133" s="779"/>
      <c r="AE133" s="780"/>
      <c r="AF133" s="778">
        <v>4.8</v>
      </c>
      <c r="AG133" s="779"/>
      <c r="AH133" s="779"/>
      <c r="AI133" s="779"/>
      <c r="AJ133" s="780"/>
      <c r="AK133" s="778">
        <v>5.0999999999999996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50" t="s">
        <v>470</v>
      </c>
      <c r="L7" s="254"/>
      <c r="M7" s="255" t="s">
        <v>471</v>
      </c>
      <c r="N7" s="256"/>
    </row>
    <row r="8" spans="1:16">
      <c r="A8" s="248"/>
      <c r="B8" s="244"/>
      <c r="C8" s="244"/>
      <c r="D8" s="244"/>
      <c r="E8" s="244"/>
      <c r="F8" s="244"/>
      <c r="G8" s="257"/>
      <c r="H8" s="258"/>
      <c r="I8" s="258"/>
      <c r="J8" s="259"/>
      <c r="K8" s="1151"/>
      <c r="L8" s="260" t="s">
        <v>472</v>
      </c>
      <c r="M8" s="261" t="s">
        <v>473</v>
      </c>
      <c r="N8" s="262" t="s">
        <v>474</v>
      </c>
    </row>
    <row r="9" spans="1:16">
      <c r="A9" s="248"/>
      <c r="B9" s="244"/>
      <c r="C9" s="244"/>
      <c r="D9" s="244"/>
      <c r="E9" s="244"/>
      <c r="F9" s="244"/>
      <c r="G9" s="1164" t="s">
        <v>475</v>
      </c>
      <c r="H9" s="1165"/>
      <c r="I9" s="1165"/>
      <c r="J9" s="1166"/>
      <c r="K9" s="263">
        <v>1810713</v>
      </c>
      <c r="L9" s="264">
        <v>170244</v>
      </c>
      <c r="M9" s="265">
        <v>83939</v>
      </c>
      <c r="N9" s="266">
        <v>102.8</v>
      </c>
    </row>
    <row r="10" spans="1:16">
      <c r="A10" s="248"/>
      <c r="B10" s="244"/>
      <c r="C10" s="244"/>
      <c r="D10" s="244"/>
      <c r="E10" s="244"/>
      <c r="F10" s="244"/>
      <c r="G10" s="1164" t="s">
        <v>476</v>
      </c>
      <c r="H10" s="1165"/>
      <c r="I10" s="1165"/>
      <c r="J10" s="1166"/>
      <c r="K10" s="267">
        <v>81463</v>
      </c>
      <c r="L10" s="268">
        <v>7659</v>
      </c>
      <c r="M10" s="269">
        <v>8976</v>
      </c>
      <c r="N10" s="270">
        <v>-14.7</v>
      </c>
    </row>
    <row r="11" spans="1:16" ht="13.5" customHeight="1">
      <c r="A11" s="248"/>
      <c r="B11" s="244"/>
      <c r="C11" s="244"/>
      <c r="D11" s="244"/>
      <c r="E11" s="244"/>
      <c r="F11" s="244"/>
      <c r="G11" s="1164" t="s">
        <v>477</v>
      </c>
      <c r="H11" s="1165"/>
      <c r="I11" s="1165"/>
      <c r="J11" s="1166"/>
      <c r="K11" s="267">
        <v>545226</v>
      </c>
      <c r="L11" s="268">
        <v>51262</v>
      </c>
      <c r="M11" s="269">
        <v>13172</v>
      </c>
      <c r="N11" s="270">
        <v>289.2</v>
      </c>
    </row>
    <row r="12" spans="1:16" ht="13.5" customHeight="1">
      <c r="A12" s="248"/>
      <c r="B12" s="244"/>
      <c r="C12" s="244"/>
      <c r="D12" s="244"/>
      <c r="E12" s="244"/>
      <c r="F12" s="244"/>
      <c r="G12" s="1164" t="s">
        <v>478</v>
      </c>
      <c r="H12" s="1165"/>
      <c r="I12" s="1165"/>
      <c r="J12" s="1166"/>
      <c r="K12" s="267">
        <v>3179</v>
      </c>
      <c r="L12" s="268">
        <v>299</v>
      </c>
      <c r="M12" s="269">
        <v>634</v>
      </c>
      <c r="N12" s="270">
        <v>-52.8</v>
      </c>
    </row>
    <row r="13" spans="1:16" ht="13.5" customHeight="1">
      <c r="A13" s="248"/>
      <c r="B13" s="244"/>
      <c r="C13" s="244"/>
      <c r="D13" s="244"/>
      <c r="E13" s="244"/>
      <c r="F13" s="244"/>
      <c r="G13" s="1164" t="s">
        <v>479</v>
      </c>
      <c r="H13" s="1165"/>
      <c r="I13" s="1165"/>
      <c r="J13" s="1166"/>
      <c r="K13" s="267" t="s">
        <v>480</v>
      </c>
      <c r="L13" s="268" t="s">
        <v>480</v>
      </c>
      <c r="M13" s="269">
        <v>21</v>
      </c>
      <c r="N13" s="270" t="s">
        <v>480</v>
      </c>
    </row>
    <row r="14" spans="1:16" ht="13.5" customHeight="1">
      <c r="A14" s="248"/>
      <c r="B14" s="244"/>
      <c r="C14" s="244"/>
      <c r="D14" s="244"/>
      <c r="E14" s="244"/>
      <c r="F14" s="244"/>
      <c r="G14" s="1164" t="s">
        <v>481</v>
      </c>
      <c r="H14" s="1165"/>
      <c r="I14" s="1165"/>
      <c r="J14" s="1166"/>
      <c r="K14" s="267">
        <v>118921</v>
      </c>
      <c r="L14" s="268">
        <v>11181</v>
      </c>
      <c r="M14" s="269">
        <v>3872</v>
      </c>
      <c r="N14" s="270">
        <v>188.8</v>
      </c>
    </row>
    <row r="15" spans="1:16" ht="13.5" customHeight="1">
      <c r="A15" s="248"/>
      <c r="B15" s="244"/>
      <c r="C15" s="244"/>
      <c r="D15" s="244"/>
      <c r="E15" s="244"/>
      <c r="F15" s="244"/>
      <c r="G15" s="1164" t="s">
        <v>482</v>
      </c>
      <c r="H15" s="1165"/>
      <c r="I15" s="1165"/>
      <c r="J15" s="1166"/>
      <c r="K15" s="267">
        <v>50000</v>
      </c>
      <c r="L15" s="268">
        <v>4701</v>
      </c>
      <c r="M15" s="269">
        <v>2062</v>
      </c>
      <c r="N15" s="270">
        <v>128</v>
      </c>
    </row>
    <row r="16" spans="1:16">
      <c r="A16" s="248"/>
      <c r="B16" s="244"/>
      <c r="C16" s="244"/>
      <c r="D16" s="244"/>
      <c r="E16" s="244"/>
      <c r="F16" s="244"/>
      <c r="G16" s="1167" t="s">
        <v>483</v>
      </c>
      <c r="H16" s="1168"/>
      <c r="I16" s="1168"/>
      <c r="J16" s="1169"/>
      <c r="K16" s="268">
        <v>-160023</v>
      </c>
      <c r="L16" s="268">
        <v>-15045</v>
      </c>
      <c r="M16" s="269">
        <v>-8514</v>
      </c>
      <c r="N16" s="270">
        <v>76.7</v>
      </c>
    </row>
    <row r="17" spans="1:16">
      <c r="A17" s="248"/>
      <c r="B17" s="244"/>
      <c r="C17" s="244"/>
      <c r="D17" s="244"/>
      <c r="E17" s="244"/>
      <c r="F17" s="244"/>
      <c r="G17" s="1167" t="s">
        <v>168</v>
      </c>
      <c r="H17" s="1168"/>
      <c r="I17" s="1168"/>
      <c r="J17" s="1169"/>
      <c r="K17" s="268">
        <v>2449479</v>
      </c>
      <c r="L17" s="268">
        <v>230301</v>
      </c>
      <c r="M17" s="269">
        <v>104161</v>
      </c>
      <c r="N17" s="270">
        <v>121.1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61" t="s">
        <v>488</v>
      </c>
      <c r="H21" s="1162"/>
      <c r="I21" s="1162"/>
      <c r="J21" s="1163"/>
      <c r="K21" s="280">
        <v>18.52</v>
      </c>
      <c r="L21" s="281">
        <v>9.8000000000000007</v>
      </c>
      <c r="M21" s="282">
        <v>8.7200000000000006</v>
      </c>
      <c r="N21" s="249"/>
      <c r="O21" s="283"/>
      <c r="P21" s="279"/>
    </row>
    <row r="22" spans="1:16" s="284" customFormat="1">
      <c r="A22" s="279"/>
      <c r="B22" s="249"/>
      <c r="C22" s="249"/>
      <c r="D22" s="249"/>
      <c r="E22" s="249"/>
      <c r="F22" s="249"/>
      <c r="G22" s="1161" t="s">
        <v>489</v>
      </c>
      <c r="H22" s="1162"/>
      <c r="I22" s="1162"/>
      <c r="J22" s="1163"/>
      <c r="K22" s="285">
        <v>96.4</v>
      </c>
      <c r="L22" s="286">
        <v>96.3</v>
      </c>
      <c r="M22" s="287">
        <v>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50" t="s">
        <v>470</v>
      </c>
      <c r="L30" s="254"/>
      <c r="M30" s="255" t="s">
        <v>471</v>
      </c>
      <c r="N30" s="256"/>
    </row>
    <row r="31" spans="1:16">
      <c r="A31" s="248"/>
      <c r="B31" s="244"/>
      <c r="C31" s="244"/>
      <c r="D31" s="244"/>
      <c r="E31" s="244"/>
      <c r="F31" s="244"/>
      <c r="G31" s="257"/>
      <c r="H31" s="258"/>
      <c r="I31" s="258"/>
      <c r="J31" s="259"/>
      <c r="K31" s="1151"/>
      <c r="L31" s="260" t="s">
        <v>472</v>
      </c>
      <c r="M31" s="261" t="s">
        <v>473</v>
      </c>
      <c r="N31" s="262" t="s">
        <v>474</v>
      </c>
    </row>
    <row r="32" spans="1:16" ht="27" customHeight="1">
      <c r="A32" s="248"/>
      <c r="B32" s="244"/>
      <c r="C32" s="244"/>
      <c r="D32" s="244"/>
      <c r="E32" s="244"/>
      <c r="F32" s="244"/>
      <c r="G32" s="1152" t="s">
        <v>493</v>
      </c>
      <c r="H32" s="1153"/>
      <c r="I32" s="1153"/>
      <c r="J32" s="1154"/>
      <c r="K32" s="294">
        <v>577381</v>
      </c>
      <c r="L32" s="294">
        <v>54286</v>
      </c>
      <c r="M32" s="295">
        <v>53592</v>
      </c>
      <c r="N32" s="296">
        <v>1.3</v>
      </c>
    </row>
    <row r="33" spans="1:16" ht="13.5" customHeight="1">
      <c r="A33" s="248"/>
      <c r="B33" s="244"/>
      <c r="C33" s="244"/>
      <c r="D33" s="244"/>
      <c r="E33" s="244"/>
      <c r="F33" s="244"/>
      <c r="G33" s="1152" t="s">
        <v>494</v>
      </c>
      <c r="H33" s="1153"/>
      <c r="I33" s="1153"/>
      <c r="J33" s="1154"/>
      <c r="K33" s="294" t="s">
        <v>480</v>
      </c>
      <c r="L33" s="294" t="s">
        <v>480</v>
      </c>
      <c r="M33" s="295" t="s">
        <v>480</v>
      </c>
      <c r="N33" s="296" t="s">
        <v>480</v>
      </c>
    </row>
    <row r="34" spans="1:16" ht="27" customHeight="1">
      <c r="A34" s="248"/>
      <c r="B34" s="244"/>
      <c r="C34" s="244"/>
      <c r="D34" s="244"/>
      <c r="E34" s="244"/>
      <c r="F34" s="244"/>
      <c r="G34" s="1152" t="s">
        <v>495</v>
      </c>
      <c r="H34" s="1153"/>
      <c r="I34" s="1153"/>
      <c r="J34" s="1154"/>
      <c r="K34" s="294" t="s">
        <v>480</v>
      </c>
      <c r="L34" s="294" t="s">
        <v>480</v>
      </c>
      <c r="M34" s="295">
        <v>0</v>
      </c>
      <c r="N34" s="296" t="s">
        <v>480</v>
      </c>
    </row>
    <row r="35" spans="1:16" ht="27" customHeight="1">
      <c r="A35" s="248"/>
      <c r="B35" s="244"/>
      <c r="C35" s="244"/>
      <c r="D35" s="244"/>
      <c r="E35" s="244"/>
      <c r="F35" s="244"/>
      <c r="G35" s="1152" t="s">
        <v>496</v>
      </c>
      <c r="H35" s="1153"/>
      <c r="I35" s="1153"/>
      <c r="J35" s="1154"/>
      <c r="K35" s="294">
        <v>345592</v>
      </c>
      <c r="L35" s="294">
        <v>32493</v>
      </c>
      <c r="M35" s="295">
        <v>20509</v>
      </c>
      <c r="N35" s="296">
        <v>58.4</v>
      </c>
    </row>
    <row r="36" spans="1:16" ht="27" customHeight="1">
      <c r="A36" s="248"/>
      <c r="B36" s="244"/>
      <c r="C36" s="244"/>
      <c r="D36" s="244"/>
      <c r="E36" s="244"/>
      <c r="F36" s="244"/>
      <c r="G36" s="1152" t="s">
        <v>497</v>
      </c>
      <c r="H36" s="1153"/>
      <c r="I36" s="1153"/>
      <c r="J36" s="1154"/>
      <c r="K36" s="294">
        <v>43905</v>
      </c>
      <c r="L36" s="294">
        <v>4128</v>
      </c>
      <c r="M36" s="295">
        <v>3503</v>
      </c>
      <c r="N36" s="296">
        <v>17.8</v>
      </c>
    </row>
    <row r="37" spans="1:16" ht="13.5" customHeight="1">
      <c r="A37" s="248"/>
      <c r="B37" s="244"/>
      <c r="C37" s="244"/>
      <c r="D37" s="244"/>
      <c r="E37" s="244"/>
      <c r="F37" s="244"/>
      <c r="G37" s="1152" t="s">
        <v>498</v>
      </c>
      <c r="H37" s="1153"/>
      <c r="I37" s="1153"/>
      <c r="J37" s="1154"/>
      <c r="K37" s="294">
        <v>900</v>
      </c>
      <c r="L37" s="294">
        <v>85</v>
      </c>
      <c r="M37" s="295">
        <v>1405</v>
      </c>
      <c r="N37" s="296">
        <v>-94</v>
      </c>
    </row>
    <row r="38" spans="1:16" ht="27" customHeight="1">
      <c r="A38" s="248"/>
      <c r="B38" s="244"/>
      <c r="C38" s="244"/>
      <c r="D38" s="244"/>
      <c r="E38" s="244"/>
      <c r="F38" s="244"/>
      <c r="G38" s="1155" t="s">
        <v>499</v>
      </c>
      <c r="H38" s="1156"/>
      <c r="I38" s="1156"/>
      <c r="J38" s="1157"/>
      <c r="K38" s="297">
        <v>166</v>
      </c>
      <c r="L38" s="297">
        <v>16</v>
      </c>
      <c r="M38" s="298">
        <v>2</v>
      </c>
      <c r="N38" s="299">
        <v>700</v>
      </c>
      <c r="O38" s="293"/>
    </row>
    <row r="39" spans="1:16">
      <c r="A39" s="248"/>
      <c r="B39" s="244"/>
      <c r="C39" s="244"/>
      <c r="D39" s="244"/>
      <c r="E39" s="244"/>
      <c r="F39" s="244"/>
      <c r="G39" s="1155" t="s">
        <v>500</v>
      </c>
      <c r="H39" s="1156"/>
      <c r="I39" s="1156"/>
      <c r="J39" s="1157"/>
      <c r="K39" s="300">
        <v>-53699</v>
      </c>
      <c r="L39" s="300">
        <v>-5049</v>
      </c>
      <c r="M39" s="301">
        <v>-1515</v>
      </c>
      <c r="N39" s="302">
        <v>233.3</v>
      </c>
      <c r="O39" s="293"/>
    </row>
    <row r="40" spans="1:16" ht="27" customHeight="1">
      <c r="A40" s="248"/>
      <c r="B40" s="244"/>
      <c r="C40" s="244"/>
      <c r="D40" s="244"/>
      <c r="E40" s="244"/>
      <c r="F40" s="244"/>
      <c r="G40" s="1152" t="s">
        <v>501</v>
      </c>
      <c r="H40" s="1153"/>
      <c r="I40" s="1153"/>
      <c r="J40" s="1154"/>
      <c r="K40" s="300">
        <v>-525113</v>
      </c>
      <c r="L40" s="300">
        <v>-49371</v>
      </c>
      <c r="M40" s="301">
        <v>-52955</v>
      </c>
      <c r="N40" s="302">
        <v>-6.8</v>
      </c>
      <c r="O40" s="293"/>
    </row>
    <row r="41" spans="1:16">
      <c r="A41" s="248"/>
      <c r="B41" s="244"/>
      <c r="C41" s="244"/>
      <c r="D41" s="244"/>
      <c r="E41" s="244"/>
      <c r="F41" s="244"/>
      <c r="G41" s="1158" t="s">
        <v>279</v>
      </c>
      <c r="H41" s="1159"/>
      <c r="I41" s="1159"/>
      <c r="J41" s="1160"/>
      <c r="K41" s="294">
        <v>389132</v>
      </c>
      <c r="L41" s="300">
        <v>36586</v>
      </c>
      <c r="M41" s="301">
        <v>24541</v>
      </c>
      <c r="N41" s="302">
        <v>49.1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45" t="s">
        <v>470</v>
      </c>
      <c r="J49" s="1147" t="s">
        <v>505</v>
      </c>
      <c r="K49" s="1148"/>
      <c r="L49" s="1148"/>
      <c r="M49" s="1148"/>
      <c r="N49" s="1149"/>
    </row>
    <row r="50" spans="1:14">
      <c r="A50" s="248"/>
      <c r="B50" s="244"/>
      <c r="C50" s="244"/>
      <c r="D50" s="244"/>
      <c r="E50" s="244"/>
      <c r="F50" s="244"/>
      <c r="G50" s="312"/>
      <c r="H50" s="313"/>
      <c r="I50" s="1146"/>
      <c r="J50" s="314" t="s">
        <v>506</v>
      </c>
      <c r="K50" s="315" t="s">
        <v>507</v>
      </c>
      <c r="L50" s="316" t="s">
        <v>508</v>
      </c>
      <c r="M50" s="317" t="s">
        <v>509</v>
      </c>
      <c r="N50" s="318" t="s">
        <v>510</v>
      </c>
    </row>
    <row r="51" spans="1:14">
      <c r="A51" s="248"/>
      <c r="B51" s="244"/>
      <c r="C51" s="244"/>
      <c r="D51" s="244"/>
      <c r="E51" s="244"/>
      <c r="F51" s="244"/>
      <c r="G51" s="310" t="s">
        <v>511</v>
      </c>
      <c r="H51" s="311"/>
      <c r="I51" s="319">
        <v>2758564</v>
      </c>
      <c r="J51" s="320">
        <v>249712</v>
      </c>
      <c r="K51" s="321">
        <v>-42.5</v>
      </c>
      <c r="L51" s="322">
        <v>72729</v>
      </c>
      <c r="M51" s="323">
        <v>-23.8</v>
      </c>
      <c r="N51" s="324">
        <v>-18.7</v>
      </c>
    </row>
    <row r="52" spans="1:14">
      <c r="A52" s="248"/>
      <c r="B52" s="244"/>
      <c r="C52" s="244"/>
      <c r="D52" s="244"/>
      <c r="E52" s="244"/>
      <c r="F52" s="244"/>
      <c r="G52" s="325"/>
      <c r="H52" s="326" t="s">
        <v>512</v>
      </c>
      <c r="I52" s="327">
        <v>1999765</v>
      </c>
      <c r="J52" s="328">
        <v>181023</v>
      </c>
      <c r="K52" s="329">
        <v>-9.8000000000000007</v>
      </c>
      <c r="L52" s="330">
        <v>36291</v>
      </c>
      <c r="M52" s="331">
        <v>-25.2</v>
      </c>
      <c r="N52" s="332">
        <v>15.4</v>
      </c>
    </row>
    <row r="53" spans="1:14">
      <c r="A53" s="248"/>
      <c r="B53" s="244"/>
      <c r="C53" s="244"/>
      <c r="D53" s="244"/>
      <c r="E53" s="244"/>
      <c r="F53" s="244"/>
      <c r="G53" s="310" t="s">
        <v>513</v>
      </c>
      <c r="H53" s="311"/>
      <c r="I53" s="319">
        <v>4489176</v>
      </c>
      <c r="J53" s="320">
        <v>409148</v>
      </c>
      <c r="K53" s="321">
        <v>63.8</v>
      </c>
      <c r="L53" s="322">
        <v>70317</v>
      </c>
      <c r="M53" s="323">
        <v>-3.3</v>
      </c>
      <c r="N53" s="324">
        <v>67.099999999999994</v>
      </c>
    </row>
    <row r="54" spans="1:14">
      <c r="A54" s="248"/>
      <c r="B54" s="244"/>
      <c r="C54" s="244"/>
      <c r="D54" s="244"/>
      <c r="E54" s="244"/>
      <c r="F54" s="244"/>
      <c r="G54" s="325"/>
      <c r="H54" s="326" t="s">
        <v>512</v>
      </c>
      <c r="I54" s="327">
        <v>2294142</v>
      </c>
      <c r="J54" s="328">
        <v>209091</v>
      </c>
      <c r="K54" s="329">
        <v>15.5</v>
      </c>
      <c r="L54" s="330">
        <v>35725</v>
      </c>
      <c r="M54" s="331">
        <v>-1.6</v>
      </c>
      <c r="N54" s="332">
        <v>17.100000000000001</v>
      </c>
    </row>
    <row r="55" spans="1:14">
      <c r="A55" s="248"/>
      <c r="B55" s="244"/>
      <c r="C55" s="244"/>
      <c r="D55" s="244"/>
      <c r="E55" s="244"/>
      <c r="F55" s="244"/>
      <c r="G55" s="310" t="s">
        <v>514</v>
      </c>
      <c r="H55" s="311"/>
      <c r="I55" s="319">
        <v>7405864</v>
      </c>
      <c r="J55" s="320">
        <v>680186</v>
      </c>
      <c r="K55" s="321">
        <v>66.2</v>
      </c>
      <c r="L55" s="322">
        <v>105751</v>
      </c>
      <c r="M55" s="323">
        <v>50.4</v>
      </c>
      <c r="N55" s="324">
        <v>15.8</v>
      </c>
    </row>
    <row r="56" spans="1:14">
      <c r="A56" s="248"/>
      <c r="B56" s="244"/>
      <c r="C56" s="244"/>
      <c r="D56" s="244"/>
      <c r="E56" s="244"/>
      <c r="F56" s="244"/>
      <c r="G56" s="325"/>
      <c r="H56" s="326" t="s">
        <v>512</v>
      </c>
      <c r="I56" s="327">
        <v>5382431</v>
      </c>
      <c r="J56" s="328">
        <v>494345</v>
      </c>
      <c r="K56" s="329">
        <v>136.4</v>
      </c>
      <c r="L56" s="330">
        <v>49969</v>
      </c>
      <c r="M56" s="331">
        <v>39.9</v>
      </c>
      <c r="N56" s="332">
        <v>96.5</v>
      </c>
    </row>
    <row r="57" spans="1:14">
      <c r="A57" s="248"/>
      <c r="B57" s="244"/>
      <c r="C57" s="244"/>
      <c r="D57" s="244"/>
      <c r="E57" s="244"/>
      <c r="F57" s="244"/>
      <c r="G57" s="310" t="s">
        <v>515</v>
      </c>
      <c r="H57" s="311"/>
      <c r="I57" s="319">
        <v>3831024</v>
      </c>
      <c r="J57" s="320">
        <v>356474</v>
      </c>
      <c r="K57" s="321">
        <v>-47.6</v>
      </c>
      <c r="L57" s="322">
        <v>158564</v>
      </c>
      <c r="M57" s="323">
        <v>49.9</v>
      </c>
      <c r="N57" s="324">
        <v>-97.5</v>
      </c>
    </row>
    <row r="58" spans="1:14">
      <c r="A58" s="248"/>
      <c r="B58" s="244"/>
      <c r="C58" s="244"/>
      <c r="D58" s="244"/>
      <c r="E58" s="244"/>
      <c r="F58" s="244"/>
      <c r="G58" s="325"/>
      <c r="H58" s="326" t="s">
        <v>512</v>
      </c>
      <c r="I58" s="327">
        <v>2673591</v>
      </c>
      <c r="J58" s="328">
        <v>248776</v>
      </c>
      <c r="K58" s="329">
        <v>-49.7</v>
      </c>
      <c r="L58" s="330">
        <v>48412</v>
      </c>
      <c r="M58" s="331">
        <v>-3.1</v>
      </c>
      <c r="N58" s="332">
        <v>-46.6</v>
      </c>
    </row>
    <row r="59" spans="1:14">
      <c r="A59" s="248"/>
      <c r="B59" s="244"/>
      <c r="C59" s="244"/>
      <c r="D59" s="244"/>
      <c r="E59" s="244"/>
      <c r="F59" s="244"/>
      <c r="G59" s="310" t="s">
        <v>516</v>
      </c>
      <c r="H59" s="311"/>
      <c r="I59" s="319">
        <v>4976832</v>
      </c>
      <c r="J59" s="320">
        <v>467923</v>
      </c>
      <c r="K59" s="321">
        <v>31.3</v>
      </c>
      <c r="L59" s="322">
        <v>106092</v>
      </c>
      <c r="M59" s="323">
        <v>-33.1</v>
      </c>
      <c r="N59" s="324">
        <v>64.400000000000006</v>
      </c>
    </row>
    <row r="60" spans="1:14">
      <c r="A60" s="248"/>
      <c r="B60" s="244"/>
      <c r="C60" s="244"/>
      <c r="D60" s="244"/>
      <c r="E60" s="244"/>
      <c r="F60" s="244"/>
      <c r="G60" s="325"/>
      <c r="H60" s="326" t="s">
        <v>512</v>
      </c>
      <c r="I60" s="333">
        <v>4273255</v>
      </c>
      <c r="J60" s="328">
        <v>401773</v>
      </c>
      <c r="K60" s="329">
        <v>61.5</v>
      </c>
      <c r="L60" s="330">
        <v>44299</v>
      </c>
      <c r="M60" s="331">
        <v>-8.5</v>
      </c>
      <c r="N60" s="332">
        <v>70</v>
      </c>
    </row>
    <row r="61" spans="1:14">
      <c r="A61" s="248"/>
      <c r="B61" s="244"/>
      <c r="C61" s="244"/>
      <c r="D61" s="244"/>
      <c r="E61" s="244"/>
      <c r="F61" s="244"/>
      <c r="G61" s="310" t="s">
        <v>517</v>
      </c>
      <c r="H61" s="334"/>
      <c r="I61" s="335">
        <v>4692292</v>
      </c>
      <c r="J61" s="336">
        <v>432689</v>
      </c>
      <c r="K61" s="337">
        <v>14.2</v>
      </c>
      <c r="L61" s="338">
        <v>102691</v>
      </c>
      <c r="M61" s="339">
        <v>8</v>
      </c>
      <c r="N61" s="324">
        <v>6.2</v>
      </c>
    </row>
    <row r="62" spans="1:14">
      <c r="A62" s="248"/>
      <c r="B62" s="244"/>
      <c r="C62" s="244"/>
      <c r="D62" s="244"/>
      <c r="E62" s="244"/>
      <c r="F62" s="244"/>
      <c r="G62" s="325"/>
      <c r="H62" s="326" t="s">
        <v>512</v>
      </c>
      <c r="I62" s="327">
        <v>3324637</v>
      </c>
      <c r="J62" s="328">
        <v>307002</v>
      </c>
      <c r="K62" s="329">
        <v>30.8</v>
      </c>
      <c r="L62" s="330">
        <v>42939</v>
      </c>
      <c r="M62" s="331">
        <v>0.3</v>
      </c>
      <c r="N62" s="332">
        <v>30.5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0" t="s">
        <v>3</v>
      </c>
      <c r="D47" s="1170"/>
      <c r="E47" s="1171"/>
      <c r="F47" s="11">
        <v>68.2</v>
      </c>
      <c r="G47" s="12">
        <v>69.83</v>
      </c>
      <c r="H47" s="12">
        <v>73.239999999999995</v>
      </c>
      <c r="I47" s="12">
        <v>80.37</v>
      </c>
      <c r="J47" s="13">
        <v>89.12</v>
      </c>
    </row>
    <row r="48" spans="2:10" ht="57.75" customHeight="1">
      <c r="B48" s="14"/>
      <c r="C48" s="1172" t="s">
        <v>4</v>
      </c>
      <c r="D48" s="1172"/>
      <c r="E48" s="1173"/>
      <c r="F48" s="15">
        <v>3.09</v>
      </c>
      <c r="G48" s="16">
        <v>2.83</v>
      </c>
      <c r="H48" s="16">
        <v>2.46</v>
      </c>
      <c r="I48" s="16">
        <v>2.34</v>
      </c>
      <c r="J48" s="17">
        <v>2.6</v>
      </c>
    </row>
    <row r="49" spans="2:10" ht="57.75" customHeight="1" thickBot="1">
      <c r="B49" s="18"/>
      <c r="C49" s="1174" t="s">
        <v>5</v>
      </c>
      <c r="D49" s="1174"/>
      <c r="E49" s="1175"/>
      <c r="F49" s="19">
        <v>4.2300000000000004</v>
      </c>
      <c r="G49" s="20">
        <v>3.44</v>
      </c>
      <c r="H49" s="20">
        <v>3.14</v>
      </c>
      <c r="I49" s="20">
        <v>12.48</v>
      </c>
      <c r="J49" s="21">
        <v>1.66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24-shichoson-02</dc:creator>
  <cp:lastModifiedBy> </cp:lastModifiedBy>
  <cp:lastPrinted>2017-04-17T05:16:33Z</cp:lastPrinted>
  <dcterms:created xsi:type="dcterms:W3CDTF">2017-04-25T10:19:53Z</dcterms:created>
  <dcterms:modified xsi:type="dcterms:W3CDTF">2017-04-25T10:19:54Z</dcterms:modified>
</cp:coreProperties>
</file>