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9ECF7CE8-6AD7-48EA-A929-1349CEFE41ED}"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C37" i="10"/>
  <c r="BE36" i="10"/>
  <c r="C36" i="10"/>
  <c r="BE35" i="10"/>
  <c r="C35" i="10"/>
  <c r="BE34" i="10"/>
  <c r="C34" i="10"/>
  <c r="U34" i="10" s="1"/>
  <c r="U35" i="10" s="1"/>
  <c r="U36" i="10" s="1"/>
  <c r="U37"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<sst xmlns="http://schemas.openxmlformats.org/spreadsheetml/2006/main" count="1116" uniqueCount="571">
  <si>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</si>
  <si>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</si>
  <si>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</si>
  <si>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</si>
  <si>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</si>
  <si>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</si>
  <si>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</si>
  <si>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</si>
  <si>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</si>
  <si>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</si>
  <si>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</si>
  <si>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</si>
  <si>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</si>
  <si>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</si>
  <si>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</si>
  <si>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</si>
  <si>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</si>
  <si>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</si>
  <si>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</si>
  <si>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</si>
  <si>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</si>
  <si>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</si>
  <si>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</si>
  <si>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</si>
  <si>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</si>
  <si>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</si>
  <si>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</si>
  <si>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</si>
  <si>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</si>
  <si>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</si>
  <si>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</si>
  <si>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</si>
  <si>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</si>
  <si>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</si>
  <si>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</si>
  <si>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</si>
  <si>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</si>
  <si>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</si>
  <si>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</si>
  <si>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</si>
  <si>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</si>
  <si>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</si>
  <si>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</si>
  <si>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</si>
  <si>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</si>
  <si>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</si>
  <si>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</si>
  <si>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</si>
  <si>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</si>
  <si>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</si>
  <si>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</si>
  <si>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</si>
  <si>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</si>
  <si>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</si>
  <si>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</si>
  <si>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</si>
  <si>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</si>
  <si>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</si>
  <si>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</si>
  <si>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</si>
  <si>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</si>
  <si>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</si>
  <si>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</si>
  <si>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</si>
  <si>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</si>
  <si>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</si>
  <si>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</si>
  <si>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</si>
  <si>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</si>
  <si>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</si>
  <si>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</si>
  <si>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</si>
  <si>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</si>
  <si>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</si>
  <si>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</si>
  <si>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</si>
  <si>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</si>
  <si>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</si>
  <si>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</si>
  <si>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</si>
  <si>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</si>
  <si>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</si>
  <si>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</si>
  <si>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</si>
  <si>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</si>
  <si>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</si>
  <si>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</si>
  <si>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</si>
  <si>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</si>
  <si>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</si>
  <si>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</si>
  <si>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</si>
  <si>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</si>
  <si>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</si>
  <si>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六ケ所村</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</si>
  <si>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</si>
  <si>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</si>
  <si>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</si>
  <si>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</si>
  <si>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</si>
  <si>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</si>
  <si>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</si>
  <si>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</si>
  <si>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</si>
  <si>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</si>
  <si>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</si>
  <si>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</si>
  <si>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</si>
  <si>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</si>
  <si>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</si>
  <si>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</si>
  <si>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</si>
  <si>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</si>
  <si>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</si>
  <si>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</si>
  <si>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</si>
  <si>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</si>
  <si>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</si>
  <si>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</si>
  <si>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</si>
  <si>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</si>
  <si>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</si>
  <si>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</si>
  <si>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</si>
  <si>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</si>
  <si>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</si>
  <si>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</si>
  <si>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</si>
  <si>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</si>
  <si>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</si>
  <si>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</si>
  <si>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</si>
  <si>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</si>
  <si>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</si>
  <si>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</si>
  <si>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</si>
  <si>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</si>
  <si>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</si>
  <si>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</si>
  <si>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</si>
  <si>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</si>
  <si>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</si>
  <si>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</si>
  <si>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</si>
  <si>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</si>
  <si>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</si>
  <si>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</si>
  <si>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</si>
  <si>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</si>
  <si>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</si>
  <si>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</si>
  <si>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</si>
  <si>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</si>
  <si>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</si>
  <si>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</si>
  <si>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</si>
  <si>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</si>
  <si>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</si>
  <si>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</si>
  <si>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</si>
  <si>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</si>
  <si>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</si>
  <si>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</si>
  <si>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</si>
  <si>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</si>
  <si>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</si>
  <si>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</si>
  <si>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</si>
  <si>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</si>
  <si>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</si>
  <si>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</si>
  <si>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</si>
  <si>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</si>
  <si>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</si>
  <si>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</si>
  <si>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</si>
  <si>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</si>
  <si>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</si>
  <si>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</si>
  <si>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</si>
  <si>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</si>
  <si>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</si>
  <si>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</si>
  <si>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</si>
  <si>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</si>
  <si>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</si>
  <si>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</si>
  <si>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</si>
  <si>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</si>
  <si>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</si>
  <si>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</si>
  <si>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</si>
  <si>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</si>
  <si>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</si>
  <si>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</si>
  <si>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</si>
  <si>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</si>
  <si>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</si>
  <si>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</si>
  <si>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</si>
  <si>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</si>
  <si>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</si>
  <si>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</si>
  <si>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青森県六ケ所村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</si>
  <si>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</si>
  <si>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</si>
  <si>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</si>
  <si>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</si>
  <si>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</si>
  <si>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</si>
  <si>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</si>
  <si>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</si>
  <si>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</si>
  <si>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</si>
  <si>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</si>
  <si>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</si>
  <si>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</si>
  <si>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</si>
  <si>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</si>
  <si>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</si>
  <si>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</si>
  <si>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</si>
  <si>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</si>
  <si>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</si>
  <si>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</si>
  <si>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</si>
  <si>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</si>
  <si>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</si>
  <si>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</si>
  <si>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</si>
  <si>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</si>
  <si>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</si>
  <si>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</si>
  <si>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</si>
  <si>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</si>
  <si>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</si>
  <si>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</si>
  <si>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</si>
  <si>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</si>
  <si>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</si>
  <si>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</si>
  <si>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</si>
  <si>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</si>
  <si>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</si>
  <si>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</si>
  <si>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</si>
  <si>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</si>
  <si>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</si>
  <si>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</si>
  <si>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</si>
  <si>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</si>
  <si>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</si>
  <si>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</si>
  <si>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</si>
  <si>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</si>
  <si>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</si>
  <si>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</si>
  <si>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</si>
  <si>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</si>
  <si>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</si>
  <si>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</si>
  <si>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</si>
  <si>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</si>
  <si>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</si>
  <si>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</si>
  <si>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</si>
  <si>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</si>
  <si>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</si>
  <si>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</si>
  <si>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</si>
  <si>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</si>
  <si>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</si>
  <si>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</si>
  <si>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</si>
  <si>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</si>
  <si>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</si>
  <si>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</si>
  <si>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</si>
  <si>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</si>
  <si>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</si>
  <si>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</si>
  <si>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</si>
  <si>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</si>
  <si>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</si>
  <si>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</si>
  <si>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</si>
  <si>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</si>
  <si>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</si>
  <si>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</si>
  <si>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</si>
  <si>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</si>
  <si>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</si>
  <si>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</si>
  <si>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</si>
  <si>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</si>
  <si>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</si>
  <si>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</si>
  <si>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</si>
  <si>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</si>
  <si>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</si>
  <si>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</si>
  <si>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</si>
  <si>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</si>
  <si>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</si>
  <si>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</si>
  <si>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</si>
  <si>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</si>
  <si>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</si>
  <si>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</si>
  <si>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</si>
  <si>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</si>
  <si>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</si>
  <si>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</si>
  <si>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</si>
  <si>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</si>
  <si>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</si>
  <si>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</si>
  <si>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</si>
  <si>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</si>
  <si>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</si>
  <si>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</si>
  <si>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</si>
  <si>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</si>
  <si>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</si>
  <si>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</si>
  <si>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</si>
  <si>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</si>
  <si>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</si>
  <si>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</si>
  <si>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</si>
  <si>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</si>
  <si>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</si>
  <si>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</si>
  <si>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</si>
  <si>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</si>
  <si>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</si>
  <si>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</si>
  <si>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</si>
  <si>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</si>
  <si>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</si>
  <si>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</si>
  <si>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</si>
  <si>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</si>
  <si>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</si>
  <si>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</si>
  <si>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</si>
  <si>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</si>
  <si>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</si>
  <si>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</si>
  <si>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</si>
  <si>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</si>
  <si>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</si>
  <si>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</si>
  <si>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</si>
  <si>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青森県六ケ所村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</si>
  <si>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</si>
  <si>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</si>
  <si>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</si>
  <si>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</si>
  <si>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</si>
  <si>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</si>
  <si>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</si>
  <si>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</si>
  <si>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</si>
  <si>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</si>
  <si>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</si>
  <si>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</si>
  <si>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</si>
  <si>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</si>
  <si>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</si>
  <si>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</si>
  <si>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</si>
  <si>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</si>
  <si>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</si>
  <si>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</si>
  <si>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</si>
  <si>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</si>
  <si>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</si>
  <si>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</si>
  <si>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</si>
  <si>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</si>
  <si>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</si>
  <si>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</si>
  <si>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</si>
  <si>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</si>
  <si>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</si>
  <si>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</si>
  <si>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</si>
  <si>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</si>
  <si>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</si>
  <si>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後期高齢者医療特別会計</t>
    <phoneticPr fontId="5"/>
  </si>
  <si>
    <t>介護保険特別会計（保険事業勘定）</t>
    <phoneticPr fontId="5"/>
  </si>
  <si>
    <t>水道事業会計</t>
    <phoneticPr fontId="5"/>
  </si>
  <si>
    <t>法適用企業</t>
    <phoneticPr fontId="5"/>
  </si>
  <si>
    <t>農業集落排水事業会計</t>
    <phoneticPr fontId="5"/>
  </si>
  <si>
    <t>下水道事業会計</t>
    <phoneticPr fontId="5"/>
  </si>
  <si>
    <t>工業用水道事業会計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</si>
  <si>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</si>
  <si>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</si>
  <si>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</si>
  <si>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</si>
  <si>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</si>
  <si>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</si>
  <si>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</si>
  <si>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</si>
  <si>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</si>
  <si>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</si>
  <si>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</si>
  <si>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</si>
  <si>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</si>
  <si>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</si>
  <si>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</si>
  <si>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</si>
  <si>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</si>
  <si>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</si>
  <si>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</si>
  <si>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</si>
  <si>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</si>
  <si>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</si>
  <si>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</si>
  <si>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</si>
  <si>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</si>
  <si>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</si>
  <si>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</si>
  <si>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</si>
  <si>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</si>
  <si>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</si>
  <si>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</si>
  <si>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</si>
  <si>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</si>
  <si>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</si>
  <si>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</si>
  <si>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</si>
  <si>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</si>
  <si>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</si>
  <si>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</si>
  <si>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</si>
  <si>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</si>
  <si>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</si>
  <si>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</si>
  <si>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</si>
  <si>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</si>
  <si>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</si>
  <si>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</si>
  <si>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</si>
  <si>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</si>
  <si>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</si>
  <si>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</si>
  <si>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</si>
  <si>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</si>
  <si>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</si>
  <si>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</si>
  <si>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</si>
  <si>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</si>
  <si>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</si>
  <si>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</si>
  <si>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</si>
  <si>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</si>
  <si>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</si>
  <si>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</si>
  <si>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</si>
  <si>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</si>
  <si>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</si>
  <si>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</si>
  <si>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</si>
  <si>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</si>
  <si>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</si>
  <si>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</si>
  <si>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</si>
  <si>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</si>
  <si>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</si>
  <si>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</si>
  <si>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</si>
  <si>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</si>
  <si>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</si>
  <si>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</si>
  <si>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</si>
  <si>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</si>
  <si>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</si>
  <si>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</si>
  <si>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</si>
  <si>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</si>
  <si>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</si>
  <si>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</si>
  <si>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</si>
  <si>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</si>
  <si>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</si>
  <si>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</si>
  <si>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</si>
  <si>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</si>
  <si>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</si>
  <si>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</si>
  <si>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</si>
  <si>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</si>
  <si>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</si>
  <si>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</si>
  <si>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</si>
  <si>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</si>
  <si>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</si>
  <si>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</si>
  <si>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</si>
  <si>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</si>
  <si>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</si>
  <si>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</si>
  <si>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</si>
  <si>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</si>
  <si>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</si>
  <si>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</si>
  <si>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</si>
  <si>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</si>
  <si>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</si>
  <si>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</si>
  <si>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</si>
  <si>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</si>
  <si>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</si>
  <si>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</si>
  <si>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</si>
  <si>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</si>
  <si>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</si>
  <si>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</si>
  <si>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</si>
  <si>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</si>
  <si>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</si>
  <si>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</si>
  <si>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</si>
  <si>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</si>
  <si>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</si>
  <si>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</si>
  <si>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</si>
  <si>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</si>
  <si>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</si>
  <si>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</si>
  <si>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9.97</t>
  </si>
  <si>
    <t>▲ 13.33</t>
  </si>
  <si>
    <t>▲ 13.30</t>
  </si>
  <si>
    <t>▲ 5.61</t>
  </si>
  <si>
    <t>▲ 2.36</t>
  </si>
  <si>
    <t>下水道事業会計</t>
  </si>
  <si>
    <t>水道事業会計</t>
  </si>
  <si>
    <t>一般会計</t>
  </si>
  <si>
    <t>介護保険特別会計（保険事業勘定）</t>
  </si>
  <si>
    <t>農業集落排水事業会計</t>
  </si>
  <si>
    <t>工業用水道事業会計</t>
  </si>
  <si>
    <t>国民健康保険特別会計（事業勘定）</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</si>
  <si>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</si>
  <si>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</si>
  <si>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</si>
  <si>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</si>
  <si>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</si>
  <si>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</si>
  <si>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</si>
  <si>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</si>
  <si>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</si>
  <si>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北部上北広域事務組合（一般会計）</t>
    <rPh sb="0" eb="2">
      <t>ホクブ</t>
    </rPh>
    <rPh sb="2" eb="4">
      <t>カミキタ</t>
    </rPh>
    <rPh sb="4" eb="6">
      <t>コウイキ</t>
    </rPh>
    <rPh sb="6" eb="10">
      <t>ジムクミアイ</t>
    </rPh>
    <rPh sb="11" eb="13">
      <t>イッパン</t>
    </rPh>
    <rPh sb="13" eb="15">
      <t>カイケイ</t>
    </rPh>
    <phoneticPr fontId="2"/>
  </si>
  <si>
    <t>北部上北広域事務組合（病院事業会計）</t>
    <rPh sb="0" eb="4">
      <t>ホクブカミキタ</t>
    </rPh>
    <rPh sb="4" eb="6">
      <t>コウイキ</t>
    </rPh>
    <rPh sb="6" eb="8">
      <t>ジム</t>
    </rPh>
    <rPh sb="8" eb="10">
      <t>クミアイ</t>
    </rPh>
    <rPh sb="11" eb="13">
      <t>ビョウイン</t>
    </rPh>
    <rPh sb="13" eb="15">
      <t>ジギョウ</t>
    </rPh>
    <rPh sb="15" eb="17">
      <t>カイケイ</t>
    </rPh>
    <phoneticPr fontId="2"/>
  </si>
  <si>
    <t>上北地方教育・福祉事務組合</t>
    <rPh sb="0" eb="2">
      <t>カミキタ</t>
    </rPh>
    <rPh sb="2" eb="4">
      <t>チホウ</t>
    </rPh>
    <rPh sb="4" eb="6">
      <t>キョウイク</t>
    </rPh>
    <rPh sb="7" eb="13">
      <t>フクシジムクミアイ</t>
    </rPh>
    <phoneticPr fontId="2"/>
  </si>
  <si>
    <t>下北地域広域行政事務組合</t>
    <rPh sb="0" eb="4">
      <t>シモキタチイキ</t>
    </rPh>
    <rPh sb="4" eb="8">
      <t>コウイキギョウセイ</t>
    </rPh>
    <rPh sb="8" eb="12">
      <t>ジムクミアイ</t>
    </rPh>
    <phoneticPr fontId="2"/>
  </si>
  <si>
    <t>青森県市町村総合事務組合</t>
    <rPh sb="0" eb="3">
      <t>アオモリケン</t>
    </rPh>
    <rPh sb="3" eb="6">
      <t>シチョウソン</t>
    </rPh>
    <rPh sb="6" eb="8">
      <t>ソウゴウ</t>
    </rPh>
    <rPh sb="8" eb="12">
      <t>ジムクミアイ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</si>
  <si>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</si>
  <si>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青森県後期高齢者医療広域連合（一般会計）</t>
    <rPh sb="0" eb="3">
      <t>アオモリケン</t>
    </rPh>
    <rPh sb="3" eb="8">
      <t>コウキコウレイシャ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</si>
  <si>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8">
      <t>コウキコウレイシャ</t>
    </rPh>
    <rPh sb="8" eb="10">
      <t>イリョウ</t>
    </rPh>
    <rPh sb="10" eb="12">
      <t>コウイキ</t>
    </rPh>
    <rPh sb="12" eb="14">
      <t>レンゴウ</t>
    </rPh>
    <rPh sb="16" eb="21">
      <t>コウキコウレイシャ</t>
    </rPh>
    <rPh sb="21" eb="23">
      <t>イリョウ</t>
    </rPh>
    <rPh sb="23" eb="25">
      <t>トクベツ</t>
    </rPh>
    <rPh sb="25" eb="27">
      <t>カイケイ</t>
    </rPh>
    <phoneticPr fontId="2"/>
  </si>
  <si>
    <t>青森県交通災害共済組合</t>
    <rPh sb="0" eb="3">
      <t>アオモリケン</t>
    </rPh>
    <rPh sb="3" eb="7">
      <t>コウツウサイガイ</t>
    </rPh>
    <rPh sb="7" eb="9">
      <t>キョウサイ</t>
    </rPh>
    <rPh sb="9" eb="11">
      <t>クミアイ</t>
    </rPh>
    <phoneticPr fontId="2"/>
  </si>
  <si>
    <t>六ヶ所村地域振興開発</t>
    <rPh sb="0" eb="4">
      <t>ロッカショムラ</t>
    </rPh>
    <rPh sb="4" eb="6">
      <t>チイキ</t>
    </rPh>
    <rPh sb="6" eb="8">
      <t>シンコウ</t>
    </rPh>
    <rPh sb="8" eb="10">
      <t>カイハツ</t>
    </rPh>
    <phoneticPr fontId="2"/>
  </si>
  <si>
    <t>六ヶ所村文化振興公社</t>
    <rPh sb="0" eb="3">
      <t>ロッカショ</t>
    </rPh>
    <rPh sb="3" eb="4">
      <t>ムラ</t>
    </rPh>
    <rPh sb="4" eb="6">
      <t>ブンカ</t>
    </rPh>
    <rPh sb="6" eb="8">
      <t>シンコウ</t>
    </rPh>
    <rPh sb="8" eb="10">
      <t>コウシャ</t>
    </rPh>
    <phoneticPr fontId="2"/>
  </si>
  <si>
    <t>六ヶ所村農業総合公社</t>
    <rPh sb="0" eb="4">
      <t>ロッカショムラ</t>
    </rPh>
    <rPh sb="4" eb="6">
      <t>ノウギョウ</t>
    </rPh>
    <rPh sb="6" eb="8">
      <t>ソウゴウ</t>
    </rPh>
    <rPh sb="8" eb="10">
      <t>コウシャ</t>
    </rPh>
    <phoneticPr fontId="2"/>
  </si>
  <si>
    <t>-</t>
    <phoneticPr fontId="2"/>
  </si>
  <si>
    <t>電源立地地域対策交付金事業基金</t>
    <phoneticPr fontId="2"/>
  </si>
  <si>
    <t>新庁舎建設準備基金</t>
    <phoneticPr fontId="5"/>
  </si>
  <si>
    <t>地域企業長期発展推進基金</t>
    <phoneticPr fontId="2"/>
  </si>
  <si>
    <t>公共用施設維持補修基金</t>
    <phoneticPr fontId="2"/>
  </si>
  <si>
    <t>駐留軍等再編対策事業基金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</si>
</sst>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5B2C-41A0-9BCB-22A7E08ABC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290531</c:v>
                </c:pt>
                <c:pt idx="1">
                  <c:v>428021</c:v>
                </c:pt>
                <c:pt idx="2">
                  <c:v>500981</c:v>
                </c:pt>
                <c:pt idx="3">
                  <c:v>318771</c:v>
                </c:pt>
                <c:pt idx="4">
                  <c:v>297785</c:v>
                </c:pt>
              </c:numCache>
            </c:numRef>
          </c:val>
          <c:smooth val="0"/>
          <c:extLst>
            <c:ext xmlns:c16="http://schemas.microsoft.com/office/drawing/2014/chart" uri="{C3380CC4-5D6E-409C-BE32-E72D297353CC}">
              <c16:uniqueId val="{00000001-5B2C-41A0-9BCB-22A7E08ABC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1.87</c:v>
                </c:pt>
                <c:pt idx="1">
                  <c:v>1.23</c:v>
                </c:pt>
                <c:pt idx="2">
                  <c:v>2.2000000000000002</c:v>
                </c:pt>
                <c:pt idx="3">
                  <c:v>2.41</c:v>
                </c:pt>
                <c:pt idx="4">
                  <c:v>2.54</c:v>
                </c:pt>
              </c:numCache>
            </c:numRef>
          </c:val>
          <c:extLst>
            <c:ext xmlns:c16="http://schemas.microsoft.com/office/drawing/2014/chart" uri="{C3380CC4-5D6E-409C-BE32-E72D297353CC}">
              <c16:uniqueId val="{00000000-CC91-4F85-B287-5EB2660E8A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77.48</c:v>
                </c:pt>
                <c:pt idx="1">
                  <c:v>70.13</c:v>
                </c:pt>
                <c:pt idx="2">
                  <c:v>57.69</c:v>
                </c:pt>
                <c:pt idx="3">
                  <c:v>50.1</c:v>
                </c:pt>
                <c:pt idx="4">
                  <c:v>49.8</c:v>
                </c:pt>
              </c:numCache>
            </c:numRef>
          </c:val>
          <c:extLst>
            <c:ext xmlns:c16="http://schemas.microsoft.com/office/drawing/2014/chart" uri="{C3380CC4-5D6E-409C-BE32-E72D297353CC}">
              <c16:uniqueId val="{00000001-CC91-4F85-B287-5EB2660E8A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-9.9700000000000006</c:v>
                </c:pt>
                <c:pt idx="1">
                  <c:v>-13.33</c:v>
                </c:pt>
                <c:pt idx="2">
                  <c:v>-13.3</c:v>
                </c:pt>
                <c:pt idx="3">
                  <c:v>-5.61</c:v>
                </c:pt>
                <c:pt idx="4">
                  <c:v>-2.36</c:v>
                </c:pt>
              </c:numCache>
            </c:numRef>
          </c:val>
          <c:smooth val="0"/>
          <c:extLst>
            <c:ext xmlns:c16="http://schemas.microsoft.com/office/drawing/2014/chart" uri="{C3380CC4-5D6E-409C-BE32-E72D297353CC}">
              <c16:uniqueId val="{00000002-CC91-4F85-B287-5EB2660E8A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0.01</c:v>
                </c:pt>
                <c:pt idx="4">
                  <c:v>#N/A</c:v>
                </c:pt>
                <c:pt idx="5">
                  <c:v>0.03</c:v>
                </c:pt>
                <c:pt idx="6">
                  <c:v>#N/A</c:v>
                </c:pt>
                <c:pt idx="7">
                  <c:v>0.02</c:v>
                </c:pt>
                <c:pt idx="8">
                  <c:v>#N/A</c:v>
                </c:pt>
                <c:pt idx="9">
                  <c:v>0.02</c:v>
                </c:pt>
              </c:numCache>
            </c:numRef>
          </c:val>
          <c:extLst>
            <c:ext xmlns:c16="http://schemas.microsoft.com/office/drawing/2014/chart" uri="{C3380CC4-5D6E-409C-BE32-E72D297353CC}">
              <c16:uniqueId val="{00000000-FB16-49CC-B737-E8EB336C9A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16-49CC-B737-E8EB336C9A2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0.03</c:v>
                </c:pt>
                <c:pt idx="4">
                  <c:v>#N/A</c:v>
                </c:pt>
                <c:pt idx="5">
                  <c:v>7.0000000000000007E-2</c:v>
                </c:pt>
                <c:pt idx="6">
                  <c:v>#N/A</c:v>
                </c:pt>
                <c:pt idx="7">
                  <c:v>0.04</c:v>
                </c:pt>
                <c:pt idx="8">
                  <c:v>#N/A</c:v>
                </c:pt>
                <c:pt idx="9">
                  <c:v>0.06</c:v>
                </c:pt>
              </c:numCache>
            </c:numRef>
          </c:val>
          <c:extLst>
            <c:ext xmlns:c16="http://schemas.microsoft.com/office/drawing/2014/chart" uri="{C3380CC4-5D6E-409C-BE32-E72D297353CC}">
              <c16:uniqueId val="{00000002-FB16-49CC-B737-E8EB336C9A2C}"/>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0.16</c:v>
                </c:pt>
                <c:pt idx="2">
                  <c:v>#N/A</c:v>
                </c:pt>
                <c:pt idx="3">
                  <c:v>0.14000000000000001</c:v>
                </c:pt>
                <c:pt idx="4">
                  <c:v>#N/A</c:v>
                </c:pt>
                <c:pt idx="5">
                  <c:v>0.13</c:v>
                </c:pt>
                <c:pt idx="6">
                  <c:v>#N/A</c:v>
                </c:pt>
                <c:pt idx="7">
                  <c:v>0.13</c:v>
                </c:pt>
                <c:pt idx="8">
                  <c:v>#N/A</c:v>
                </c:pt>
                <c:pt idx="9">
                  <c:v>0.09</c:v>
                </c:pt>
              </c:numCache>
            </c:numRef>
          </c:val>
          <c:extLst>
            <c:ext xmlns:c16="http://schemas.microsoft.com/office/drawing/2014/chart" uri="{C3380CC4-5D6E-409C-BE32-E72D297353CC}">
              <c16:uniqueId val="{00000003-FB16-49CC-B737-E8EB336C9A2C}"/>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c:v>
                </c:pt>
                <c:pt idx="2">
                  <c:v>#N/A</c:v>
                </c:pt>
                <c:pt idx="3">
                  <c:v>0.24</c:v>
                </c:pt>
                <c:pt idx="4">
                  <c:v>#N/A</c:v>
                </c:pt>
                <c:pt idx="5">
                  <c:v>0.28999999999999998</c:v>
                </c:pt>
                <c:pt idx="6">
                  <c:v>#N/A</c:v>
                </c:pt>
                <c:pt idx="7">
                  <c:v>0.31</c:v>
                </c:pt>
                <c:pt idx="8">
                  <c:v>#N/A</c:v>
                </c:pt>
                <c:pt idx="9">
                  <c:v>0.26</c:v>
                </c:pt>
              </c:numCache>
            </c:numRef>
          </c:val>
          <c:extLst>
            <c:ext xmlns:c16="http://schemas.microsoft.com/office/drawing/2014/chart" uri="{C3380CC4-5D6E-409C-BE32-E72D297353CC}">
              <c16:uniqueId val="{00000004-FB16-49CC-B737-E8EB336C9A2C}"/>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0.31</c:v>
                </c:pt>
                <c:pt idx="2">
                  <c:v>#N/A</c:v>
                </c:pt>
                <c:pt idx="3">
                  <c:v>0.26</c:v>
                </c:pt>
                <c:pt idx="4">
                  <c:v>#N/A</c:v>
                </c:pt>
                <c:pt idx="5">
                  <c:v>0.27</c:v>
                </c:pt>
                <c:pt idx="6">
                  <c:v>#N/A</c:v>
                </c:pt>
                <c:pt idx="7">
                  <c:v>0.23</c:v>
                </c:pt>
                <c:pt idx="8">
                  <c:v>#N/A</c:v>
                </c:pt>
                <c:pt idx="9">
                  <c:v>0.38</c:v>
                </c:pt>
              </c:numCache>
            </c:numRef>
          </c:val>
          <c:extLst>
            <c:ext xmlns:c16="http://schemas.microsoft.com/office/drawing/2014/chart" uri="{C3380CC4-5D6E-409C-BE32-E72D297353CC}">
              <c16:uniqueId val="{00000005-FB16-49CC-B737-E8EB336C9A2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0.11</c:v>
                </c:pt>
                <c:pt idx="2">
                  <c:v>#N/A</c:v>
                </c:pt>
                <c:pt idx="3">
                  <c:v>7.0000000000000007E-2</c:v>
                </c:pt>
                <c:pt idx="4">
                  <c:v>#N/A</c:v>
                </c:pt>
                <c:pt idx="5">
                  <c:v>0.23</c:v>
                </c:pt>
                <c:pt idx="6">
                  <c:v>#N/A</c:v>
                </c:pt>
                <c:pt idx="7">
                  <c:v>0.8</c:v>
                </c:pt>
                <c:pt idx="8">
                  <c:v>#N/A</c:v>
                </c:pt>
                <c:pt idx="9">
                  <c:v>0.49</c:v>
                </c:pt>
              </c:numCache>
            </c:numRef>
          </c:val>
          <c:extLst>
            <c:ext xmlns:c16="http://schemas.microsoft.com/office/drawing/2014/chart" uri="{C3380CC4-5D6E-409C-BE32-E72D297353CC}">
              <c16:uniqueId val="{00000006-FB16-49CC-B737-E8EB336C9A2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1.86</c:v>
                </c:pt>
                <c:pt idx="2">
                  <c:v>#N/A</c:v>
                </c:pt>
                <c:pt idx="3">
                  <c:v>1.22</c:v>
                </c:pt>
                <c:pt idx="4">
                  <c:v>#N/A</c:v>
                </c:pt>
                <c:pt idx="5">
                  <c:v>2.19</c:v>
                </c:pt>
                <c:pt idx="6">
                  <c:v>#N/A</c:v>
                </c:pt>
                <c:pt idx="7">
                  <c:v>2.4</c:v>
                </c:pt>
                <c:pt idx="8">
                  <c:v>#N/A</c:v>
                </c:pt>
                <c:pt idx="9">
                  <c:v>2.54</c:v>
                </c:pt>
              </c:numCache>
            </c:numRef>
          </c:val>
          <c:extLst>
            <c:ext xmlns:c16="http://schemas.microsoft.com/office/drawing/2014/chart" uri="{C3380CC4-5D6E-409C-BE32-E72D297353CC}">
              <c16:uniqueId val="{00000007-FB16-49CC-B737-E8EB336C9A2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3.24</c:v>
                </c:pt>
                <c:pt idx="2">
                  <c:v>#N/A</c:v>
                </c:pt>
                <c:pt idx="3">
                  <c:v>3.43</c:v>
                </c:pt>
                <c:pt idx="4">
                  <c:v>#N/A</c:v>
                </c:pt>
                <c:pt idx="5">
                  <c:v>3.59</c:v>
                </c:pt>
                <c:pt idx="6">
                  <c:v>#N/A</c:v>
                </c:pt>
                <c:pt idx="7">
                  <c:v>2.8</c:v>
                </c:pt>
                <c:pt idx="8">
                  <c:v>#N/A</c:v>
                </c:pt>
                <c:pt idx="9">
                  <c:v>3.25</c:v>
                </c:pt>
              </c:numCache>
            </c:numRef>
          </c:val>
          <c:extLst>
            <c:ext xmlns:c16="http://schemas.microsoft.com/office/drawing/2014/chart" uri="{C3380CC4-5D6E-409C-BE32-E72D297353CC}">
              <c16:uniqueId val="{00000008-FB16-49CC-B737-E8EB336C9A2C}"/>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3.2</c:v>
                </c:pt>
                <c:pt idx="2">
                  <c:v>#N/A</c:v>
                </c:pt>
                <c:pt idx="3">
                  <c:v>3.72</c:v>
                </c:pt>
                <c:pt idx="4">
                  <c:v>#N/A</c:v>
                </c:pt>
                <c:pt idx="5">
                  <c:v>3.68</c:v>
                </c:pt>
                <c:pt idx="6">
                  <c:v>#N/A</c:v>
                </c:pt>
                <c:pt idx="7">
                  <c:v>2.91</c:v>
                </c:pt>
                <c:pt idx="8">
                  <c:v>#N/A</c:v>
                </c:pt>
                <c:pt idx="9">
                  <c:v>3.26</c:v>
                </c:pt>
              </c:numCache>
            </c:numRef>
          </c:val>
          <c:extLst>
            <c:ext xmlns:c16="http://schemas.microsoft.com/office/drawing/2014/chart" uri="{C3380CC4-5D6E-409C-BE32-E72D297353CC}">
              <c16:uniqueId val="{00000009-FB16-49CC-B737-E8EB336C9A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546</c:v>
                </c:pt>
                <c:pt idx="5">
                  <c:v>523</c:v>
                </c:pt>
                <c:pt idx="8">
                  <c:v>494</c:v>
                </c:pt>
                <c:pt idx="11">
                  <c:v>474</c:v>
                </c:pt>
                <c:pt idx="14">
                  <c:v>418</c:v>
                </c:pt>
              </c:numCache>
            </c:numRef>
          </c:val>
          <c:extLst>
            <c:ext xmlns:c16="http://schemas.microsoft.com/office/drawing/2014/chart" uri="{C3380CC4-5D6E-409C-BE32-E72D297353CC}">
              <c16:uniqueId val="{00000000-A1C3-4417-85EB-A1253998A3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C3-4417-85EB-A1253998A3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A1C3-4417-85EB-A1253998A3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50</c:v>
                </c:pt>
                <c:pt idx="3">
                  <c:v>44</c:v>
                </c:pt>
                <c:pt idx="6">
                  <c:v>27</c:v>
                </c:pt>
                <c:pt idx="9">
                  <c:v>18</c:v>
                </c:pt>
                <c:pt idx="12">
                  <c:v>11</c:v>
                </c:pt>
              </c:numCache>
            </c:numRef>
          </c:val>
          <c:extLst>
            <c:ext xmlns:c16="http://schemas.microsoft.com/office/drawing/2014/chart" uri="{C3380CC4-5D6E-409C-BE32-E72D297353CC}">
              <c16:uniqueId val="{00000003-A1C3-4417-85EB-A1253998A3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343</c:v>
                </c:pt>
                <c:pt idx="3">
                  <c:v>331</c:v>
                </c:pt>
                <c:pt idx="6">
                  <c:v>327</c:v>
                </c:pt>
                <c:pt idx="9">
                  <c:v>312</c:v>
                </c:pt>
                <c:pt idx="12">
                  <c:v>314</c:v>
                </c:pt>
              </c:numCache>
            </c:numRef>
          </c:val>
          <c:extLst>
            <c:ext xmlns:c16="http://schemas.microsoft.com/office/drawing/2014/chart" uri="{C3380CC4-5D6E-409C-BE32-E72D297353CC}">
              <c16:uniqueId val="{00000004-A1C3-4417-85EB-A1253998A3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C3-4417-85EB-A1253998A3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C3-4417-85EB-A1253998A3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572</c:v>
                </c:pt>
                <c:pt idx="3">
                  <c:v>490</c:v>
                </c:pt>
                <c:pt idx="6">
                  <c:v>431</c:v>
                </c:pt>
                <c:pt idx="9">
                  <c:v>403</c:v>
                </c:pt>
                <c:pt idx="12">
                  <c:v>330</c:v>
                </c:pt>
              </c:numCache>
            </c:numRef>
          </c:val>
          <c:extLst>
            <c:ext xmlns:c16="http://schemas.microsoft.com/office/drawing/2014/chart" uri="{C3380CC4-5D6E-409C-BE32-E72D297353CC}">
              <c16:uniqueId val="{00000007-A1C3-4417-85EB-A1253998A36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420</c:v>
                </c:pt>
                <c:pt idx="2">
                  <c:v>#N/A</c:v>
                </c:pt>
                <c:pt idx="3">
                  <c:v>#N/A</c:v>
                </c:pt>
                <c:pt idx="4">
                  <c:v>343</c:v>
                </c:pt>
                <c:pt idx="5">
                  <c:v>#N/A</c:v>
                </c:pt>
                <c:pt idx="6">
                  <c:v>#N/A</c:v>
                </c:pt>
                <c:pt idx="7">
                  <c:v>292</c:v>
                </c:pt>
                <c:pt idx="8">
                  <c:v>#N/A</c:v>
                </c:pt>
                <c:pt idx="9">
                  <c:v>#N/A</c:v>
                </c:pt>
                <c:pt idx="10">
                  <c:v>260</c:v>
                </c:pt>
                <c:pt idx="11">
                  <c:v>#N/A</c:v>
                </c:pt>
                <c:pt idx="12">
                  <c:v>#N/A</c:v>
                </c:pt>
                <c:pt idx="13">
                  <c:v>237</c:v>
                </c:pt>
                <c:pt idx="14">
                  <c:v>#N/A</c:v>
                </c:pt>
              </c:numCache>
            </c:numRef>
          </c:val>
          <c:smooth val="0"/>
          <c:extLst>
            <c:ext xmlns:c16="http://schemas.microsoft.com/office/drawing/2014/chart" uri="{C3380CC4-5D6E-409C-BE32-E72D297353CC}">
              <c16:uniqueId val="{00000008-A1C3-4417-85EB-A1253998A36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4183</c:v>
                </c:pt>
                <c:pt idx="5">
                  <c:v>3771</c:v>
                </c:pt>
                <c:pt idx="8">
                  <c:v>3382</c:v>
                </c:pt>
                <c:pt idx="11">
                  <c:v>3008</c:v>
                </c:pt>
                <c:pt idx="14">
                  <c:v>2682</c:v>
                </c:pt>
              </c:numCache>
            </c:numRef>
          </c:val>
          <c:extLst>
            <c:ext xmlns:c16="http://schemas.microsoft.com/office/drawing/2014/chart" uri="{C3380CC4-5D6E-409C-BE32-E72D297353CC}">
              <c16:uniqueId val="{00000000-C0FD-4ECF-A723-5657C22940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161</c:v>
                </c:pt>
                <c:pt idx="5">
                  <c:v>137</c:v>
                </c:pt>
                <c:pt idx="8">
                  <c:v>122</c:v>
                </c:pt>
                <c:pt idx="11">
                  <c:v>100</c:v>
                </c:pt>
                <c:pt idx="14">
                  <c:v>102</c:v>
                </c:pt>
              </c:numCache>
            </c:numRef>
          </c:val>
          <c:extLst>
            <c:ext xmlns:c16="http://schemas.microsoft.com/office/drawing/2014/chart" uri="{C3380CC4-5D6E-409C-BE32-E72D297353CC}">
              <c16:uniqueId val="{00000001-C0FD-4ECF-A723-5657C22940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12179</c:v>
                </c:pt>
                <c:pt idx="5">
                  <c:v>10611</c:v>
                </c:pt>
                <c:pt idx="8">
                  <c:v>9521</c:v>
                </c:pt>
                <c:pt idx="11">
                  <c:v>9171</c:v>
                </c:pt>
                <c:pt idx="14">
                  <c:v>8574</c:v>
                </c:pt>
              </c:numCache>
            </c:numRef>
          </c:val>
          <c:extLst>
            <c:ext xmlns:c16="http://schemas.microsoft.com/office/drawing/2014/chart" uri="{C3380CC4-5D6E-409C-BE32-E72D297353CC}">
              <c16:uniqueId val="{00000002-C0FD-4ECF-A723-5657C22940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FD-4ECF-A723-5657C22940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FD-4ECF-A723-5657C22940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FD-4ECF-A723-5657C22940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1008</c:v>
                </c:pt>
                <c:pt idx="3">
                  <c:v>918</c:v>
                </c:pt>
                <c:pt idx="6">
                  <c:v>932</c:v>
                </c:pt>
                <c:pt idx="9">
                  <c:v>962</c:v>
                </c:pt>
                <c:pt idx="12">
                  <c:v>977</c:v>
                </c:pt>
              </c:numCache>
            </c:numRef>
          </c:val>
          <c:extLst>
            <c:ext xmlns:c16="http://schemas.microsoft.com/office/drawing/2014/chart" uri="{C3380CC4-5D6E-409C-BE32-E72D297353CC}">
              <c16:uniqueId val="{00000006-C0FD-4ECF-A723-5657C22940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166</c:v>
                </c:pt>
                <c:pt idx="3">
                  <c:v>124</c:v>
                </c:pt>
                <c:pt idx="6">
                  <c:v>98</c:v>
                </c:pt>
                <c:pt idx="9">
                  <c:v>89</c:v>
                </c:pt>
                <c:pt idx="12">
                  <c:v>90</c:v>
                </c:pt>
              </c:numCache>
            </c:numRef>
          </c:val>
          <c:extLst>
            <c:ext xmlns:c16="http://schemas.microsoft.com/office/drawing/2014/chart" uri="{C3380CC4-5D6E-409C-BE32-E72D297353CC}">
              <c16:uniqueId val="{00000007-C0FD-4ECF-A723-5657C22940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4817</c:v>
                </c:pt>
                <c:pt idx="3">
                  <c:v>4566</c:v>
                </c:pt>
                <c:pt idx="6">
                  <c:v>4034</c:v>
                </c:pt>
                <c:pt idx="9">
                  <c:v>3461</c:v>
                </c:pt>
                <c:pt idx="12">
                  <c:v>3035</c:v>
                </c:pt>
              </c:numCache>
            </c:numRef>
          </c:val>
          <c:extLst>
            <c:ext xmlns:c16="http://schemas.microsoft.com/office/drawing/2014/chart" uri="{C3380CC4-5D6E-409C-BE32-E72D297353CC}">
              <c16:uniqueId val="{00000008-C0FD-4ECF-A723-5657C22940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0FD-4ECF-A723-5657C22940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3479</c:v>
                </c:pt>
                <c:pt idx="3">
                  <c:v>3033</c:v>
                </c:pt>
                <c:pt idx="6">
                  <c:v>2640</c:v>
                </c:pt>
                <c:pt idx="9">
                  <c:v>2270</c:v>
                </c:pt>
                <c:pt idx="12">
                  <c:v>1968</c:v>
                </c:pt>
              </c:numCache>
            </c:numRef>
          </c:val>
          <c:extLst>
            <c:ext xmlns:c16="http://schemas.microsoft.com/office/drawing/2014/chart" uri="{C3380CC4-5D6E-409C-BE32-E72D297353CC}">
              <c16:uniqueId val="{0000000A-C0FD-4ECF-A723-5657C22940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0FD-4ECF-A723-5657C22940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4704</c:v>
                </c:pt>
                <c:pt idx="1">
                  <c:v>4210</c:v>
                </c:pt>
                <c:pt idx="2">
                  <c:v>4173</c:v>
                </c:pt>
              </c:numCache>
            </c:numRef>
          </c:val>
          <c:extLst>
            <c:ext xmlns:c16="http://schemas.microsoft.com/office/drawing/2014/chart" uri="{C3380CC4-5D6E-409C-BE32-E72D297353CC}">
              <c16:uniqueId val="{00000000-D5EB-47BF-A9CE-94B3F48D98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1135</c:v>
                </c:pt>
                <c:pt idx="1">
                  <c:v>940</c:v>
                </c:pt>
                <c:pt idx="2">
                  <c:v>645</c:v>
                </c:pt>
              </c:numCache>
            </c:numRef>
          </c:val>
          <c:extLst>
            <c:ext xmlns:c16="http://schemas.microsoft.com/office/drawing/2014/chart" uri="{C3380CC4-5D6E-409C-BE32-E72D297353CC}">
              <c16:uniqueId val="{00000001-D5EB-47BF-A9CE-94B3F48D98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3902</c:v>
                </c:pt>
                <c:pt idx="1">
                  <c:v>5042</c:v>
                </c:pt>
                <c:pt idx="2">
                  <c:v>5675</c:v>
                </c:pt>
              </c:numCache>
            </c:numRef>
          </c:val>
          <c:extLst>
            <c:ext xmlns:c16="http://schemas.microsoft.com/office/drawing/2014/chart" uri="{C3380CC4-5D6E-409C-BE32-E72D297353CC}">
              <c16:uniqueId val="{00000002-D5EB-47BF-A9CE-94B3F48D98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9,736
9,613
252.58
14,760,088
14,515,728
212,906
8,379,777
1,968,349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原子燃料サイクル施設の立地に伴う関連事業所等の集中に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固定資産税及び法人村民税等の村税収入が要因となり、類似団体平均を上回る１．６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という指数になっている。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今後は、人口減少や高齢化の進行による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村民税の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や、大規模償却資産に係る固定資産税の減収が見込まれることから、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村の歳入の根幹をなす税収には引き続き注視していき、財政の健全化を維持していく。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150707</xdr:rowOff>
    </xdr:from>
    <xdr:to>
      <xdr:col>23</xdr:col>
      <xdr:colOff>133350</xdr:colOff>
      <xdr:row>44</xdr:row>
      <xdr:rowOff>100754</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94357"/>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72831</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1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100754</xdr:rowOff>
    </xdr:from>
    <xdr:to>
      <xdr:col>24</xdr:col>
      <xdr:colOff>12700</xdr:colOff>
      <xdr:row>44</xdr:row>
      <xdr:rowOff>100754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4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65634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23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150707</xdr:rowOff>
    </xdr:from>
    <xdr:to>
      <xdr:col>24</xdr:col>
      <xdr:colOff>12700</xdr:colOff>
      <xdr:row>37</xdr:row>
      <xdr:rowOff>150707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142663</xdr:rowOff>
    </xdr:from>
    <xdr:to>
      <xdr:col>23</xdr:col>
      <xdr:colOff>133350</xdr:colOff>
      <xdr:row>37</xdr:row>
      <xdr:rowOff>150707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48631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139717</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86360</xdr:rowOff>
    </xdr:from>
    <xdr:to>
      <xdr:col>19</xdr:col>
      <xdr:colOff>133350</xdr:colOff>
      <xdr:row>37</xdr:row>
      <xdr:rowOff>142663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4300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12277</xdr:rowOff>
    </xdr:from>
    <xdr:to>
      <xdr:col>19</xdr:col>
      <xdr:colOff>184150</xdr:colOff>
      <xdr:row>43</xdr:row>
      <xdr:rowOff>113877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98654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5927</xdr:rowOff>
    </xdr:from>
    <xdr:to>
      <xdr:col>15</xdr:col>
      <xdr:colOff>82550</xdr:colOff>
      <xdr:row>37</xdr:row>
      <xdr:rowOff>86360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34957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161290</xdr:rowOff>
    </xdr:from>
    <xdr:to>
      <xdr:col>11</xdr:col>
      <xdr:colOff>31750</xdr:colOff>
      <xdr:row>37</xdr:row>
      <xdr:rowOff>5927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3334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151554</xdr:rowOff>
    </xdr:from>
    <xdr:to>
      <xdr:col>7</xdr:col>
      <xdr:colOff>31750</xdr:colOff>
      <xdr:row>43</xdr:row>
      <xdr:rowOff>81704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66481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99907</xdr:rowOff>
    </xdr:from>
    <xdr:to>
      <xdr:col>23</xdr:col>
      <xdr:colOff>184150</xdr:colOff>
      <xdr:row>38</xdr:row>
      <xdr:rowOff>30057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21184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36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91863</xdr:rowOff>
    </xdr:from>
    <xdr:to>
      <xdr:col>19</xdr:col>
      <xdr:colOff>184150</xdr:colOff>
      <xdr:row>38</xdr:row>
      <xdr:rowOff>22013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32190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20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35560</xdr:rowOff>
    </xdr:from>
    <xdr:to>
      <xdr:col>15</xdr:col>
      <xdr:colOff>133350</xdr:colOff>
      <xdr:row>37</xdr:row>
      <xdr:rowOff>137160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147337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126577</xdr:rowOff>
    </xdr:from>
    <xdr:to>
      <xdr:col>11</xdr:col>
      <xdr:colOff>82550</xdr:colOff>
      <xdr:row>37</xdr:row>
      <xdr:rowOff>56727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2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66904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06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110490</xdr:rowOff>
    </xdr:from>
    <xdr:to>
      <xdr:col>7</xdr:col>
      <xdr:colOff>31750</xdr:colOff>
      <xdr:row>37</xdr:row>
      <xdr:rowOff>40640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50817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委託料やシステム改修委託料等の物件費及び村の地理的要因による人員配置等に係る人件費、また特に令和２年度及び令和３年度は大雪に伴う除排雪委託料の増により経常的経費が多額となったことから、近年は経常収支比率が高い数値で推移している。令和４年度及び令和５年度については除排雪委託料が令和３年度よりも減となったことから</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％前後の数値となっている。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33444</xdr:rowOff>
    </xdr:from>
    <xdr:to>
      <xdr:col>23</xdr:col>
      <xdr:colOff>133350</xdr:colOff>
      <xdr:row>60</xdr:row>
      <xdr:rowOff>121920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20444"/>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33444</xdr:rowOff>
    </xdr:from>
    <xdr:to>
      <xdr:col>19</xdr:col>
      <xdr:colOff>133350</xdr:colOff>
      <xdr:row>62</xdr:row>
      <xdr:rowOff>157056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320444"/>
          <a:ext cx="889000" cy="46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62</xdr:row>
      <xdr:rowOff>157056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226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9313</xdr:rowOff>
    </xdr:from>
    <xdr:to>
      <xdr:col>11</xdr:col>
      <xdr:colOff>31750</xdr:colOff>
      <xdr:row>62</xdr:row>
      <xdr:rowOff>92710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296313"/>
          <a:ext cx="889000" cy="4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154094</xdr:rowOff>
    </xdr:from>
    <xdr:to>
      <xdr:col>19</xdr:col>
      <xdr:colOff>184150</xdr:colOff>
      <xdr:row>60</xdr:row>
      <xdr:rowOff>84244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94421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21183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129963</xdr:rowOff>
    </xdr:from>
    <xdr:to>
      <xdr:col>7</xdr:col>
      <xdr:colOff>31750</xdr:colOff>
      <xdr:row>60</xdr:row>
      <xdr:rowOff>60113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70290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0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[583,366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の地理的要因により、出張所やこども園、診療所などの出先機関が多く設置されていることや、原子燃料サイクル施設の立地に伴う特殊業務に対応するための人員配置等により、類似団体を大きく上回る数値となっている。今後も引き続き、適正な人員配置及び定員管理をはじめとする人事管理を適切に行っていく。物件費については、令和４年度及び令和５年度はシステム更新等に係る委託料や物価高騰による光熱水費等の増のため、前年度よりも数値が増となっており、ランニングコストの検証や光熱水費の縮減を図り、費用を抑え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107107</xdr:rowOff>
    </xdr:from>
    <xdr:to>
      <xdr:col>23</xdr:col>
      <xdr:colOff>133350</xdr:colOff>
      <xdr:row>89</xdr:row>
      <xdr:rowOff>150395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5366157"/>
          <a:ext cx="838200" cy="4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148999</xdr:rowOff>
    </xdr:from>
    <xdr:to>
      <xdr:col>19</xdr:col>
      <xdr:colOff>133350</xdr:colOff>
      <xdr:row>89</xdr:row>
      <xdr:rowOff>107107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5236599"/>
          <a:ext cx="889000" cy="1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5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56705</xdr:rowOff>
    </xdr:from>
    <xdr:to>
      <xdr:col>15</xdr:col>
      <xdr:colOff>82550</xdr:colOff>
      <xdr:row>88</xdr:row>
      <xdr:rowOff>148999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5144305"/>
          <a:ext cx="889000" cy="9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118749</xdr:rowOff>
    </xdr:from>
    <xdr:to>
      <xdr:col>11</xdr:col>
      <xdr:colOff>31750</xdr:colOff>
      <xdr:row>88</xdr:row>
      <xdr:rowOff>56705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5034899"/>
          <a:ext cx="889000" cy="10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47096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99595</xdr:rowOff>
    </xdr:from>
    <xdr:to>
      <xdr:col>23</xdr:col>
      <xdr:colOff>184150</xdr:colOff>
      <xdr:row>90</xdr:row>
      <xdr:rowOff>29745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53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166922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525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56307</xdr:rowOff>
    </xdr:from>
    <xdr:to>
      <xdr:col>19</xdr:col>
      <xdr:colOff>184150</xdr:colOff>
      <xdr:row>89</xdr:row>
      <xdr:rowOff>157907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531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142684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540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98199</xdr:rowOff>
    </xdr:from>
    <xdr:to>
      <xdr:col>15</xdr:col>
      <xdr:colOff>133350</xdr:colOff>
      <xdr:row>89</xdr:row>
      <xdr:rowOff>28349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518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13126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527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5905</xdr:rowOff>
    </xdr:from>
    <xdr:to>
      <xdr:col>11</xdr:col>
      <xdr:colOff>82550</xdr:colOff>
      <xdr:row>88</xdr:row>
      <xdr:rowOff>107505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50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92282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517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67949</xdr:rowOff>
    </xdr:from>
    <xdr:to>
      <xdr:col>7</xdr:col>
      <xdr:colOff>31750</xdr:colOff>
      <xdr:row>87</xdr:row>
      <xdr:rowOff>169549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9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154326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507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給料表は、国の給与改定に準じて定めており、引き続き国に準じるとともに、定員管理計画の推進等により、適正数値の維持を図っていく。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104321</xdr:rowOff>
    </xdr:from>
    <xdr:to>
      <xdr:col>81</xdr:col>
      <xdr:colOff>44450</xdr:colOff>
      <xdr:row>89</xdr:row>
      <xdr:rowOff>127302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36337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81341</xdr:rowOff>
    </xdr:from>
    <xdr:to>
      <xdr:col>77</xdr:col>
      <xdr:colOff>44450</xdr:colOff>
      <xdr:row>89</xdr:row>
      <xdr:rowOff>104321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53403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81341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2944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149377</xdr:rowOff>
    </xdr:from>
    <xdr:to>
      <xdr:col>68</xdr:col>
      <xdr:colOff>152400</xdr:colOff>
      <xdr:row>89</xdr:row>
      <xdr:rowOff>35379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23697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76502</xdr:rowOff>
    </xdr:from>
    <xdr:to>
      <xdr:col>81</xdr:col>
      <xdr:colOff>95250</xdr:colOff>
      <xdr:row>90</xdr:row>
      <xdr:rowOff>6652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143829</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523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53521</xdr:rowOff>
    </xdr:from>
    <xdr:to>
      <xdr:col>77</xdr:col>
      <xdr:colOff>95250</xdr:colOff>
      <xdr:row>89</xdr:row>
      <xdr:rowOff>155121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139898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398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30541</xdr:rowOff>
    </xdr:from>
    <xdr:to>
      <xdr:col>73</xdr:col>
      <xdr:colOff>44450</xdr:colOff>
      <xdr:row>89</xdr:row>
      <xdr:rowOff>132141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116918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98577</xdr:rowOff>
    </xdr:from>
    <xdr:to>
      <xdr:col>64</xdr:col>
      <xdr:colOff>152400</xdr:colOff>
      <xdr:row>89</xdr:row>
      <xdr:rowOff>28727</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13504</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の地理的要因により、出張所やこども園、診療所などの出先機関が多く設置されていることや、原子燃料サイクル施設の立地に伴う特殊業務に対応するための人員配置等により、類似団体を大きく上回る数値となっている。今後も引き続き、適正な人員配置及び定員管理をはじめとする人事管理を適切に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158387</xdr:rowOff>
    </xdr:from>
    <xdr:to>
      <xdr:col>81</xdr:col>
      <xdr:colOff>44450</xdr:colOff>
      <xdr:row>66</xdr:row>
      <xdr:rowOff>171027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6179800" y="11474087"/>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168728</xdr:rowOff>
    </xdr:from>
    <xdr:to>
      <xdr:col>77</xdr:col>
      <xdr:colOff>44450</xdr:colOff>
      <xdr:row>66</xdr:row>
      <xdr:rowOff>171027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1484428"/>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140002</xdr:rowOff>
    </xdr:from>
    <xdr:to>
      <xdr:col>72</xdr:col>
      <xdr:colOff>203200</xdr:colOff>
      <xdr:row>66</xdr:row>
      <xdr:rowOff>168728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1455702"/>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111276</xdr:rowOff>
    </xdr:from>
    <xdr:to>
      <xdr:col>68</xdr:col>
      <xdr:colOff>152400</xdr:colOff>
      <xdr:row>66</xdr:row>
      <xdr:rowOff>140002</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1426976"/>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107587</xdr:rowOff>
    </xdr:from>
    <xdr:to>
      <xdr:col>81</xdr:col>
      <xdr:colOff>95250</xdr:colOff>
      <xdr:row>67</xdr:row>
      <xdr:rowOff>37737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142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3464</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13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120227</xdr:rowOff>
    </xdr:from>
    <xdr:to>
      <xdr:col>77</xdr:col>
      <xdr:colOff>95250</xdr:colOff>
      <xdr:row>67</xdr:row>
      <xdr:rowOff>50377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35154</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152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117928</xdr:rowOff>
    </xdr:from>
    <xdr:to>
      <xdr:col>73</xdr:col>
      <xdr:colOff>44450</xdr:colOff>
      <xdr:row>67</xdr:row>
      <xdr:rowOff>48078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14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32855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152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89202</xdr:rowOff>
    </xdr:from>
    <xdr:to>
      <xdr:col>68</xdr:col>
      <xdr:colOff>203200</xdr:colOff>
      <xdr:row>67</xdr:row>
      <xdr:rowOff>19352</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140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4129</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149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60476</xdr:rowOff>
    </xdr:from>
    <xdr:to>
      <xdr:col>64</xdr:col>
      <xdr:colOff>152400</xdr:colOff>
      <xdr:row>66</xdr:row>
      <xdr:rowOff>162076</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13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146853</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146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実施している起債の新規借入抑制策により、起債償還額が年々減少しており、類似団体平均を下回る数値となっている。今後も起債については村長期事業整備計画及び村財政運営計画を基に慎重に検討していくこととし、数値の低減化を図る。</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68263</xdr:rowOff>
    </xdr:from>
    <xdr:to>
      <xdr:col>81</xdr:col>
      <xdr:colOff>44450</xdr:colOff>
      <xdr:row>37</xdr:row>
      <xdr:rowOff>108479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6179800" y="6411913"/>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108479</xdr:rowOff>
    </xdr:from>
    <xdr:to>
      <xdr:col>77</xdr:col>
      <xdr:colOff>44450</xdr:colOff>
      <xdr:row>37</xdr:row>
      <xdr:rowOff>168804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5290800" y="645212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168804</xdr:rowOff>
    </xdr:from>
    <xdr:to>
      <xdr:col>72</xdr:col>
      <xdr:colOff>203200</xdr:colOff>
      <xdr:row>38</xdr:row>
      <xdr:rowOff>47625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4401800" y="6512454"/>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47625</xdr:rowOff>
    </xdr:from>
    <xdr:to>
      <xdr:col>68</xdr:col>
      <xdr:colOff>152400</xdr:colOff>
      <xdr:row>38</xdr:row>
      <xdr:rowOff>77788</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flipV="1">
          <a:off x="13512800" y="656272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17463</xdr:rowOff>
    </xdr:from>
    <xdr:to>
      <xdr:col>81</xdr:col>
      <xdr:colOff>95250</xdr:colOff>
      <xdr:row>37</xdr:row>
      <xdr:rowOff>119063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33990</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620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57679</xdr:rowOff>
    </xdr:from>
    <xdr:to>
      <xdr:col>77</xdr:col>
      <xdr:colOff>95250</xdr:colOff>
      <xdr:row>37</xdr:row>
      <xdr:rowOff>159279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169456</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617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118004</xdr:rowOff>
    </xdr:from>
    <xdr:to>
      <xdr:col>73</xdr:col>
      <xdr:colOff>44450</xdr:colOff>
      <xdr:row>38</xdr:row>
      <xdr:rowOff>48154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64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58331</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623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168275</xdr:rowOff>
    </xdr:from>
    <xdr:to>
      <xdr:col>68</xdr:col>
      <xdr:colOff>203200</xdr:colOff>
      <xdr:row>38</xdr:row>
      <xdr:rowOff>98425</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108602</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26988</xdr:rowOff>
    </xdr:from>
    <xdr:to>
      <xdr:col>64</xdr:col>
      <xdr:colOff>152400</xdr:colOff>
      <xdr:row>38</xdr:row>
      <xdr:rowOff>128588</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138765</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対し、充当可能財源等が上回っているため、将来負担比率は生じていない。今後、起債の残高は年々減少する見込みであるが、財政調整基金及び減債基金についても取崩しにより減少していることから、引き続き充当可能財源の確保に努めていく。</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9,736
9,613
252.58
14,760,088
14,515,728
212,906
8,379,777
1,968,349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の地理的要因により、出張所などの出先機関が多く設置されていることや、原子燃料サイクル施設の立地に伴う特殊業務に対応するための人員配置等により、県平均を上回る数値となっているが、類似団体内においては最小値寄りの数値となっている。今後も引き続き、適正な人員配置及び定員管理をはじめとする人事管理を適切に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3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32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39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36</xdr:row>
      <xdr:rowOff>27940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85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148590</xdr:rowOff>
    </xdr:from>
    <xdr:to>
      <xdr:col>11</xdr:col>
      <xdr:colOff>60325</xdr:colOff>
      <xdr:row>36</xdr:row>
      <xdr:rowOff>78740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や光熱水費高騰の影響を受けた需用費及び指定管理委託料等の増により、前年度数値及び類似団体内平均値を上回っている。今後、光熱水費の縮減及び指定管理委託料の精査を行い、数値の低減化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52705</xdr:rowOff>
    </xdr:from>
    <xdr:to>
      <xdr:col>82</xdr:col>
      <xdr:colOff>107950</xdr:colOff>
      <xdr:row>20</xdr:row>
      <xdr:rowOff>161290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48170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52705</xdr:rowOff>
    </xdr:from>
    <xdr:to>
      <xdr:col>78</xdr:col>
      <xdr:colOff>69850</xdr:colOff>
      <xdr:row>20</xdr:row>
      <xdr:rowOff>52705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481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98425</xdr:rowOff>
    </xdr:from>
    <xdr:to>
      <xdr:col>73</xdr:col>
      <xdr:colOff>180975</xdr:colOff>
      <xdr:row>20</xdr:row>
      <xdr:rowOff>52705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35597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52705</xdr:rowOff>
    </xdr:from>
    <xdr:to>
      <xdr:col>69</xdr:col>
      <xdr:colOff>92075</xdr:colOff>
      <xdr:row>19</xdr:row>
      <xdr:rowOff>98425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3102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110490</xdr:rowOff>
    </xdr:from>
    <xdr:to>
      <xdr:col>82</xdr:col>
      <xdr:colOff>158750</xdr:colOff>
      <xdr:row>21</xdr:row>
      <xdr:rowOff>40640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5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19067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4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1905</xdr:rowOff>
    </xdr:from>
    <xdr:to>
      <xdr:col>78</xdr:col>
      <xdr:colOff>120650</xdr:colOff>
      <xdr:row>20</xdr:row>
      <xdr:rowOff>103505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4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88282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517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1905</xdr:rowOff>
    </xdr:from>
    <xdr:to>
      <xdr:col>74</xdr:col>
      <xdr:colOff>31750</xdr:colOff>
      <xdr:row>20</xdr:row>
      <xdr:rowOff>103505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4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88282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51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47625</xdr:rowOff>
    </xdr:from>
    <xdr:to>
      <xdr:col>69</xdr:col>
      <xdr:colOff>142875</xdr:colOff>
      <xdr:row>19</xdr:row>
      <xdr:rowOff>149225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134002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39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xdr:rowOff>
    </xdr:from>
    <xdr:to>
      <xdr:col>65</xdr:col>
      <xdr:colOff>53975</xdr:colOff>
      <xdr:row>19</xdr:row>
      <xdr:rowOff>103505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25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88282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34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類似団体平均を下回る数値となっており、今後も引き続き資格審査等の適正実施や各種手当への村独自加算制度の見直しを行うなどし、数値の上昇抑制を図っていく。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080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53</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080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13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13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152400</xdr:rowOff>
    </xdr:from>
    <xdr:to>
      <xdr:col>24</xdr:col>
      <xdr:colOff>76200</xdr:colOff>
      <xdr:row>53</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60977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114300</xdr:rowOff>
    </xdr:from>
    <xdr:to>
      <xdr:col>20</xdr:col>
      <xdr:colOff>38100</xdr:colOff>
      <xdr:row>53</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及び令和３年度は大雪に伴う除排雪経費の増や特別会計繰出金の増などにより、令和元年度以前よりも高い数値となっているが、令和４年度及び令和５年度は除排雪経費が減となり、当該数値も減となっている。引き続き、物価高騰や光熱水費高騰の影響による特別会計繰出金の増額が見込まることから、精査を徹底し、数値の低減化を図っ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124278</xdr:rowOff>
    </xdr:from>
    <xdr:to>
      <xdr:col>82</xdr:col>
      <xdr:colOff>107950</xdr:colOff>
      <xdr:row>55</xdr:row>
      <xdr:rowOff>31750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211128"/>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56</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461500"/>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143328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465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29028</xdr:rowOff>
    </xdr:from>
    <xdr:to>
      <xdr:col>69</xdr:col>
      <xdr:colOff>92075</xdr:colOff>
      <xdr:row>56</xdr:row>
      <xdr:rowOff>45357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287328"/>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73478</xdr:rowOff>
    </xdr:from>
    <xdr:to>
      <xdr:col>82</xdr:col>
      <xdr:colOff>158750</xdr:colOff>
      <xdr:row>54</xdr:row>
      <xdr:rowOff>3628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90005</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149678</xdr:rowOff>
    </xdr:from>
    <xdr:to>
      <xdr:col>65</xdr:col>
      <xdr:colOff>53975</xdr:colOff>
      <xdr:row>54</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90005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ついては、主に一部事務組合への負担金の増が要因となって前年度から数値が上昇している。近年、類似団体内平均値を大きく上回っている状況であることから、今後、負担金及び補助金の精査を徹底し、数値の低減化を図っ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31750</xdr:rowOff>
    </xdr:from>
    <xdr:to>
      <xdr:col>82</xdr:col>
      <xdr:colOff>107950</xdr:colOff>
      <xdr:row>38</xdr:row>
      <xdr:rowOff>165100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5468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31750</xdr:rowOff>
    </xdr:from>
    <xdr:to>
      <xdr:col>78</xdr:col>
      <xdr:colOff>69850</xdr:colOff>
      <xdr:row>38</xdr:row>
      <xdr:rowOff>117475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5468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117475</xdr:rowOff>
    </xdr:from>
    <xdr:to>
      <xdr:col>73</xdr:col>
      <xdr:colOff>180975</xdr:colOff>
      <xdr:row>39</xdr:row>
      <xdr:rowOff>12700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6325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146050</xdr:rowOff>
    </xdr:from>
    <xdr:to>
      <xdr:col>69</xdr:col>
      <xdr:colOff>92075</xdr:colOff>
      <xdr:row>39</xdr:row>
      <xdr:rowOff>12700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661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86377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152400</xdr:rowOff>
    </xdr:from>
    <xdr:to>
      <xdr:col>78</xdr:col>
      <xdr:colOff>120650</xdr:colOff>
      <xdr:row>38</xdr:row>
      <xdr:rowOff>82550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67327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66675</xdr:rowOff>
    </xdr:from>
    <xdr:to>
      <xdr:col>74</xdr:col>
      <xdr:colOff>31750</xdr:colOff>
      <xdr:row>38</xdr:row>
      <xdr:rowOff>168275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153052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66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133350</xdr:rowOff>
    </xdr:from>
    <xdr:to>
      <xdr:col>69</xdr:col>
      <xdr:colOff>142875</xdr:colOff>
      <xdr:row>39</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48277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95250</xdr:rowOff>
    </xdr:from>
    <xdr:to>
      <xdr:col>65</xdr:col>
      <xdr:colOff>53975</xdr:colOff>
      <xdr:row>39</xdr:row>
      <xdr:rowOff>25400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10177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実施している起債の新規借入制限策により、毎年度の起債償還額が年々減少しており、類似団体平均を下回る数値となっている。今後も、起債については村長期事業整備計画及び村財政運営計画を基に慎重に検討し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53848</xdr:rowOff>
    </xdr:from>
    <xdr:to>
      <xdr:col>24</xdr:col>
      <xdr:colOff>25400</xdr:colOff>
      <xdr:row>74</xdr:row>
      <xdr:rowOff>81280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7411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81280</xdr:rowOff>
    </xdr:from>
    <xdr:to>
      <xdr:col>19</xdr:col>
      <xdr:colOff>187325</xdr:colOff>
      <xdr:row>74</xdr:row>
      <xdr:rowOff>108712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7685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108712</xdr:rowOff>
    </xdr:from>
    <xdr:to>
      <xdr:col>15</xdr:col>
      <xdr:colOff>98425</xdr:colOff>
      <xdr:row>74</xdr:row>
      <xdr:rowOff>145288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7960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145288</xdr:rowOff>
    </xdr:from>
    <xdr:to>
      <xdr:col>11</xdr:col>
      <xdr:colOff>9525</xdr:colOff>
      <xdr:row>75</xdr:row>
      <xdr:rowOff>5842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8325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3048</xdr:rowOff>
    </xdr:from>
    <xdr:to>
      <xdr:col>24</xdr:col>
      <xdr:colOff>76200</xdr:colOff>
      <xdr:row>74</xdr:row>
      <xdr:rowOff>104648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83075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30480</xdr:rowOff>
    </xdr:from>
    <xdr:to>
      <xdr:col>20</xdr:col>
      <xdr:colOff>38100</xdr:colOff>
      <xdr:row>74</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142257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57912</xdr:rowOff>
    </xdr:from>
    <xdr:to>
      <xdr:col>15</xdr:col>
      <xdr:colOff>149225</xdr:colOff>
      <xdr:row>74</xdr:row>
      <xdr:rowOff>159512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169689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94488</xdr:rowOff>
    </xdr:from>
    <xdr:to>
      <xdr:col>11</xdr:col>
      <xdr:colOff>60325</xdr:colOff>
      <xdr:row>75</xdr:row>
      <xdr:rowOff>24638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34815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126492</xdr:rowOff>
    </xdr:from>
    <xdr:to>
      <xdr:col>6</xdr:col>
      <xdr:colOff>171450</xdr:colOff>
      <xdr:row>75</xdr:row>
      <xdr:rowOff>56642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66819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及び令和３年度は大雪に伴う除排雪経費の増や特別会計繰出金の増、また、システム改修等の物件費の増により、過去と比較すると高い数値となっていた。令和５年度は主に物件費及び補助費等の増により、前年度よりも増となった。経常収支比率については、数値が高いほど財政の硬直化が危惧されることから、精査を徹底し、数値の低減化を図っ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131572</xdr:rowOff>
    </xdr:from>
    <xdr:to>
      <xdr:col>82</xdr:col>
      <xdr:colOff>107950</xdr:colOff>
      <xdr:row>79</xdr:row>
      <xdr:rowOff>37846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046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131572</xdr:rowOff>
    </xdr:from>
    <xdr:to>
      <xdr:col>78</xdr:col>
      <xdr:colOff>69850</xdr:colOff>
      <xdr:row>80</xdr:row>
      <xdr:rowOff>26415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04672"/>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124713</xdr:rowOff>
    </xdr:from>
    <xdr:to>
      <xdr:col>73</xdr:col>
      <xdr:colOff>180975</xdr:colOff>
      <xdr:row>80</xdr:row>
      <xdr:rowOff>26415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6692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21844</xdr:rowOff>
    </xdr:from>
    <xdr:to>
      <xdr:col>69</xdr:col>
      <xdr:colOff>92075</xdr:colOff>
      <xdr:row>79</xdr:row>
      <xdr:rowOff>124713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94944"/>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158496</xdr:rowOff>
    </xdr:from>
    <xdr:to>
      <xdr:col>82</xdr:col>
      <xdr:colOff>158750</xdr:colOff>
      <xdr:row>79</xdr:row>
      <xdr:rowOff>88646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130573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147065</xdr:rowOff>
    </xdr:from>
    <xdr:to>
      <xdr:col>74</xdr:col>
      <xdr:colOff>31750</xdr:colOff>
      <xdr:row>80</xdr:row>
      <xdr:rowOff>77215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61992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73913</xdr:rowOff>
    </xdr:from>
    <xdr:to>
      <xdr:col>69</xdr:col>
      <xdr:colOff>142875</xdr:colOff>
      <xdr:row>80</xdr:row>
      <xdr:rowOff>4063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160290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142494</xdr:rowOff>
    </xdr:from>
    <xdr:to>
      <xdr:col>65</xdr:col>
      <xdr:colOff>53975</xdr:colOff>
      <xdr:row>78</xdr:row>
      <xdr:rowOff>72644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57421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52598</xdr:rowOff>
    </xdr:from>
    <xdr:to>
      <xdr:col>29</xdr:col>
      <xdr:colOff>127000</xdr:colOff>
      <xdr:row>12</xdr:row>
      <xdr:rowOff>129303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57623"/>
          <a:ext cx="647700" cy="7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60508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2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129303</xdr:rowOff>
    </xdr:from>
    <xdr:to>
      <xdr:col>26</xdr:col>
      <xdr:colOff>50800</xdr:colOff>
      <xdr:row>12</xdr:row>
      <xdr:rowOff>164129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234328"/>
          <a:ext cx="698500" cy="34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164129</xdr:rowOff>
    </xdr:from>
    <xdr:to>
      <xdr:col>22</xdr:col>
      <xdr:colOff>114300</xdr:colOff>
      <xdr:row>13</xdr:row>
      <xdr:rowOff>71566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269154"/>
          <a:ext cx="698500" cy="78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71566</xdr:rowOff>
    </xdr:from>
    <xdr:to>
      <xdr:col>18</xdr:col>
      <xdr:colOff>177800</xdr:colOff>
      <xdr:row>13</xdr:row>
      <xdr:rowOff>86242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348041"/>
          <a:ext cx="698500" cy="1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100108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3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1798</xdr:rowOff>
    </xdr:from>
    <xdr:to>
      <xdr:col>29</xdr:col>
      <xdr:colOff>177800</xdr:colOff>
      <xdr:row>12</xdr:row>
      <xdr:rowOff>103398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06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119925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5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78503</xdr:rowOff>
    </xdr:from>
    <xdr:to>
      <xdr:col>26</xdr:col>
      <xdr:colOff>101600</xdr:colOff>
      <xdr:row>13</xdr:row>
      <xdr:rowOff>8653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183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18830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952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113329</xdr:rowOff>
    </xdr:from>
    <xdr:to>
      <xdr:col>22</xdr:col>
      <xdr:colOff>165100</xdr:colOff>
      <xdr:row>13</xdr:row>
      <xdr:rowOff>43479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218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53656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98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20766</xdr:rowOff>
    </xdr:from>
    <xdr:to>
      <xdr:col>19</xdr:col>
      <xdr:colOff>38100</xdr:colOff>
      <xdr:row>13</xdr:row>
      <xdr:rowOff>122366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297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132543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066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35442</xdr:rowOff>
    </xdr:from>
    <xdr:to>
      <xdr:col>15</xdr:col>
      <xdr:colOff>101600</xdr:colOff>
      <xdr:row>13</xdr:row>
      <xdr:rowOff>137042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311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147219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0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271612</xdr:rowOff>
    </xdr:from>
    <xdr:to>
      <xdr:col>29</xdr:col>
      <xdr:colOff>127000</xdr:colOff>
      <xdr:row>35</xdr:row>
      <xdr:rowOff>313241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81962"/>
          <a:ext cx="647700" cy="41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205364</xdr:rowOff>
    </xdr:from>
    <xdr:to>
      <xdr:col>26</xdr:col>
      <xdr:colOff>50800</xdr:colOff>
      <xdr:row>35</xdr:row>
      <xdr:rowOff>271612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15714"/>
          <a:ext cx="698500" cy="6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98013</xdr:rowOff>
    </xdr:from>
    <xdr:to>
      <xdr:col>22</xdr:col>
      <xdr:colOff>114300</xdr:colOff>
      <xdr:row>35</xdr:row>
      <xdr:rowOff>205364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08363"/>
          <a:ext cx="698500" cy="107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279575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8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275384</xdr:rowOff>
    </xdr:from>
    <xdr:to>
      <xdr:col>18</xdr:col>
      <xdr:colOff>177800</xdr:colOff>
      <xdr:row>35</xdr:row>
      <xdr:rowOff>98013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542834"/>
          <a:ext cx="698500" cy="165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281472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262441</xdr:rowOff>
    </xdr:from>
    <xdr:to>
      <xdr:col>29</xdr:col>
      <xdr:colOff>177800</xdr:colOff>
      <xdr:row>36</xdr:row>
      <xdr:rowOff>21141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72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234518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4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220812</xdr:rowOff>
    </xdr:from>
    <xdr:to>
      <xdr:col>26</xdr:col>
      <xdr:colOff>101600</xdr:colOff>
      <xdr:row>35</xdr:row>
      <xdr:rowOff>322412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31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307189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1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154564</xdr:rowOff>
    </xdr:from>
    <xdr:to>
      <xdr:col>22</xdr:col>
      <xdr:colOff>165100</xdr:colOff>
      <xdr:row>35</xdr:row>
      <xdr:rowOff>256164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6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266341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3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47213</xdr:rowOff>
    </xdr:from>
    <xdr:to>
      <xdr:col>19</xdr:col>
      <xdr:colOff>38100</xdr:colOff>
      <xdr:row>35</xdr:row>
      <xdr:rowOff>148813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57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158990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2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224584</xdr:rowOff>
    </xdr:from>
    <xdr:to>
      <xdr:col>15</xdr:col>
      <xdr:colOff>101600</xdr:colOff>
      <xdr:row>34</xdr:row>
      <xdr:rowOff>326185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9203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336361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6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9,736
9,613
252.58
14,760,088
14,515,728
212,906
8,379,777
1,968,349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165024</xdr:rowOff>
    </xdr:from>
    <xdr:to>
      <xdr:col>24</xdr:col>
      <xdr:colOff>63500</xdr:colOff>
      <xdr:row>30</xdr:row>
      <xdr:rowOff>56756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137074"/>
          <a:ext cx="838200" cy="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56756</xdr:rowOff>
    </xdr:from>
    <xdr:to>
      <xdr:col>19</xdr:col>
      <xdr:colOff>177800</xdr:colOff>
      <xdr:row>30</xdr:row>
      <xdr:rowOff>77851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200256"/>
          <a:ext cx="889000" cy="2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76975</xdr:rowOff>
    </xdr:from>
    <xdr:to>
      <xdr:col>15</xdr:col>
      <xdr:colOff>50800</xdr:colOff>
      <xdr:row>30</xdr:row>
      <xdr:rowOff>77851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220475"/>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76975</xdr:rowOff>
    </xdr:from>
    <xdr:to>
      <xdr:col>10</xdr:col>
      <xdr:colOff>114300</xdr:colOff>
      <xdr:row>30</xdr:row>
      <xdr:rowOff>133007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220475"/>
          <a:ext cx="889000" cy="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60202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114224</xdr:rowOff>
    </xdr:from>
    <xdr:to>
      <xdr:col>24</xdr:col>
      <xdr:colOff>114300</xdr:colOff>
      <xdr:row>30</xdr:row>
      <xdr:rowOff>44374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0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67251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039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5956</xdr:rowOff>
    </xdr:from>
    <xdr:to>
      <xdr:col>20</xdr:col>
      <xdr:colOff>38100</xdr:colOff>
      <xdr:row>30</xdr:row>
      <xdr:rowOff>107556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1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124083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492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27051</xdr:rowOff>
    </xdr:from>
    <xdr:to>
      <xdr:col>15</xdr:col>
      <xdr:colOff>101600</xdr:colOff>
      <xdr:row>30</xdr:row>
      <xdr:rowOff>128651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17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145178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494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26175</xdr:rowOff>
    </xdr:from>
    <xdr:to>
      <xdr:col>10</xdr:col>
      <xdr:colOff>165100</xdr:colOff>
      <xdr:row>30</xdr:row>
      <xdr:rowOff>127775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16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28</xdr:row>
      <xdr:rowOff>144302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494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82207</xdr:rowOff>
    </xdr:from>
    <xdr:to>
      <xdr:col>6</xdr:col>
      <xdr:colOff>38100</xdr:colOff>
      <xdr:row>31</xdr:row>
      <xdr:rowOff>12357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22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28884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00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165688</xdr:rowOff>
    </xdr:from>
    <xdr:to>
      <xdr:col>24</xdr:col>
      <xdr:colOff>63500</xdr:colOff>
      <xdr:row>51</xdr:row>
      <xdr:rowOff>103619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8738188"/>
          <a:ext cx="838200" cy="10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103619</xdr:rowOff>
    </xdr:from>
    <xdr:to>
      <xdr:col>19</xdr:col>
      <xdr:colOff>177800</xdr:colOff>
      <xdr:row>52</xdr:row>
      <xdr:rowOff>124441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8847569"/>
          <a:ext cx="889000" cy="19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124441</xdr:rowOff>
    </xdr:from>
    <xdr:to>
      <xdr:col>15</xdr:col>
      <xdr:colOff>50800</xdr:colOff>
      <xdr:row>52</xdr:row>
      <xdr:rowOff>140667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039841"/>
          <a:ext cx="889000" cy="1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140667</xdr:rowOff>
    </xdr:from>
    <xdr:to>
      <xdr:col>10</xdr:col>
      <xdr:colOff>114300</xdr:colOff>
      <xdr:row>52</xdr:row>
      <xdr:rowOff>150235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056067"/>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56610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114888</xdr:rowOff>
    </xdr:from>
    <xdr:to>
      <xdr:col>24</xdr:col>
      <xdr:colOff>114300</xdr:colOff>
      <xdr:row>51</xdr:row>
      <xdr:rowOff>45038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86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67915</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864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52819</xdr:rowOff>
    </xdr:from>
    <xdr:to>
      <xdr:col>20</xdr:col>
      <xdr:colOff>38100</xdr:colOff>
      <xdr:row>51</xdr:row>
      <xdr:rowOff>154419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87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170946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857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73641</xdr:rowOff>
    </xdr:from>
    <xdr:to>
      <xdr:col>15</xdr:col>
      <xdr:colOff>101600</xdr:colOff>
      <xdr:row>53</xdr:row>
      <xdr:rowOff>3791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89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20318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876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89867</xdr:rowOff>
    </xdr:from>
    <xdr:to>
      <xdr:col>10</xdr:col>
      <xdr:colOff>165100</xdr:colOff>
      <xdr:row>53</xdr:row>
      <xdr:rowOff>20017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00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36544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878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99435</xdr:rowOff>
    </xdr:from>
    <xdr:to>
      <xdr:col>6</xdr:col>
      <xdr:colOff>38100</xdr:colOff>
      <xdr:row>53</xdr:row>
      <xdr:rowOff>29585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01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46112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879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80218</xdr:rowOff>
    </xdr:from>
    <xdr:to>
      <xdr:col>24</xdr:col>
      <xdr:colOff>62865</xdr:colOff>
      <xdr:row>78</xdr:row>
      <xdr:rowOff>118875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596068"/>
          <a:ext cx="1270" cy="895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122702</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495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118875</xdr:rowOff>
    </xdr:from>
    <xdr:to>
      <xdr:col>24</xdr:col>
      <xdr:colOff>152400</xdr:colOff>
      <xdr:row>78</xdr:row>
      <xdr:rowOff>118875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26895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37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80218</xdr:rowOff>
    </xdr:from>
    <xdr:to>
      <xdr:col>24</xdr:col>
      <xdr:colOff>152400</xdr:colOff>
      <xdr:row>73</xdr:row>
      <xdr:rowOff>80218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59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26543</xdr:rowOff>
    </xdr:from>
    <xdr:to>
      <xdr:col>24</xdr:col>
      <xdr:colOff>63500</xdr:colOff>
      <xdr:row>75</xdr:row>
      <xdr:rowOff>39276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370943"/>
          <a:ext cx="838200" cy="52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29357</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3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50930</xdr:rowOff>
    </xdr:from>
    <xdr:to>
      <xdr:col>24</xdr:col>
      <xdr:colOff>114300</xdr:colOff>
      <xdr:row>77</xdr:row>
      <xdr:rowOff>152530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5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46614</xdr:rowOff>
    </xdr:from>
    <xdr:to>
      <xdr:col>19</xdr:col>
      <xdr:colOff>177800</xdr:colOff>
      <xdr:row>72</xdr:row>
      <xdr:rowOff>26543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048114"/>
          <a:ext cx="889000" cy="32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52805</xdr:rowOff>
    </xdr:from>
    <xdr:to>
      <xdr:col>20</xdr:col>
      <xdr:colOff>38100</xdr:colOff>
      <xdr:row>77</xdr:row>
      <xdr:rowOff>154405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5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145532</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4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46614</xdr:rowOff>
    </xdr:from>
    <xdr:to>
      <xdr:col>15</xdr:col>
      <xdr:colOff>50800</xdr:colOff>
      <xdr:row>71</xdr:row>
      <xdr:rowOff>143289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048114"/>
          <a:ext cx="889000" cy="26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35658</xdr:rowOff>
    </xdr:from>
    <xdr:to>
      <xdr:col>15</xdr:col>
      <xdr:colOff>101600</xdr:colOff>
      <xdr:row>77</xdr:row>
      <xdr:rowOff>137258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128385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3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143289</xdr:rowOff>
    </xdr:from>
    <xdr:to>
      <xdr:col>10</xdr:col>
      <xdr:colOff>114300</xdr:colOff>
      <xdr:row>75</xdr:row>
      <xdr:rowOff>40670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316239"/>
          <a:ext cx="889000" cy="58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36871</xdr:rowOff>
    </xdr:from>
    <xdr:to>
      <xdr:col>10</xdr:col>
      <xdr:colOff>165100</xdr:colOff>
      <xdr:row>77</xdr:row>
      <xdr:rowOff>138471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129598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3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120058</xdr:rowOff>
    </xdr:from>
    <xdr:to>
      <xdr:col>6</xdr:col>
      <xdr:colOff>38100</xdr:colOff>
      <xdr:row>78</xdr:row>
      <xdr:rowOff>50208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41335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159926</xdr:rowOff>
    </xdr:from>
    <xdr:to>
      <xdr:col>24</xdr:col>
      <xdr:colOff>114300</xdr:colOff>
      <xdr:row>75</xdr:row>
      <xdr:rowOff>90076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84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11353</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69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147193</xdr:rowOff>
    </xdr:from>
    <xdr:to>
      <xdr:col>20</xdr:col>
      <xdr:colOff>38100</xdr:colOff>
      <xdr:row>72</xdr:row>
      <xdr:rowOff>77343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32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93870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0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167264</xdr:rowOff>
    </xdr:from>
    <xdr:to>
      <xdr:col>15</xdr:col>
      <xdr:colOff>101600</xdr:colOff>
      <xdr:row>70</xdr:row>
      <xdr:rowOff>97414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19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113941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17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92489</xdr:rowOff>
    </xdr:from>
    <xdr:to>
      <xdr:col>10</xdr:col>
      <xdr:colOff>165100</xdr:colOff>
      <xdr:row>72</xdr:row>
      <xdr:rowOff>22639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2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39166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04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161320</xdr:rowOff>
    </xdr:from>
    <xdr:to>
      <xdr:col>6</xdr:col>
      <xdr:colOff>38100</xdr:colOff>
      <xdr:row>75</xdr:row>
      <xdr:rowOff>91470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8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107997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62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43394</xdr:rowOff>
    </xdr:from>
    <xdr:to>
      <xdr:col>24</xdr:col>
      <xdr:colOff>63500</xdr:colOff>
      <xdr:row>95</xdr:row>
      <xdr:rowOff>164863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31144"/>
          <a:ext cx="838200" cy="12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9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164863</xdr:rowOff>
    </xdr:from>
    <xdr:to>
      <xdr:col>19</xdr:col>
      <xdr:colOff>177800</xdr:colOff>
      <xdr:row>96</xdr:row>
      <xdr:rowOff>60947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52613"/>
          <a:ext cx="889000" cy="6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60947</xdr:rowOff>
    </xdr:from>
    <xdr:to>
      <xdr:col>15</xdr:col>
      <xdr:colOff>50800</xdr:colOff>
      <xdr:row>97</xdr:row>
      <xdr:rowOff>110603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20147"/>
          <a:ext cx="889000" cy="22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110603</xdr:rowOff>
    </xdr:from>
    <xdr:to>
      <xdr:col>10</xdr:col>
      <xdr:colOff>114300</xdr:colOff>
      <xdr:row>97</xdr:row>
      <xdr:rowOff>130034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41253"/>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144668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164044</xdr:rowOff>
    </xdr:from>
    <xdr:to>
      <xdr:col>24</xdr:col>
      <xdr:colOff>114300</xdr:colOff>
      <xdr:row>95</xdr:row>
      <xdr:rowOff>94194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8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15471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3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114063</xdr:rowOff>
    </xdr:from>
    <xdr:to>
      <xdr:col>20</xdr:col>
      <xdr:colOff>38100</xdr:colOff>
      <xdr:row>96</xdr:row>
      <xdr:rowOff>44213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0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60740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17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10147</xdr:rowOff>
    </xdr:from>
    <xdr:to>
      <xdr:col>15</xdr:col>
      <xdr:colOff>101600</xdr:colOff>
      <xdr:row>96</xdr:row>
      <xdr:rowOff>111747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102874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59803</xdr:rowOff>
    </xdr:from>
    <xdr:to>
      <xdr:col>10</xdr:col>
      <xdr:colOff>165100</xdr:colOff>
      <xdr:row>97</xdr:row>
      <xdr:rowOff>161403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9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152530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79234</xdr:rowOff>
    </xdr:from>
    <xdr:to>
      <xdr:col>6</xdr:col>
      <xdr:colOff>38100</xdr:colOff>
      <xdr:row>98</xdr:row>
      <xdr:rowOff>9384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0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0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9440</xdr:rowOff>
    </xdr:from>
    <xdr:to>
      <xdr:col>55</xdr:col>
      <xdr:colOff>0</xdr:colOff>
      <xdr:row>33</xdr:row>
      <xdr:rowOff>35218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667290"/>
          <a:ext cx="838200" cy="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12673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84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170763</xdr:rowOff>
    </xdr:from>
    <xdr:to>
      <xdr:col>50</xdr:col>
      <xdr:colOff>114300</xdr:colOff>
      <xdr:row>33</xdr:row>
      <xdr:rowOff>35218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57163"/>
          <a:ext cx="889000" cy="3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38895</xdr:rowOff>
    </xdr:from>
    <xdr:to>
      <xdr:col>45</xdr:col>
      <xdr:colOff>177800</xdr:colOff>
      <xdr:row>32</xdr:row>
      <xdr:rowOff>170763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182395"/>
          <a:ext cx="889000" cy="47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12676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38895</xdr:rowOff>
    </xdr:from>
    <xdr:to>
      <xdr:col>41</xdr:col>
      <xdr:colOff>50800</xdr:colOff>
      <xdr:row>33</xdr:row>
      <xdr:rowOff>84314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182395"/>
          <a:ext cx="889000" cy="55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115756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72257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130090</xdr:rowOff>
    </xdr:from>
    <xdr:to>
      <xdr:col>55</xdr:col>
      <xdr:colOff>50800</xdr:colOff>
      <xdr:row>33</xdr:row>
      <xdr:rowOff>60240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6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152967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467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155868</xdr:rowOff>
    </xdr:from>
    <xdr:to>
      <xdr:col>50</xdr:col>
      <xdr:colOff>165100</xdr:colOff>
      <xdr:row>33</xdr:row>
      <xdr:rowOff>86018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64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102545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41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119963</xdr:rowOff>
    </xdr:from>
    <xdr:to>
      <xdr:col>46</xdr:col>
      <xdr:colOff>38100</xdr:colOff>
      <xdr:row>33</xdr:row>
      <xdr:rowOff>50113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66640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38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159545</xdr:rowOff>
    </xdr:from>
    <xdr:to>
      <xdr:col>41</xdr:col>
      <xdr:colOff>101600</xdr:colOff>
      <xdr:row>30</xdr:row>
      <xdr:rowOff>89695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13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106222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4906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33514</xdr:rowOff>
    </xdr:from>
    <xdr:to>
      <xdr:col>36</xdr:col>
      <xdr:colOff>165100</xdr:colOff>
      <xdr:row>33</xdr:row>
      <xdr:rowOff>135114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6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151641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46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89065</xdr:rowOff>
    </xdr:from>
    <xdr:to>
      <xdr:col>54</xdr:col>
      <xdr:colOff>189865</xdr:colOff>
      <xdr:row>59</xdr:row>
      <xdr:rowOff>37019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9004465"/>
          <a:ext cx="1270" cy="114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40846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5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37019</xdr:rowOff>
    </xdr:from>
    <xdr:to>
      <xdr:col>55</xdr:col>
      <xdr:colOff>88900</xdr:colOff>
      <xdr:row>59</xdr:row>
      <xdr:rowOff>37019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5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35742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77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89065</xdr:rowOff>
    </xdr:from>
    <xdr:to>
      <xdr:col>55</xdr:col>
      <xdr:colOff>88900</xdr:colOff>
      <xdr:row>52</xdr:row>
      <xdr:rowOff>89065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00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86564</xdr:rowOff>
    </xdr:from>
    <xdr:to>
      <xdr:col>55</xdr:col>
      <xdr:colOff>0</xdr:colOff>
      <xdr:row>53</xdr:row>
      <xdr:rowOff>155098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173414"/>
          <a:ext cx="838200" cy="6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48791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21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70364</xdr:rowOff>
    </xdr:from>
    <xdr:to>
      <xdr:col>55</xdr:col>
      <xdr:colOff>50800</xdr:colOff>
      <xdr:row>58</xdr:row>
      <xdr:rowOff>514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4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5868</xdr:rowOff>
    </xdr:from>
    <xdr:to>
      <xdr:col>50</xdr:col>
      <xdr:colOff>114300</xdr:colOff>
      <xdr:row>53</xdr:row>
      <xdr:rowOff>86564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8578368"/>
          <a:ext cx="889000" cy="59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80713</xdr:rowOff>
    </xdr:from>
    <xdr:to>
      <xdr:col>50</xdr:col>
      <xdr:colOff>165100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1990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94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5868</xdr:rowOff>
    </xdr:from>
    <xdr:to>
      <xdr:col>45</xdr:col>
      <xdr:colOff>177800</xdr:colOff>
      <xdr:row>51</xdr:row>
      <xdr:rowOff>72684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8578368"/>
          <a:ext cx="889000" cy="23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110317</xdr:rowOff>
    </xdr:from>
    <xdr:to>
      <xdr:col>46</xdr:col>
      <xdr:colOff>38100</xdr:colOff>
      <xdr:row>58</xdr:row>
      <xdr:rowOff>40467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31594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9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72684</xdr:rowOff>
    </xdr:from>
    <xdr:to>
      <xdr:col>41</xdr:col>
      <xdr:colOff>50800</xdr:colOff>
      <xdr:row>54</xdr:row>
      <xdr:rowOff>7338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8816634"/>
          <a:ext cx="889000" cy="44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81402</xdr:rowOff>
    </xdr:from>
    <xdr:to>
      <xdr:col>41</xdr:col>
      <xdr:colOff>101600</xdr:colOff>
      <xdr:row>58</xdr:row>
      <xdr:rowOff>11552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2679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94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85661</xdr:rowOff>
    </xdr:from>
    <xdr:to>
      <xdr:col>36</xdr:col>
      <xdr:colOff>165100</xdr:colOff>
      <xdr:row>58</xdr:row>
      <xdr:rowOff>15811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6938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104298</xdr:rowOff>
    </xdr:from>
    <xdr:to>
      <xdr:col>55</xdr:col>
      <xdr:colOff>50800</xdr:colOff>
      <xdr:row>54</xdr:row>
      <xdr:rowOff>34448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1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127175</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04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35764</xdr:rowOff>
    </xdr:from>
    <xdr:to>
      <xdr:col>50</xdr:col>
      <xdr:colOff>165100</xdr:colOff>
      <xdr:row>53</xdr:row>
      <xdr:rowOff>137364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12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153891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889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126518</xdr:rowOff>
    </xdr:from>
    <xdr:to>
      <xdr:col>46</xdr:col>
      <xdr:colOff>38100</xdr:colOff>
      <xdr:row>50</xdr:row>
      <xdr:rowOff>56668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852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73195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830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21884</xdr:rowOff>
    </xdr:from>
    <xdr:to>
      <xdr:col>41</xdr:col>
      <xdr:colOff>101600</xdr:colOff>
      <xdr:row>51</xdr:row>
      <xdr:rowOff>123484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8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140011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854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127988</xdr:rowOff>
    </xdr:from>
    <xdr:to>
      <xdr:col>36</xdr:col>
      <xdr:colOff>165100</xdr:colOff>
      <xdr:row>54</xdr:row>
      <xdr:rowOff>58138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2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74665</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899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34013</xdr:rowOff>
    </xdr:from>
    <xdr:to>
      <xdr:col>55</xdr:col>
      <xdr:colOff>0</xdr:colOff>
      <xdr:row>75</xdr:row>
      <xdr:rowOff>112960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892763"/>
          <a:ext cx="838200" cy="7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1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76115</xdr:rowOff>
    </xdr:from>
    <xdr:to>
      <xdr:col>50</xdr:col>
      <xdr:colOff>114300</xdr:colOff>
      <xdr:row>75</xdr:row>
      <xdr:rowOff>112960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2763415"/>
          <a:ext cx="889000" cy="20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66070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68691</xdr:rowOff>
    </xdr:from>
    <xdr:to>
      <xdr:col>45</xdr:col>
      <xdr:colOff>177800</xdr:colOff>
      <xdr:row>74</xdr:row>
      <xdr:rowOff>76115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413091"/>
          <a:ext cx="889000" cy="35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100680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3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68691</xdr:rowOff>
    </xdr:from>
    <xdr:to>
      <xdr:col>41</xdr:col>
      <xdr:colOff>50800</xdr:colOff>
      <xdr:row>75</xdr:row>
      <xdr:rowOff>123281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413091"/>
          <a:ext cx="889000" cy="56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65642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61075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154663</xdr:rowOff>
    </xdr:from>
    <xdr:to>
      <xdr:col>55</xdr:col>
      <xdr:colOff>50800</xdr:colOff>
      <xdr:row>75</xdr:row>
      <xdr:rowOff>84813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8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6090</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69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62160</xdr:rowOff>
    </xdr:from>
    <xdr:to>
      <xdr:col>50</xdr:col>
      <xdr:colOff>165100</xdr:colOff>
      <xdr:row>75</xdr:row>
      <xdr:rowOff>163761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920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8837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6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25315</xdr:rowOff>
    </xdr:from>
    <xdr:to>
      <xdr:col>46</xdr:col>
      <xdr:colOff>38100</xdr:colOff>
      <xdr:row>74</xdr:row>
      <xdr:rowOff>126915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71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143442</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4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17891</xdr:rowOff>
    </xdr:from>
    <xdr:to>
      <xdr:col>41</xdr:col>
      <xdr:colOff>101600</xdr:colOff>
      <xdr:row>72</xdr:row>
      <xdr:rowOff>119491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36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136018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13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72481</xdr:rowOff>
    </xdr:from>
    <xdr:to>
      <xdr:col>36</xdr:col>
      <xdr:colOff>165100</xdr:colOff>
      <xdr:row>76</xdr:row>
      <xdr:rowOff>2631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93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19158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70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121484</xdr:rowOff>
    </xdr:from>
    <xdr:to>
      <xdr:col>54</xdr:col>
      <xdr:colOff>189865</xdr:colOff>
      <xdr:row>99</xdr:row>
      <xdr:rowOff>1698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6237784"/>
          <a:ext cx="1270" cy="737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5525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7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1698</xdr:rowOff>
    </xdr:from>
    <xdr:to>
      <xdr:col>55</xdr:col>
      <xdr:colOff>88900</xdr:colOff>
      <xdr:row>99</xdr:row>
      <xdr:rowOff>1698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5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68161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601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121484</xdr:rowOff>
    </xdr:from>
    <xdr:to>
      <xdr:col>55</xdr:col>
      <xdr:colOff>88900</xdr:colOff>
      <xdr:row>94</xdr:row>
      <xdr:rowOff>121484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23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144703</xdr:rowOff>
    </xdr:from>
    <xdr:to>
      <xdr:col>55</xdr:col>
      <xdr:colOff>0</xdr:colOff>
      <xdr:row>94</xdr:row>
      <xdr:rowOff>121484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089553"/>
          <a:ext cx="838200" cy="14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89002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19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110575</xdr:rowOff>
    </xdr:from>
    <xdr:to>
      <xdr:col>55</xdr:col>
      <xdr:colOff>50800</xdr:colOff>
      <xdr:row>98</xdr:row>
      <xdr:rowOff>40725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4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114317</xdr:rowOff>
    </xdr:from>
    <xdr:to>
      <xdr:col>50</xdr:col>
      <xdr:colOff>114300</xdr:colOff>
      <xdr:row>93</xdr:row>
      <xdr:rowOff>144703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5544817"/>
          <a:ext cx="889000" cy="54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131545</xdr:rowOff>
    </xdr:from>
    <xdr:to>
      <xdr:col>50</xdr:col>
      <xdr:colOff>165100</xdr:colOff>
      <xdr:row>98</xdr:row>
      <xdr:rowOff>61695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52822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5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114317</xdr:rowOff>
    </xdr:from>
    <xdr:to>
      <xdr:col>45</xdr:col>
      <xdr:colOff>177800</xdr:colOff>
      <xdr:row>94</xdr:row>
      <xdr:rowOff>87647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5544817"/>
          <a:ext cx="889000" cy="65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152478</xdr:rowOff>
    </xdr:from>
    <xdr:to>
      <xdr:col>46</xdr:col>
      <xdr:colOff>38100</xdr:colOff>
      <xdr:row>98</xdr:row>
      <xdr:rowOff>82628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73755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87647</xdr:rowOff>
    </xdr:from>
    <xdr:to>
      <xdr:col>41</xdr:col>
      <xdr:colOff>50800</xdr:colOff>
      <xdr:row>94</xdr:row>
      <xdr:rowOff>102389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203947"/>
          <a:ext cx="889000" cy="1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132792</xdr:rowOff>
    </xdr:from>
    <xdr:to>
      <xdr:col>41</xdr:col>
      <xdr:colOff>101600</xdr:colOff>
      <xdr:row>98</xdr:row>
      <xdr:rowOff>62942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54069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8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140357</xdr:rowOff>
    </xdr:from>
    <xdr:to>
      <xdr:col>36</xdr:col>
      <xdr:colOff>165100</xdr:colOff>
      <xdr:row>98</xdr:row>
      <xdr:rowOff>70507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61634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70684</xdr:rowOff>
    </xdr:from>
    <xdr:to>
      <xdr:col>55</xdr:col>
      <xdr:colOff>50800</xdr:colOff>
      <xdr:row>95</xdr:row>
      <xdr:rowOff>834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18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23711</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14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93903</xdr:rowOff>
    </xdr:from>
    <xdr:to>
      <xdr:col>50</xdr:col>
      <xdr:colOff>165100</xdr:colOff>
      <xdr:row>94</xdr:row>
      <xdr:rowOff>24053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03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40580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581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63517</xdr:rowOff>
    </xdr:from>
    <xdr:to>
      <xdr:col>46</xdr:col>
      <xdr:colOff>38100</xdr:colOff>
      <xdr:row>90</xdr:row>
      <xdr:rowOff>165117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549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10194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526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36847</xdr:rowOff>
    </xdr:from>
    <xdr:to>
      <xdr:col>41</xdr:col>
      <xdr:colOff>101600</xdr:colOff>
      <xdr:row>94</xdr:row>
      <xdr:rowOff>138447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15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154974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592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51589</xdr:rowOff>
    </xdr:from>
    <xdr:to>
      <xdr:col>36</xdr:col>
      <xdr:colOff>165100</xdr:colOff>
      <xdr:row>94</xdr:row>
      <xdr:rowOff>153189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1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169716</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59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129157</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44257"/>
          <a:ext cx="889000" cy="1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129157</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44257"/>
          <a:ext cx="889000" cy="1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50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78357</xdr:rowOff>
    </xdr:from>
    <xdr:to>
      <xdr:col>76</xdr:col>
      <xdr:colOff>165100</xdr:colOff>
      <xdr:row>39</xdr:row>
      <xdr:rowOff>8507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9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171084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8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124814</xdr:rowOff>
    </xdr:from>
    <xdr:to>
      <xdr:col>85</xdr:col>
      <xdr:colOff>127000</xdr:colOff>
      <xdr:row>77</xdr:row>
      <xdr:rowOff>156127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26464"/>
          <a:ext cx="838200" cy="3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114184</xdr:rowOff>
    </xdr:from>
    <xdr:to>
      <xdr:col>81</xdr:col>
      <xdr:colOff>50800</xdr:colOff>
      <xdr:row>77</xdr:row>
      <xdr:rowOff>124814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15834"/>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90066</xdr:rowOff>
    </xdr:from>
    <xdr:to>
      <xdr:col>76</xdr:col>
      <xdr:colOff>114300</xdr:colOff>
      <xdr:row>77</xdr:row>
      <xdr:rowOff>114184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91716"/>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56257</xdr:rowOff>
    </xdr:from>
    <xdr:to>
      <xdr:col>71</xdr:col>
      <xdr:colOff>177800</xdr:colOff>
      <xdr:row>77</xdr:row>
      <xdr:rowOff>90066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57907"/>
          <a:ext cx="889000" cy="3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110731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9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105327</xdr:rowOff>
    </xdr:from>
    <xdr:to>
      <xdr:col>85</xdr:col>
      <xdr:colOff>177800</xdr:colOff>
      <xdr:row>78</xdr:row>
      <xdr:rowOff>35477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20254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2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74014</xdr:rowOff>
    </xdr:from>
    <xdr:to>
      <xdr:col>81</xdr:col>
      <xdr:colOff>101600</xdr:colOff>
      <xdr:row>78</xdr:row>
      <xdr:rowOff>4164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166741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63384</xdr:rowOff>
    </xdr:from>
    <xdr:to>
      <xdr:col>76</xdr:col>
      <xdr:colOff>165100</xdr:colOff>
      <xdr:row>77</xdr:row>
      <xdr:rowOff>164984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156111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5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39266</xdr:rowOff>
    </xdr:from>
    <xdr:to>
      <xdr:col>72</xdr:col>
      <xdr:colOff>38100</xdr:colOff>
      <xdr:row>77</xdr:row>
      <xdr:rowOff>140866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4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131993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3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5457</xdr:rowOff>
    </xdr:from>
    <xdr:to>
      <xdr:col>67</xdr:col>
      <xdr:colOff>101600</xdr:colOff>
      <xdr:row>77</xdr:row>
      <xdr:rowOff>107057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0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98184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87178</xdr:rowOff>
    </xdr:from>
    <xdr:to>
      <xdr:col>85</xdr:col>
      <xdr:colOff>127000</xdr:colOff>
      <xdr:row>95</xdr:row>
      <xdr:rowOff>135818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203478"/>
          <a:ext cx="838200" cy="2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87178</xdr:rowOff>
    </xdr:from>
    <xdr:to>
      <xdr:col>81</xdr:col>
      <xdr:colOff>50800</xdr:colOff>
      <xdr:row>96</xdr:row>
      <xdr:rowOff>126921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203478"/>
          <a:ext cx="889000" cy="38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132588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126921</xdr:rowOff>
    </xdr:from>
    <xdr:to>
      <xdr:col>76</xdr:col>
      <xdr:colOff>114300</xdr:colOff>
      <xdr:row>98</xdr:row>
      <xdr:rowOff>72163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586121"/>
          <a:ext cx="889000" cy="28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123069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153777</xdr:rowOff>
    </xdr:from>
    <xdr:to>
      <xdr:col>71</xdr:col>
      <xdr:colOff>177800</xdr:colOff>
      <xdr:row>98</xdr:row>
      <xdr:rowOff>72163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441527"/>
          <a:ext cx="889000" cy="4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56579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85018</xdr:rowOff>
    </xdr:from>
    <xdr:to>
      <xdr:col>85</xdr:col>
      <xdr:colOff>177800</xdr:colOff>
      <xdr:row>96</xdr:row>
      <xdr:rowOff>15168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37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107895</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2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36378</xdr:rowOff>
    </xdr:from>
    <xdr:to>
      <xdr:col>81</xdr:col>
      <xdr:colOff>101600</xdr:colOff>
      <xdr:row>94</xdr:row>
      <xdr:rowOff>137978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1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154505</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181795" y="1592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76121</xdr:rowOff>
    </xdr:from>
    <xdr:to>
      <xdr:col>76</xdr:col>
      <xdr:colOff>165100</xdr:colOff>
      <xdr:row>97</xdr:row>
      <xdr:rowOff>6271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3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22798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31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21363</xdr:rowOff>
    </xdr:from>
    <xdr:to>
      <xdr:col>72</xdr:col>
      <xdr:colOff>38100</xdr:colOff>
      <xdr:row>98</xdr:row>
      <xdr:rowOff>122963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114090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102977</xdr:rowOff>
    </xdr:from>
    <xdr:to>
      <xdr:col>67</xdr:col>
      <xdr:colOff>101600</xdr:colOff>
      <xdr:row>96</xdr:row>
      <xdr:rowOff>33127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39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49654</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14795" y="16165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106706</xdr:rowOff>
    </xdr:from>
    <xdr:to>
      <xdr:col>116</xdr:col>
      <xdr:colOff>63500</xdr:colOff>
      <xdr:row>35</xdr:row>
      <xdr:rowOff>112878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5421656"/>
          <a:ext cx="838200" cy="69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124439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68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112878</xdr:rowOff>
    </xdr:from>
    <xdr:to>
      <xdr:col>111</xdr:col>
      <xdr:colOff>177800</xdr:colOff>
      <xdr:row>36</xdr:row>
      <xdr:rowOff>26886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113628"/>
          <a:ext cx="889000" cy="8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85920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60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26886</xdr:rowOff>
    </xdr:from>
    <xdr:to>
      <xdr:col>107</xdr:col>
      <xdr:colOff>50800</xdr:colOff>
      <xdr:row>36</xdr:row>
      <xdr:rowOff>50774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199086"/>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90720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6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50774</xdr:rowOff>
    </xdr:from>
    <xdr:to>
      <xdr:col>102</xdr:col>
      <xdr:colOff>114300</xdr:colOff>
      <xdr:row>36</xdr:row>
      <xdr:rowOff>142901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222974"/>
          <a:ext cx="889000" cy="9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100436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61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132211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64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55906</xdr:rowOff>
    </xdr:from>
    <xdr:to>
      <xdr:col>116</xdr:col>
      <xdr:colOff>114300</xdr:colOff>
      <xdr:row>31</xdr:row>
      <xdr:rowOff>157506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37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78783</xdr:rowOff>
    </xdr:from>
    <xdr:ext cx="534377"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22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62078</xdr:rowOff>
    </xdr:from>
    <xdr:to>
      <xdr:col>112</xdr:col>
      <xdr:colOff>38100</xdr:colOff>
      <xdr:row>35</xdr:row>
      <xdr:rowOff>163678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06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8755</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56111" y="583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147536</xdr:rowOff>
    </xdr:from>
    <xdr:to>
      <xdr:col>107</xdr:col>
      <xdr:colOff>101600</xdr:colOff>
      <xdr:row>36</xdr:row>
      <xdr:rowOff>77686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1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94213</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67111" y="592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171424</xdr:rowOff>
    </xdr:from>
    <xdr:to>
      <xdr:col>102</xdr:col>
      <xdr:colOff>165100</xdr:colOff>
      <xdr:row>36</xdr:row>
      <xdr:rowOff>101574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1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118101</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278111" y="594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92101</xdr:rowOff>
    </xdr:from>
    <xdr:to>
      <xdr:col>98</xdr:col>
      <xdr:colOff>38100</xdr:colOff>
      <xdr:row>37</xdr:row>
      <xdr:rowOff>22251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2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38778</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389111" y="603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18411</xdr:rowOff>
    </xdr:from>
    <xdr:to>
      <xdr:col>116</xdr:col>
      <xdr:colOff>63500</xdr:colOff>
      <xdr:row>57</xdr:row>
      <xdr:rowOff>45549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9791061"/>
          <a:ext cx="8382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29641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97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18411</xdr:rowOff>
    </xdr:from>
    <xdr:to>
      <xdr:col>111</xdr:col>
      <xdr:colOff>177800</xdr:colOff>
      <xdr:row>57</xdr:row>
      <xdr:rowOff>24551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0434300" y="9791061"/>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3972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11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24551</xdr:rowOff>
    </xdr:from>
    <xdr:to>
      <xdr:col>107</xdr:col>
      <xdr:colOff>50800</xdr:colOff>
      <xdr:row>57</xdr:row>
      <xdr:rowOff>119355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797201"/>
          <a:ext cx="889000" cy="9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163143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1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104855</xdr:rowOff>
    </xdr:from>
    <xdr:to>
      <xdr:col>102</xdr:col>
      <xdr:colOff>114300</xdr:colOff>
      <xdr:row>57</xdr:row>
      <xdr:rowOff>119355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9877505"/>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160792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155763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9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166199</xdr:rowOff>
    </xdr:from>
    <xdr:to>
      <xdr:col>116</xdr:col>
      <xdr:colOff>114300</xdr:colOff>
      <xdr:row>57</xdr:row>
      <xdr:rowOff>96349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7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17626</xdr:rowOff>
    </xdr:from>
    <xdr:ext cx="534377"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61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139061</xdr:rowOff>
    </xdr:from>
    <xdr:to>
      <xdr:col>112</xdr:col>
      <xdr:colOff>38100</xdr:colOff>
      <xdr:row>57</xdr:row>
      <xdr:rowOff>69211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74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85738</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56111" y="951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145201</xdr:rowOff>
    </xdr:from>
    <xdr:to>
      <xdr:col>107</xdr:col>
      <xdr:colOff>101600</xdr:colOff>
      <xdr:row>57</xdr:row>
      <xdr:rowOff>75351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74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91878</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67111" y="952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68555</xdr:rowOff>
    </xdr:from>
    <xdr:to>
      <xdr:col>102</xdr:col>
      <xdr:colOff>165100</xdr:colOff>
      <xdr:row>57</xdr:row>
      <xdr:rowOff>170155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8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15232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61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54055</xdr:rowOff>
    </xdr:from>
    <xdr:to>
      <xdr:col>98</xdr:col>
      <xdr:colOff>38100</xdr:colOff>
      <xdr:row>57</xdr:row>
      <xdr:rowOff>155655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82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732</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389111" y="960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61018</xdr:rowOff>
    </xdr:from>
    <xdr:to>
      <xdr:col>116</xdr:col>
      <xdr:colOff>63500</xdr:colOff>
      <xdr:row>78</xdr:row>
      <xdr:rowOff>93937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434118"/>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93631</xdr:rowOff>
    </xdr:from>
    <xdr:to>
      <xdr:col>111</xdr:col>
      <xdr:colOff>177800</xdr:colOff>
      <xdr:row>78</xdr:row>
      <xdr:rowOff>93937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466731"/>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79372</xdr:rowOff>
    </xdr:from>
    <xdr:to>
      <xdr:col>107</xdr:col>
      <xdr:colOff>50800</xdr:colOff>
      <xdr:row>78</xdr:row>
      <xdr:rowOff>93631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452472"/>
          <a:ext cx="889000" cy="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79372</xdr:rowOff>
    </xdr:from>
    <xdr:to>
      <xdr:col>102</xdr:col>
      <xdr:colOff>114300</xdr:colOff>
      <xdr:row>78</xdr:row>
      <xdr:rowOff>86469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452472"/>
          <a:ext cx="889000" cy="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10218</xdr:rowOff>
    </xdr:from>
    <xdr:to>
      <xdr:col>116</xdr:col>
      <xdr:colOff>114300</xdr:colOff>
      <xdr:row>78</xdr:row>
      <xdr:rowOff>111818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38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160095</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3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43137</xdr:rowOff>
    </xdr:from>
    <xdr:to>
      <xdr:col>112</xdr:col>
      <xdr:colOff>38100</xdr:colOff>
      <xdr:row>78</xdr:row>
      <xdr:rowOff>144737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41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135864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50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42831</xdr:rowOff>
    </xdr:from>
    <xdr:to>
      <xdr:col>107</xdr:col>
      <xdr:colOff>101600</xdr:colOff>
      <xdr:row>78</xdr:row>
      <xdr:rowOff>144431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41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135558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50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28572</xdr:rowOff>
    </xdr:from>
    <xdr:to>
      <xdr:col>102</xdr:col>
      <xdr:colOff>165100</xdr:colOff>
      <xdr:row>78</xdr:row>
      <xdr:rowOff>130172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4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121299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4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35669</xdr:rowOff>
    </xdr:from>
    <xdr:to>
      <xdr:col>98</xdr:col>
      <xdr:colOff>38100</xdr:colOff>
      <xdr:row>78</xdr:row>
      <xdr:rowOff>137269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4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128396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50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大きく上回っているのは、人件費、物件費、維持補修費、補助費等、普通建設事業費である。普通建設事業費のうち、新規整備については村営墓地整備事業の増、更新整備については千歳平小学校整備事業及び千歳平３号線外１整備事業が事業完了に伴い減となった一方、新規事業として地域情報基盤移転整備事業及び教員住宅改修事業の増により、差し引きして若干の減となった。投資及び出資金について前年度から大幅な増となったが、これは公営企業会計への出資金の増による。今後も公共施設の老朽化に伴う改修・更新事業費が見込まれることから、公共施設等総合管理計画や各種更新計画を策定及び活用し、また、費用の年度間の均衡を図るなどし、数値の低減化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青森県六ケ所村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9,736
9,613
252.58
14,760,088
14,515,728
212,906
8,379,777
1,968,349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44196</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530596"/>
          <a:ext cx="1270" cy="1005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162323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30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44196</xdr:rowOff>
    </xdr:from>
    <xdr:to>
      <xdr:col>24</xdr:col>
      <xdr:colOff>152400</xdr:colOff>
      <xdr:row>32</xdr:row>
      <xdr:rowOff>44196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53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83439</xdr:rowOff>
    </xdr:from>
    <xdr:to>
      <xdr:col>24</xdr:col>
      <xdr:colOff>63500</xdr:colOff>
      <xdr:row>32</xdr:row>
      <xdr:rowOff>44196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398389"/>
          <a:ext cx="8382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164609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5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14732</xdr:rowOff>
    </xdr:from>
    <xdr:to>
      <xdr:col>24</xdr:col>
      <xdr:colOff>114300</xdr:colOff>
      <xdr:row>36</xdr:row>
      <xdr:rowOff>116332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83439</xdr:rowOff>
    </xdr:from>
    <xdr:to>
      <xdr:col>19</xdr:col>
      <xdr:colOff>177800</xdr:colOff>
      <xdr:row>32</xdr:row>
      <xdr:rowOff>48260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98389"/>
          <a:ext cx="889000" cy="1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37338</xdr:rowOff>
    </xdr:from>
    <xdr:to>
      <xdr:col>20</xdr:col>
      <xdr:colOff>38100</xdr:colOff>
      <xdr:row>36</xdr:row>
      <xdr:rowOff>138938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0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130065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0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31496</xdr:rowOff>
    </xdr:from>
    <xdr:to>
      <xdr:col>15</xdr:col>
      <xdr:colOff>50800</xdr:colOff>
      <xdr:row>32</xdr:row>
      <xdr:rowOff>48260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1789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58420</xdr:rowOff>
    </xdr:from>
    <xdr:to>
      <xdr:col>15</xdr:col>
      <xdr:colOff>101600</xdr:colOff>
      <xdr:row>36</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5969</xdr:rowOff>
    </xdr:from>
    <xdr:to>
      <xdr:col>10</xdr:col>
      <xdr:colOff>114300</xdr:colOff>
      <xdr:row>32</xdr:row>
      <xdr:rowOff>31496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149469"/>
          <a:ext cx="889000" cy="3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59436</xdr:rowOff>
    </xdr:from>
    <xdr:to>
      <xdr:col>10</xdr:col>
      <xdr:colOff>165100</xdr:colOff>
      <xdr:row>36</xdr:row>
      <xdr:rowOff>161036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3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152163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2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17780</xdr:rowOff>
    </xdr:from>
    <xdr:to>
      <xdr:col>6</xdr:col>
      <xdr:colOff>38100</xdr:colOff>
      <xdr:row>36</xdr:row>
      <xdr:rowOff>119380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110507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164846</xdr:rowOff>
    </xdr:from>
    <xdr:to>
      <xdr:col>24</xdr:col>
      <xdr:colOff>114300</xdr:colOff>
      <xdr:row>32</xdr:row>
      <xdr:rowOff>94996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7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117873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3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32639</xdr:rowOff>
    </xdr:from>
    <xdr:to>
      <xdr:col>20</xdr:col>
      <xdr:colOff>38100</xdr:colOff>
      <xdr:row>31</xdr:row>
      <xdr:rowOff>134239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150766</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12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168910</xdr:rowOff>
    </xdr:from>
    <xdr:to>
      <xdr:col>15</xdr:col>
      <xdr:colOff>101600</xdr:colOff>
      <xdr:row>32</xdr:row>
      <xdr:rowOff>99060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115587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5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152146</xdr:rowOff>
    </xdr:from>
    <xdr:to>
      <xdr:col>10</xdr:col>
      <xdr:colOff>165100</xdr:colOff>
      <xdr:row>32</xdr:row>
      <xdr:rowOff>82296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98823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2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126619</xdr:rowOff>
    </xdr:from>
    <xdr:to>
      <xdr:col>6</xdr:col>
      <xdr:colOff>38100</xdr:colOff>
      <xdr:row>30</xdr:row>
      <xdr:rowOff>56769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09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73296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487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121465</xdr:rowOff>
    </xdr:from>
    <xdr:to>
      <xdr:col>24</xdr:col>
      <xdr:colOff>63500</xdr:colOff>
      <xdr:row>53</xdr:row>
      <xdr:rowOff>144325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036865"/>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116271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6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60868</xdr:rowOff>
    </xdr:from>
    <xdr:to>
      <xdr:col>19</xdr:col>
      <xdr:colOff>177800</xdr:colOff>
      <xdr:row>52</xdr:row>
      <xdr:rowOff>121465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976268"/>
          <a:ext cx="889000" cy="6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10796</xdr:rowOff>
    </xdr:from>
    <xdr:to>
      <xdr:col>15</xdr:col>
      <xdr:colOff>50800</xdr:colOff>
      <xdr:row>52</xdr:row>
      <xdr:rowOff>60868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583296"/>
          <a:ext cx="889000" cy="39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10796</xdr:rowOff>
    </xdr:from>
    <xdr:to>
      <xdr:col>10</xdr:col>
      <xdr:colOff>114300</xdr:colOff>
      <xdr:row>52</xdr:row>
      <xdr:rowOff>160727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583296"/>
          <a:ext cx="889000" cy="49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74413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93525</xdr:rowOff>
    </xdr:from>
    <xdr:to>
      <xdr:col>24</xdr:col>
      <xdr:colOff>114300</xdr:colOff>
      <xdr:row>54</xdr:row>
      <xdr:rowOff>23675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18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116402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3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70665</xdr:rowOff>
    </xdr:from>
    <xdr:to>
      <xdr:col>20</xdr:col>
      <xdr:colOff>38100</xdr:colOff>
      <xdr:row>53</xdr:row>
      <xdr:rowOff>815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9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17342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76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10068</xdr:rowOff>
    </xdr:from>
    <xdr:to>
      <xdr:col>15</xdr:col>
      <xdr:colOff>101600</xdr:colOff>
      <xdr:row>52</xdr:row>
      <xdr:rowOff>111668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9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128195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70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49</xdr:row>
      <xdr:rowOff>131446</xdr:rowOff>
    </xdr:from>
    <xdr:to>
      <xdr:col>10</xdr:col>
      <xdr:colOff>165100</xdr:colOff>
      <xdr:row>50</xdr:row>
      <xdr:rowOff>61596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53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78123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30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109927</xdr:rowOff>
    </xdr:from>
    <xdr:to>
      <xdr:col>6</xdr:col>
      <xdr:colOff>38100</xdr:colOff>
      <xdr:row>53</xdr:row>
      <xdr:rowOff>40077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02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56604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880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30208</xdr:rowOff>
    </xdr:from>
    <xdr:to>
      <xdr:col>24</xdr:col>
      <xdr:colOff>62865</xdr:colOff>
      <xdr:row>77</xdr:row>
      <xdr:rowOff>107034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4608"/>
          <a:ext cx="1270" cy="93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110861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1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107034</xdr:rowOff>
    </xdr:from>
    <xdr:to>
      <xdr:col>24</xdr:col>
      <xdr:colOff>152400</xdr:colOff>
      <xdr:row>77</xdr:row>
      <xdr:rowOff>107034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148335</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30208</xdr:rowOff>
    </xdr:from>
    <xdr:to>
      <xdr:col>24</xdr:col>
      <xdr:colOff>152400</xdr:colOff>
      <xdr:row>72</xdr:row>
      <xdr:rowOff>30208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30208</xdr:rowOff>
    </xdr:from>
    <xdr:to>
      <xdr:col>24</xdr:col>
      <xdr:colOff>63500</xdr:colOff>
      <xdr:row>73</xdr:row>
      <xdr:rowOff>24654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374608"/>
          <a:ext cx="838200" cy="16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55722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44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77295</xdr:rowOff>
    </xdr:from>
    <xdr:to>
      <xdr:col>24</xdr:col>
      <xdr:colOff>114300</xdr:colOff>
      <xdr:row>76</xdr:row>
      <xdr:rowOff>7445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112070</xdr:rowOff>
    </xdr:from>
    <xdr:to>
      <xdr:col>19</xdr:col>
      <xdr:colOff>177800</xdr:colOff>
      <xdr:row>73</xdr:row>
      <xdr:rowOff>24654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113570"/>
          <a:ext cx="889000" cy="42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5096</xdr:rowOff>
    </xdr:from>
    <xdr:to>
      <xdr:col>20</xdr:col>
      <xdr:colOff>38100</xdr:colOff>
      <xdr:row>76</xdr:row>
      <xdr:rowOff>106696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3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97823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2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112070</xdr:rowOff>
    </xdr:from>
    <xdr:to>
      <xdr:col>15</xdr:col>
      <xdr:colOff>50800</xdr:colOff>
      <xdr:row>71</xdr:row>
      <xdr:rowOff>124589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113570"/>
          <a:ext cx="889000" cy="18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90043</xdr:rowOff>
    </xdr:from>
    <xdr:to>
      <xdr:col>15</xdr:col>
      <xdr:colOff>101600</xdr:colOff>
      <xdr:row>76</xdr:row>
      <xdr:rowOff>20194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11320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124589</xdr:rowOff>
    </xdr:from>
    <xdr:to>
      <xdr:col>10</xdr:col>
      <xdr:colOff>114300</xdr:colOff>
      <xdr:row>71</xdr:row>
      <xdr:rowOff>147305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297539"/>
          <a:ext cx="889000" cy="2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113688</xdr:rowOff>
    </xdr:from>
    <xdr:to>
      <xdr:col>10</xdr:col>
      <xdr:colOff>165100</xdr:colOff>
      <xdr:row>77</xdr:row>
      <xdr:rowOff>43838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34965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123372</xdr:rowOff>
    </xdr:from>
    <xdr:to>
      <xdr:col>6</xdr:col>
      <xdr:colOff>38100</xdr:colOff>
      <xdr:row>77</xdr:row>
      <xdr:rowOff>53522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150858</xdr:rowOff>
    </xdr:from>
    <xdr:to>
      <xdr:col>24</xdr:col>
      <xdr:colOff>114300</xdr:colOff>
      <xdr:row>72</xdr:row>
      <xdr:rowOff>81008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32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103885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27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145304</xdr:rowOff>
    </xdr:from>
    <xdr:to>
      <xdr:col>20</xdr:col>
      <xdr:colOff>38100</xdr:colOff>
      <xdr:row>73</xdr:row>
      <xdr:rowOff>75454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48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91981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26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61270</xdr:rowOff>
    </xdr:from>
    <xdr:to>
      <xdr:col>15</xdr:col>
      <xdr:colOff>101600</xdr:colOff>
      <xdr:row>70</xdr:row>
      <xdr:rowOff>162870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0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7947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183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73789</xdr:rowOff>
    </xdr:from>
    <xdr:to>
      <xdr:col>10</xdr:col>
      <xdr:colOff>165100</xdr:colOff>
      <xdr:row>72</xdr:row>
      <xdr:rowOff>3939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24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20466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02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96505</xdr:rowOff>
    </xdr:from>
    <xdr:to>
      <xdr:col>6</xdr:col>
      <xdr:colOff>38100</xdr:colOff>
      <xdr:row>72</xdr:row>
      <xdr:rowOff>26655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2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43182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04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168819</xdr:rowOff>
    </xdr:from>
    <xdr:to>
      <xdr:col>24</xdr:col>
      <xdr:colOff>63500</xdr:colOff>
      <xdr:row>93</xdr:row>
      <xdr:rowOff>50578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5599319"/>
          <a:ext cx="838200" cy="396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10014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146493</xdr:rowOff>
    </xdr:from>
    <xdr:to>
      <xdr:col>19</xdr:col>
      <xdr:colOff>177800</xdr:colOff>
      <xdr:row>93</xdr:row>
      <xdr:rowOff>50578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5919893"/>
          <a:ext cx="889000" cy="7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147338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146493</xdr:rowOff>
    </xdr:from>
    <xdr:to>
      <xdr:col>15</xdr:col>
      <xdr:colOff>50800</xdr:colOff>
      <xdr:row>93</xdr:row>
      <xdr:rowOff>147929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5919893"/>
          <a:ext cx="889000" cy="17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159126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147929</xdr:rowOff>
    </xdr:from>
    <xdr:to>
      <xdr:col>10</xdr:col>
      <xdr:colOff>114300</xdr:colOff>
      <xdr:row>94</xdr:row>
      <xdr:rowOff>52984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092779"/>
          <a:ext cx="889000" cy="7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78092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103762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0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118019</xdr:rowOff>
    </xdr:from>
    <xdr:to>
      <xdr:col>24</xdr:col>
      <xdr:colOff>114300</xdr:colOff>
      <xdr:row>91</xdr:row>
      <xdr:rowOff>48169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54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71046</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50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171228</xdr:rowOff>
    </xdr:from>
    <xdr:to>
      <xdr:col>20</xdr:col>
      <xdr:colOff>38100</xdr:colOff>
      <xdr:row>93</xdr:row>
      <xdr:rowOff>101378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9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117905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71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95693</xdr:rowOff>
    </xdr:from>
    <xdr:to>
      <xdr:col>15</xdr:col>
      <xdr:colOff>101600</xdr:colOff>
      <xdr:row>93</xdr:row>
      <xdr:rowOff>25843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586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42370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564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97129</xdr:rowOff>
    </xdr:from>
    <xdr:to>
      <xdr:col>10</xdr:col>
      <xdr:colOff>165100</xdr:colOff>
      <xdr:row>94</xdr:row>
      <xdr:rowOff>27279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0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43806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581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2184</xdr:rowOff>
    </xdr:from>
    <xdr:to>
      <xdr:col>6</xdr:col>
      <xdr:colOff>38100</xdr:colOff>
      <xdr:row>94</xdr:row>
      <xdr:rowOff>103784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11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120311</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589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94304</xdr:rowOff>
    </xdr:from>
    <xdr:to>
      <xdr:col>55</xdr:col>
      <xdr:colOff>0</xdr:colOff>
      <xdr:row>56</xdr:row>
      <xdr:rowOff>151935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95504"/>
          <a:ext cx="838200" cy="5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46428</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1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47506</xdr:rowOff>
    </xdr:from>
    <xdr:to>
      <xdr:col>50</xdr:col>
      <xdr:colOff>114300</xdr:colOff>
      <xdr:row>56</xdr:row>
      <xdr:rowOff>94304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648706"/>
          <a:ext cx="889000" cy="4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161165</xdr:rowOff>
    </xdr:from>
    <xdr:to>
      <xdr:col>45</xdr:col>
      <xdr:colOff>177800</xdr:colOff>
      <xdr:row>56</xdr:row>
      <xdr:rowOff>47506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419465"/>
          <a:ext cx="889000" cy="22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4539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161165</xdr:rowOff>
    </xdr:from>
    <xdr:to>
      <xdr:col>41</xdr:col>
      <xdr:colOff>50800</xdr:colOff>
      <xdr:row>56</xdr:row>
      <xdr:rowOff>107326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419465"/>
          <a:ext cx="889000" cy="28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7781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9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101135</xdr:rowOff>
    </xdr:from>
    <xdr:to>
      <xdr:col>55</xdr:col>
      <xdr:colOff>50800</xdr:colOff>
      <xdr:row>57</xdr:row>
      <xdr:rowOff>31285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124012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5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43504</xdr:rowOff>
    </xdr:from>
    <xdr:to>
      <xdr:col>50</xdr:col>
      <xdr:colOff>165100</xdr:colOff>
      <xdr:row>56</xdr:row>
      <xdr:rowOff>145104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4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161631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1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168156</xdr:rowOff>
    </xdr:from>
    <xdr:to>
      <xdr:col>46</xdr:col>
      <xdr:colOff>38100</xdr:colOff>
      <xdr:row>56</xdr:row>
      <xdr:rowOff>98306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9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114833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37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110365</xdr:rowOff>
    </xdr:from>
    <xdr:to>
      <xdr:col>41</xdr:col>
      <xdr:colOff>101600</xdr:colOff>
      <xdr:row>55</xdr:row>
      <xdr:rowOff>40515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36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57042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14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56526</xdr:rowOff>
    </xdr:from>
    <xdr:to>
      <xdr:col>36</xdr:col>
      <xdr:colOff>165100</xdr:colOff>
      <xdr:row>56</xdr:row>
      <xdr:rowOff>158126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3203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43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2529</xdr:rowOff>
    </xdr:from>
    <xdr:to>
      <xdr:col>55</xdr:col>
      <xdr:colOff>0</xdr:colOff>
      <xdr:row>76</xdr:row>
      <xdr:rowOff>102406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032729"/>
          <a:ext cx="838200" cy="9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112437</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1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2529</xdr:rowOff>
    </xdr:from>
    <xdr:to>
      <xdr:col>50</xdr:col>
      <xdr:colOff>114300</xdr:colOff>
      <xdr:row>78</xdr:row>
      <xdr:rowOff>3270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032729"/>
          <a:ext cx="889000" cy="34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145682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3270</xdr:rowOff>
    </xdr:from>
    <xdr:to>
      <xdr:col>45</xdr:col>
      <xdr:colOff>177800</xdr:colOff>
      <xdr:row>78</xdr:row>
      <xdr:rowOff>64426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76370"/>
          <a:ext cx="889000" cy="6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24616</xdr:rowOff>
    </xdr:from>
    <xdr:to>
      <xdr:col>41</xdr:col>
      <xdr:colOff>50800</xdr:colOff>
      <xdr:row>78</xdr:row>
      <xdr:rowOff>64426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97716"/>
          <a:ext cx="889000" cy="3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99310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51606</xdr:rowOff>
    </xdr:from>
    <xdr:to>
      <xdr:col>55</xdr:col>
      <xdr:colOff>50800</xdr:colOff>
      <xdr:row>76</xdr:row>
      <xdr:rowOff>153206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74482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3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123179</xdr:rowOff>
    </xdr:from>
    <xdr:to>
      <xdr:col>50</xdr:col>
      <xdr:colOff>165100</xdr:colOff>
      <xdr:row>76</xdr:row>
      <xdr:rowOff>53330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9819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69856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75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123920</xdr:rowOff>
    </xdr:from>
    <xdr:to>
      <xdr:col>46</xdr:col>
      <xdr:colOff>38100</xdr:colOff>
      <xdr:row>78</xdr:row>
      <xdr:rowOff>54070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45197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41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13626</xdr:rowOff>
    </xdr:from>
    <xdr:to>
      <xdr:col>41</xdr:col>
      <xdr:colOff>101600</xdr:colOff>
      <xdr:row>78</xdr:row>
      <xdr:rowOff>115226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8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106353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7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145266</xdr:rowOff>
    </xdr:from>
    <xdr:to>
      <xdr:col>36</xdr:col>
      <xdr:colOff>165100</xdr:colOff>
      <xdr:row>78</xdr:row>
      <xdr:rowOff>75416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4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91943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12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67810</xdr:rowOff>
    </xdr:from>
    <xdr:to>
      <xdr:col>55</xdr:col>
      <xdr:colOff>0</xdr:colOff>
      <xdr:row>93</xdr:row>
      <xdr:rowOff>82124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5841210"/>
          <a:ext cx="838200" cy="18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27026</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5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67810</xdr:rowOff>
    </xdr:from>
    <xdr:to>
      <xdr:col>50</xdr:col>
      <xdr:colOff>114300</xdr:colOff>
      <xdr:row>93</xdr:row>
      <xdr:rowOff>141739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5841210"/>
          <a:ext cx="889000" cy="24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120580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141739</xdr:rowOff>
    </xdr:from>
    <xdr:to>
      <xdr:col>45</xdr:col>
      <xdr:colOff>177800</xdr:colOff>
      <xdr:row>94</xdr:row>
      <xdr:rowOff>121614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086589"/>
          <a:ext cx="889000" cy="15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160972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102366</xdr:rowOff>
    </xdr:from>
    <xdr:to>
      <xdr:col>41</xdr:col>
      <xdr:colOff>50800</xdr:colOff>
      <xdr:row>94</xdr:row>
      <xdr:rowOff>121614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218666"/>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148922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31324</xdr:rowOff>
    </xdr:from>
    <xdr:to>
      <xdr:col>55</xdr:col>
      <xdr:colOff>50800</xdr:colOff>
      <xdr:row>93</xdr:row>
      <xdr:rowOff>132924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9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54201</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827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17010</xdr:rowOff>
    </xdr:from>
    <xdr:to>
      <xdr:col>50</xdr:col>
      <xdr:colOff>165100</xdr:colOff>
      <xdr:row>92</xdr:row>
      <xdr:rowOff>118610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79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135137</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556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90939</xdr:rowOff>
    </xdr:from>
    <xdr:to>
      <xdr:col>46</xdr:col>
      <xdr:colOff>38100</xdr:colOff>
      <xdr:row>94</xdr:row>
      <xdr:rowOff>21089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0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37616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581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70814</xdr:rowOff>
    </xdr:from>
    <xdr:to>
      <xdr:col>41</xdr:col>
      <xdr:colOff>101600</xdr:colOff>
      <xdr:row>95</xdr:row>
      <xdr:rowOff>964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1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17491</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596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51566</xdr:rowOff>
    </xdr:from>
    <xdr:to>
      <xdr:col>36</xdr:col>
      <xdr:colOff>165100</xdr:colOff>
      <xdr:row>94</xdr:row>
      <xdr:rowOff>153166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16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169693</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594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53501</xdr:rowOff>
    </xdr:from>
    <xdr:to>
      <xdr:col>85</xdr:col>
      <xdr:colOff>127000</xdr:colOff>
      <xdr:row>32</xdr:row>
      <xdr:rowOff>31784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368451"/>
          <a:ext cx="8382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41234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5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31784</xdr:rowOff>
    </xdr:from>
    <xdr:to>
      <xdr:col>81</xdr:col>
      <xdr:colOff>50800</xdr:colOff>
      <xdr:row>33</xdr:row>
      <xdr:rowOff>80738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518184"/>
          <a:ext cx="889000" cy="22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14145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7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28372</xdr:rowOff>
    </xdr:from>
    <xdr:to>
      <xdr:col>76</xdr:col>
      <xdr:colOff>114300</xdr:colOff>
      <xdr:row>33</xdr:row>
      <xdr:rowOff>80738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686222"/>
          <a:ext cx="889000" cy="5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12643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28372</xdr:rowOff>
    </xdr:from>
    <xdr:to>
      <xdr:col>71</xdr:col>
      <xdr:colOff>177800</xdr:colOff>
      <xdr:row>33</xdr:row>
      <xdr:rowOff>164666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686222"/>
          <a:ext cx="889000" cy="13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137687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6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157640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2701</xdr:rowOff>
    </xdr:from>
    <xdr:to>
      <xdr:col>85</xdr:col>
      <xdr:colOff>177800</xdr:colOff>
      <xdr:row>31</xdr:row>
      <xdr:rowOff>104301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31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127178</xdr:rowOff>
    </xdr:from>
    <xdr:ext cx="599010"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270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152434</xdr:rowOff>
    </xdr:from>
    <xdr:to>
      <xdr:col>81</xdr:col>
      <xdr:colOff>101600</xdr:colOff>
      <xdr:row>32</xdr:row>
      <xdr:rowOff>82584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4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99111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24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29938</xdr:rowOff>
    </xdr:from>
    <xdr:to>
      <xdr:col>76</xdr:col>
      <xdr:colOff>165100</xdr:colOff>
      <xdr:row>33</xdr:row>
      <xdr:rowOff>131538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6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148065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4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149022</xdr:rowOff>
    </xdr:from>
    <xdr:to>
      <xdr:col>72</xdr:col>
      <xdr:colOff>38100</xdr:colOff>
      <xdr:row>33</xdr:row>
      <xdr:rowOff>79172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63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95699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41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113866</xdr:rowOff>
    </xdr:from>
    <xdr:to>
      <xdr:col>67</xdr:col>
      <xdr:colOff>101600</xdr:colOff>
      <xdr:row>34</xdr:row>
      <xdr:rowOff>44016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7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60543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5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139875</xdr:rowOff>
    </xdr:from>
    <xdr:to>
      <xdr:col>85</xdr:col>
      <xdr:colOff>126364</xdr:colOff>
      <xdr:row>58</xdr:row>
      <xdr:rowOff>74747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9055275"/>
          <a:ext cx="1269" cy="963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78574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2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74747</xdr:rowOff>
    </xdr:from>
    <xdr:to>
      <xdr:col>86</xdr:col>
      <xdr:colOff>25400</xdr:colOff>
      <xdr:row>58</xdr:row>
      <xdr:rowOff>74747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86552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83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139875</xdr:rowOff>
    </xdr:from>
    <xdr:to>
      <xdr:col>86</xdr:col>
      <xdr:colOff>25400</xdr:colOff>
      <xdr:row>52</xdr:row>
      <xdr:rowOff>139875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05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139875</xdr:rowOff>
    </xdr:from>
    <xdr:to>
      <xdr:col>85</xdr:col>
      <xdr:colOff>127000</xdr:colOff>
      <xdr:row>53</xdr:row>
      <xdr:rowOff>87716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055275"/>
          <a:ext cx="838200" cy="11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163537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764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13660</xdr:rowOff>
    </xdr:from>
    <xdr:to>
      <xdr:col>85</xdr:col>
      <xdr:colOff>177800</xdr:colOff>
      <xdr:row>57</xdr:row>
      <xdr:rowOff>115260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78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107410</xdr:rowOff>
    </xdr:from>
    <xdr:to>
      <xdr:col>81</xdr:col>
      <xdr:colOff>50800</xdr:colOff>
      <xdr:row>53</xdr:row>
      <xdr:rowOff>87716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8851360"/>
          <a:ext cx="889000" cy="32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55113</xdr:rowOff>
    </xdr:from>
    <xdr:to>
      <xdr:col>81</xdr:col>
      <xdr:colOff>101600</xdr:colOff>
      <xdr:row>57</xdr:row>
      <xdr:rowOff>156713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2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147840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9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107410</xdr:rowOff>
    </xdr:from>
    <xdr:to>
      <xdr:col>76</xdr:col>
      <xdr:colOff>114300</xdr:colOff>
      <xdr:row>54</xdr:row>
      <xdr:rowOff>28593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8851360"/>
          <a:ext cx="889000" cy="43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79725</xdr:rowOff>
    </xdr:from>
    <xdr:to>
      <xdr:col>76</xdr:col>
      <xdr:colOff>165100</xdr:colOff>
      <xdr:row>58</xdr:row>
      <xdr:rowOff>9875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1002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4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28593</xdr:rowOff>
    </xdr:from>
    <xdr:to>
      <xdr:col>71</xdr:col>
      <xdr:colOff>177800</xdr:colOff>
      <xdr:row>54</xdr:row>
      <xdr:rowOff>130278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286893"/>
          <a:ext cx="889000" cy="10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62199</xdr:rowOff>
    </xdr:from>
    <xdr:to>
      <xdr:col>72</xdr:col>
      <xdr:colOff>38100</xdr:colOff>
      <xdr:row>57</xdr:row>
      <xdr:rowOff>163799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154926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101145</xdr:rowOff>
    </xdr:from>
    <xdr:to>
      <xdr:col>67</xdr:col>
      <xdr:colOff>101600</xdr:colOff>
      <xdr:row>58</xdr:row>
      <xdr:rowOff>31295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22422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6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89075</xdr:rowOff>
    </xdr:from>
    <xdr:to>
      <xdr:col>85</xdr:col>
      <xdr:colOff>177800</xdr:colOff>
      <xdr:row>53</xdr:row>
      <xdr:rowOff>19225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0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42102</xdr:rowOff>
    </xdr:from>
    <xdr:ext cx="599010"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895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36916</xdr:rowOff>
    </xdr:from>
    <xdr:to>
      <xdr:col>81</xdr:col>
      <xdr:colOff>101600</xdr:colOff>
      <xdr:row>53</xdr:row>
      <xdr:rowOff>138516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12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155043</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181795" y="889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56610</xdr:rowOff>
    </xdr:from>
    <xdr:to>
      <xdr:col>76</xdr:col>
      <xdr:colOff>165100</xdr:colOff>
      <xdr:row>51</xdr:row>
      <xdr:rowOff>158210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80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3287</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857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149243</xdr:rowOff>
    </xdr:from>
    <xdr:to>
      <xdr:col>72</xdr:col>
      <xdr:colOff>38100</xdr:colOff>
      <xdr:row>54</xdr:row>
      <xdr:rowOff>79393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2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95920</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03795" y="901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79478</xdr:rowOff>
    </xdr:from>
    <xdr:to>
      <xdr:col>67</xdr:col>
      <xdr:colOff>101600</xdr:colOff>
      <xdr:row>55</xdr:row>
      <xdr:rowOff>9628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3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26155</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14795" y="911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129156</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02256"/>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129156</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02256"/>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78356</xdr:rowOff>
    </xdr:from>
    <xdr:to>
      <xdr:col>76</xdr:col>
      <xdr:colOff>165100</xdr:colOff>
      <xdr:row>79</xdr:row>
      <xdr:rowOff>8506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171083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4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124814</xdr:rowOff>
    </xdr:from>
    <xdr:to>
      <xdr:col>85</xdr:col>
      <xdr:colOff>127000</xdr:colOff>
      <xdr:row>97</xdr:row>
      <xdr:rowOff>156127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755464"/>
          <a:ext cx="838200" cy="3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114184</xdr:rowOff>
    </xdr:from>
    <xdr:to>
      <xdr:col>81</xdr:col>
      <xdr:colOff>50800</xdr:colOff>
      <xdr:row>97</xdr:row>
      <xdr:rowOff>124814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44834"/>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90066</xdr:rowOff>
    </xdr:from>
    <xdr:to>
      <xdr:col>76</xdr:col>
      <xdr:colOff>114300</xdr:colOff>
      <xdr:row>97</xdr:row>
      <xdr:rowOff>114184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720716"/>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56257</xdr:rowOff>
    </xdr:from>
    <xdr:to>
      <xdr:col>71</xdr:col>
      <xdr:colOff>177800</xdr:colOff>
      <xdr:row>97</xdr:row>
      <xdr:rowOff>90066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86907"/>
          <a:ext cx="889000" cy="3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110732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105327</xdr:rowOff>
    </xdr:from>
    <xdr:to>
      <xdr:col>85</xdr:col>
      <xdr:colOff>177800</xdr:colOff>
      <xdr:row>98</xdr:row>
      <xdr:rowOff>35477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3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20254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5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74014</xdr:rowOff>
    </xdr:from>
    <xdr:to>
      <xdr:col>81</xdr:col>
      <xdr:colOff>101600</xdr:colOff>
      <xdr:row>98</xdr:row>
      <xdr:rowOff>4164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0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166741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9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63384</xdr:rowOff>
    </xdr:from>
    <xdr:to>
      <xdr:col>76</xdr:col>
      <xdr:colOff>165100</xdr:colOff>
      <xdr:row>97</xdr:row>
      <xdr:rowOff>164984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9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156111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8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39266</xdr:rowOff>
    </xdr:from>
    <xdr:to>
      <xdr:col>72</xdr:col>
      <xdr:colOff>38100</xdr:colOff>
      <xdr:row>97</xdr:row>
      <xdr:rowOff>140866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6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131993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6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5457</xdr:rowOff>
    </xdr:from>
    <xdr:to>
      <xdr:col>67</xdr:col>
      <xdr:colOff>101600</xdr:colOff>
      <xdr:row>97</xdr:row>
      <xdr:rowOff>107057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98184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2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大きく増となっているのは、衛生費、教育費及び民生費であり、衛生費については村営墓地整備事業費の増、教育費については教員住宅工事請負費の増、民生費については千歳平小学校放課後教室整備事業費の皆増によるものである。一方、前年度より大きく減となっているのは、総務費及び土木費であり、総務費については旧千歳中学校利活用防災資機材庫改修工事請負費の皆減、土木費については除排雪委託料の減によるものである。今後の見通しについては、公共施設の老朽化に伴う改修・更新事業費や法改正に伴うシステム改修費等の増加が見込まれることから、費用の年度間の均衡を図るなどし、数値の低減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以降、主に大規模償却資産に係る固定資産税の変動により、村税が減収となったが、老朽化した施設の改修に係る普通建設事業費、新型コロナウイルス感染症対策及び物価高騰等による物件費に係る一般財源について、財政調整基金で補てんしたことから、財政調整基金については減となり、実質単年度収支については令和元年度以降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全会計において黒字となっており、連結実質赤字は生じていない。今後も各会計における各種制度の見直しや料金改定、経費削減による収支の安定化を図り、黒字の継続に努めていく。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実施している起債の新規借入抑制策により、元利償還金は低減していく見込みである。今後、村長期事業整備計画及び村財政運営計画を基に、将来世代の負担となる起債については慎重に検討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対し、充当可能財源等が上回っているため、将来負担比率は生じていない。充当可能財源等について、財政調整基金及び減債基金の取崩しにより年々減少していることから、充当可能財源の確保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青森県六ケ所村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建設事業費及び物件費に係る一般財源について財政調整基金で補てんしたことから財政調整基金については減となったが、特定目的基金の積立てを行ったことから、基金全体の年度末残高は令和４年度よりも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今後、老朽化した施設の修繕等に係る費用が増加することが見込まれるため、公共施設の整備及び維持補修のための基金は減少していく見込みである。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新庁舎建設準備基金：老朽化が顕著となり、また、津波浸水想定範囲内に位置する現庁舎の建替え費用に充てるための基金。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電源立地地域対策交付金事業基金：電源立地地域対策交付金よる公共用施設の整備及び利便性向上等事業計画の実施に要する経費に充てるための基金。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地域企業長期発展推進基金：物価高騰の影響を受ける地域企業の事業継続又は再構築を支援するための基金。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公共用施設維持補修基金：公共用施設の維持補修に要する財源に充てるための基金。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駐留軍等再編対策事業基金：駐留軍等の再編により影響を受ける住民生活の利便性向上及び産業の振興に寄与する事業に充てるための基金。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新庁舎建設準備基金：前年度までに積立てた元金に生じた利子分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千円の積立てを行ったことから増となった。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電源立地地域対策交付金事業基金：富ノ沢浄・配水場整備事業に要する経費に充てるため約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億５千万円の積立てを行ったことから増となった。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地域企業長期発展推進基金：奨学資金返還支援補助事業に充てるため約６百万円を取崩したことから減となった。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公共用施設維持補修基金：前年度までに積立てた元金に生じた利子分３千円の積立てを行ったことから増となった。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駐留軍等再編対策事業基金：乳幼児等医療給付事業費用に充てるため約２千８百万円を取崩したことから減となった。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新庁舎建設準備基金：約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億円の積立を目標額としているため、今後も増加する見込みである。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電源立地地域対策交付金事業基金：富ノ沢浄・配水場整備事業に要する経費に充てるため年度計画をもって積立てと取崩しを行っていく。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地域企業長期発展推進基金：奨学資金返還支援補助事業に充てるため減少する見込みである。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公共用施設維持補修基金：今後計画されている各種施設の整備費用に充てるため減少する見込みである。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駐留軍等再編対策事業基金：今後の乳幼児等医療費給付事業費用に充てるため減少する見込みである。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普通建設事業費及び物件費に係る一般財源について財政調整基金で補填したことから財政調整基金については減となった。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村長期事業整備計画及び村財政運営計画を基に、他歳入の見込みを精査した上で、財政調整基金を確保していく。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毎年度、起債の償還費用に充当しているため年々減少している。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今後も引き続き、起債の償還費用に充当していくこととしており、年々減少していく見込みである。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14760088</v>
      </c>
      <c r="BO4" s="358"/>
      <c r="BP4" s="358"/>
      <c r="BQ4" s="358"/>
      <c r="BR4" s="358"/>
      <c r="BS4" s="358"/>
      <c r="BT4" s="358"/>
      <c r="BU4" s="359"/>
      <c r="BV4" s="357">
        <v>15389382</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2.5</v>
      </c>
      <c r="CU4" s="364"/>
      <c r="CV4" s="364"/>
      <c r="CW4" s="364"/>
      <c r="CX4" s="364"/>
      <c r="CY4" s="364"/>
      <c r="CZ4" s="364"/>
      <c r="DA4" s="365"/>
      <c r="DB4" s="363">
        <v>2.4</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14515728</v>
      </c>
      <c r="BO5" s="395"/>
      <c r="BP5" s="395"/>
      <c r="BQ5" s="395"/>
      <c r="BR5" s="395"/>
      <c r="BS5" s="395"/>
      <c r="BT5" s="395"/>
      <c r="BU5" s="396"/>
      <c r="BV5" s="394">
        <v>15043731</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85.2</v>
      </c>
      <c r="CU5" s="392"/>
      <c r="CV5" s="392"/>
      <c r="CW5" s="392"/>
      <c r="CX5" s="392"/>
      <c r="CY5" s="392"/>
      <c r="CZ5" s="392"/>
      <c r="DA5" s="393"/>
      <c r="DB5" s="391">
        <v>84.1</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132</v>
      </c>
      <c r="AV6" s="427"/>
      <c r="AW6" s="427"/>
      <c r="AX6" s="427"/>
      <c r="AY6" s="428" t="s">
        <v>98</v>
      </c>
      <c r="AZ6" s="429"/>
      <c r="BA6" s="429"/>
      <c r="BB6" s="429"/>
      <c r="BC6" s="429"/>
      <c r="BD6" s="429"/>
      <c r="BE6" s="429"/>
      <c r="BF6" s="429"/>
      <c r="BG6" s="429"/>
      <c r="BH6" s="429"/>
      <c r="BI6" s="429"/>
      <c r="BJ6" s="429"/>
      <c r="BK6" s="429"/>
      <c r="BL6" s="429"/>
      <c r="BM6" s="430"/>
      <c r="BN6" s="394">
        <v>244360</v>
      </c>
      <c r="BO6" s="395"/>
      <c r="BP6" s="395"/>
      <c r="BQ6" s="395"/>
      <c r="BR6" s="395"/>
      <c r="BS6" s="395"/>
      <c r="BT6" s="395"/>
      <c r="BU6" s="396"/>
      <c r="BV6" s="394">
        <v>345651</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85.2</v>
      </c>
      <c r="CU6" s="432"/>
      <c r="CV6" s="432"/>
      <c r="CW6" s="432"/>
      <c r="CX6" s="432"/>
      <c r="CY6" s="432"/>
      <c r="CZ6" s="432"/>
      <c r="DA6" s="433"/>
      <c r="DB6" s="431">
        <v>84.1</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31454</v>
      </c>
      <c r="BO7" s="395"/>
      <c r="BP7" s="395"/>
      <c r="BQ7" s="395"/>
      <c r="BR7" s="395"/>
      <c r="BS7" s="395"/>
      <c r="BT7" s="395"/>
      <c r="BU7" s="396"/>
      <c r="BV7" s="394">
        <v>143333</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8379777</v>
      </c>
      <c r="CU7" s="395"/>
      <c r="CV7" s="395"/>
      <c r="CW7" s="395"/>
      <c r="CX7" s="395"/>
      <c r="CY7" s="395"/>
      <c r="CZ7" s="395"/>
      <c r="DA7" s="396"/>
      <c r="DB7" s="394">
        <v>8401948</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212906</v>
      </c>
      <c r="BO8" s="395"/>
      <c r="BP8" s="395"/>
      <c r="BQ8" s="395"/>
      <c r="BR8" s="395"/>
      <c r="BS8" s="395"/>
      <c r="BT8" s="395"/>
      <c r="BU8" s="396"/>
      <c r="BV8" s="394">
        <v>202318</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1.61</v>
      </c>
      <c r="CU8" s="435"/>
      <c r="CV8" s="435"/>
      <c r="CW8" s="435"/>
      <c r="CX8" s="435"/>
      <c r="CY8" s="435"/>
      <c r="CZ8" s="435"/>
      <c r="DA8" s="436"/>
      <c r="DB8" s="434">
        <v>1.62</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10367</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10588</v>
      </c>
      <c r="BO9" s="395"/>
      <c r="BP9" s="395"/>
      <c r="BQ9" s="395"/>
      <c r="BR9" s="395"/>
      <c r="BS9" s="395"/>
      <c r="BT9" s="395"/>
      <c r="BU9" s="396"/>
      <c r="BV9" s="394">
        <v>23147</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2.2999999999999998</v>
      </c>
      <c r="CU9" s="392"/>
      <c r="CV9" s="392"/>
      <c r="CW9" s="392"/>
      <c r="CX9" s="392"/>
      <c r="CY9" s="392"/>
      <c r="CZ9" s="392"/>
      <c r="DA9" s="393"/>
      <c r="DB9" s="391">
        <v>2.5</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10536</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8252</v>
      </c>
      <c r="BO10" s="395"/>
      <c r="BP10" s="395"/>
      <c r="BQ10" s="395"/>
      <c r="BR10" s="395"/>
      <c r="BS10" s="395"/>
      <c r="BT10" s="395"/>
      <c r="BU10" s="396"/>
      <c r="BV10" s="394">
        <v>8270</v>
      </c>
      <c r="BW10" s="395"/>
      <c r="BX10" s="395"/>
      <c r="BY10" s="395"/>
      <c r="BZ10" s="395"/>
      <c r="CA10" s="395"/>
      <c r="CB10" s="395"/>
      <c r="CC10" s="396"/>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9736</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216725</v>
      </c>
      <c r="BO12" s="395"/>
      <c r="BP12" s="395"/>
      <c r="BQ12" s="395"/>
      <c r="BR12" s="395"/>
      <c r="BS12" s="395"/>
      <c r="BT12" s="395"/>
      <c r="BU12" s="396"/>
      <c r="BV12" s="394">
        <v>503042</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129</v>
      </c>
      <c r="N13" s="486"/>
      <c r="O13" s="486"/>
      <c r="P13" s="486"/>
      <c r="Q13" s="487"/>
      <c r="R13" s="478">
        <v>9613</v>
      </c>
      <c r="S13" s="479"/>
      <c r="T13" s="479"/>
      <c r="U13" s="479"/>
      <c r="V13" s="480"/>
      <c r="W13" s="410" t="s">
        <v>130</v>
      </c>
      <c r="X13" s="411"/>
      <c r="Y13" s="411"/>
      <c r="Z13" s="411"/>
      <c r="AA13" s="411"/>
      <c r="AB13" s="401"/>
      <c r="AC13" s="445">
        <v>686</v>
      </c>
      <c r="AD13" s="446"/>
      <c r="AE13" s="446"/>
      <c r="AF13" s="446"/>
      <c r="AG13" s="488"/>
      <c r="AH13" s="445">
        <v>787</v>
      </c>
      <c r="AI13" s="446"/>
      <c r="AJ13" s="446"/>
      <c r="AK13" s="446"/>
      <c r="AL13" s="447"/>
      <c r="AM13" s="423" t="s">
        <v>131</v>
      </c>
      <c r="AN13" s="424"/>
      <c r="AO13" s="424"/>
      <c r="AP13" s="424"/>
      <c r="AQ13" s="424"/>
      <c r="AR13" s="424"/>
      <c r="AS13" s="424"/>
      <c r="AT13" s="425"/>
      <c r="AU13" s="426" t="s">
        <v>132</v>
      </c>
      <c r="AV13" s="427"/>
      <c r="AW13" s="427"/>
      <c r="AX13" s="427"/>
      <c r="AY13" s="428" t="s">
        <v>133</v>
      </c>
      <c r="AZ13" s="429"/>
      <c r="BA13" s="429"/>
      <c r="BB13" s="429"/>
      <c r="BC13" s="429"/>
      <c r="BD13" s="429"/>
      <c r="BE13" s="429"/>
      <c r="BF13" s="429"/>
      <c r="BG13" s="429"/>
      <c r="BH13" s="429"/>
      <c r="BI13" s="429"/>
      <c r="BJ13" s="429"/>
      <c r="BK13" s="429"/>
      <c r="BL13" s="429"/>
      <c r="BM13" s="430"/>
      <c r="BN13" s="394">
        <v>-197885</v>
      </c>
      <c r="BO13" s="395"/>
      <c r="BP13" s="395"/>
      <c r="BQ13" s="395"/>
      <c r="BR13" s="395"/>
      <c r="BS13" s="395"/>
      <c r="BT13" s="395"/>
      <c r="BU13" s="396"/>
      <c r="BV13" s="394">
        <v>-471625</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3.3</v>
      </c>
      <c r="CU13" s="392"/>
      <c r="CV13" s="392"/>
      <c r="CW13" s="392"/>
      <c r="CX13" s="392"/>
      <c r="CY13" s="392"/>
      <c r="CZ13" s="392"/>
      <c r="DA13" s="393"/>
      <c r="DB13" s="391">
        <v>3.7</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9886</v>
      </c>
      <c r="S14" s="479"/>
      <c r="T14" s="479"/>
      <c r="U14" s="479"/>
      <c r="V14" s="480"/>
      <c r="W14" s="384"/>
      <c r="X14" s="385"/>
      <c r="Y14" s="385"/>
      <c r="Z14" s="385"/>
      <c r="AA14" s="385"/>
      <c r="AB14" s="374"/>
      <c r="AC14" s="481">
        <v>10.7</v>
      </c>
      <c r="AD14" s="482"/>
      <c r="AE14" s="482"/>
      <c r="AF14" s="482"/>
      <c r="AG14" s="483"/>
      <c r="AH14" s="481">
        <v>13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129</v>
      </c>
      <c r="N15" s="486"/>
      <c r="O15" s="486"/>
      <c r="P15" s="486"/>
      <c r="Q15" s="487"/>
      <c r="R15" s="478">
        <v>9780</v>
      </c>
      <c r="S15" s="479"/>
      <c r="T15" s="479"/>
      <c r="U15" s="479"/>
      <c r="V15" s="480"/>
      <c r="W15" s="410" t="s">
        <v>137</v>
      </c>
      <c r="X15" s="411"/>
      <c r="Y15" s="411"/>
      <c r="Z15" s="411"/>
      <c r="AA15" s="411"/>
      <c r="AB15" s="401"/>
      <c r="AC15" s="445">
        <v>2669</v>
      </c>
      <c r="AD15" s="446"/>
      <c r="AE15" s="446"/>
      <c r="AF15" s="446"/>
      <c r="AG15" s="488"/>
      <c r="AH15" s="445">
        <v>2346</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6366095</v>
      </c>
      <c r="BO15" s="358"/>
      <c r="BP15" s="358"/>
      <c r="BQ15" s="358"/>
      <c r="BR15" s="358"/>
      <c r="BS15" s="358"/>
      <c r="BT15" s="358"/>
      <c r="BU15" s="359"/>
      <c r="BV15" s="357">
        <v>6379731</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41.6</v>
      </c>
      <c r="AD16" s="482"/>
      <c r="AE16" s="482"/>
      <c r="AF16" s="482"/>
      <c r="AG16" s="483"/>
      <c r="AH16" s="481">
        <v>38.700000000000003</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3909586</v>
      </c>
      <c r="BO16" s="395"/>
      <c r="BP16" s="395"/>
      <c r="BQ16" s="395"/>
      <c r="BR16" s="395"/>
      <c r="BS16" s="395"/>
      <c r="BT16" s="395"/>
      <c r="BU16" s="396"/>
      <c r="BV16" s="394">
        <v>3884666</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3068</v>
      </c>
      <c r="AD17" s="446"/>
      <c r="AE17" s="446"/>
      <c r="AF17" s="446"/>
      <c r="AG17" s="488"/>
      <c r="AH17" s="445">
        <v>2931</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8379777</v>
      </c>
      <c r="BO17" s="395"/>
      <c r="BP17" s="395"/>
      <c r="BQ17" s="395"/>
      <c r="BR17" s="395"/>
      <c r="BS17" s="395"/>
      <c r="BT17" s="395"/>
      <c r="BU17" s="396"/>
      <c r="BV17" s="394">
        <v>8401948</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252.58</v>
      </c>
      <c r="M18" s="518"/>
      <c r="N18" s="518"/>
      <c r="O18" s="518"/>
      <c r="P18" s="518"/>
      <c r="Q18" s="518"/>
      <c r="R18" s="519"/>
      <c r="S18" s="519"/>
      <c r="T18" s="519"/>
      <c r="U18" s="519"/>
      <c r="V18" s="520"/>
      <c r="W18" s="412"/>
      <c r="X18" s="413"/>
      <c r="Y18" s="413"/>
      <c r="Z18" s="413"/>
      <c r="AA18" s="413"/>
      <c r="AB18" s="404"/>
      <c r="AC18" s="521">
        <v>47.8</v>
      </c>
      <c r="AD18" s="522"/>
      <c r="AE18" s="522"/>
      <c r="AF18" s="522"/>
      <c r="AG18" s="523"/>
      <c r="AH18" s="521">
        <v>48.3</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7256435</v>
      </c>
      <c r="BO18" s="395"/>
      <c r="BP18" s="395"/>
      <c r="BQ18" s="395"/>
      <c r="BR18" s="395"/>
      <c r="BS18" s="395"/>
      <c r="BT18" s="395"/>
      <c r="BU18" s="396"/>
      <c r="BV18" s="394">
        <v>7275963</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41</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12977525</v>
      </c>
      <c r="BO19" s="395"/>
      <c r="BP19" s="395"/>
      <c r="BQ19" s="395"/>
      <c r="BR19" s="395"/>
      <c r="BS19" s="395"/>
      <c r="BT19" s="395"/>
      <c r="BU19" s="396"/>
      <c r="BV19" s="394">
        <v>13681233</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5194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1968349</v>
      </c>
      <c r="BO22" s="358"/>
      <c r="BP22" s="358"/>
      <c r="BQ22" s="358"/>
      <c r="BR22" s="358"/>
      <c r="BS22" s="358"/>
      <c r="BT22" s="358"/>
      <c r="BU22" s="359"/>
      <c r="BV22" s="357">
        <v>2270200</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1968349</v>
      </c>
      <c r="BO23" s="395"/>
      <c r="BP23" s="395"/>
      <c r="BQ23" s="395"/>
      <c r="BR23" s="395"/>
      <c r="BS23" s="395"/>
      <c r="BT23" s="395"/>
      <c r="BU23" s="396"/>
      <c r="BV23" s="394">
        <v>2270200</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7820</v>
      </c>
      <c r="R24" s="446"/>
      <c r="S24" s="446"/>
      <c r="T24" s="446"/>
      <c r="U24" s="446"/>
      <c r="V24" s="488"/>
      <c r="W24" s="540"/>
      <c r="X24" s="541"/>
      <c r="Y24" s="542"/>
      <c r="Z24" s="444" t="s">
        <v>162</v>
      </c>
      <c r="AA24" s="424"/>
      <c r="AB24" s="424"/>
      <c r="AC24" s="424"/>
      <c r="AD24" s="424"/>
      <c r="AE24" s="424"/>
      <c r="AF24" s="424"/>
      <c r="AG24" s="425"/>
      <c r="AH24" s="445">
        <v>179</v>
      </c>
      <c r="AI24" s="446"/>
      <c r="AJ24" s="446"/>
      <c r="AK24" s="446"/>
      <c r="AL24" s="488"/>
      <c r="AM24" s="445">
        <v>513372</v>
      </c>
      <c r="AN24" s="446"/>
      <c r="AO24" s="446"/>
      <c r="AP24" s="446"/>
      <c r="AQ24" s="446"/>
      <c r="AR24" s="488"/>
      <c r="AS24" s="445">
        <v>2868</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1968349</v>
      </c>
      <c r="BO24" s="395"/>
      <c r="BP24" s="395"/>
      <c r="BQ24" s="395"/>
      <c r="BR24" s="395"/>
      <c r="BS24" s="395"/>
      <c r="BT24" s="395"/>
      <c r="BU24" s="396"/>
      <c r="BV24" s="394">
        <v>2270200</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6300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1993713</v>
      </c>
      <c r="BO25" s="358"/>
      <c r="BP25" s="358"/>
      <c r="BQ25" s="358"/>
      <c r="BR25" s="358"/>
      <c r="BS25" s="358"/>
      <c r="BT25" s="358"/>
      <c r="BU25" s="359"/>
      <c r="BV25" s="357">
        <v>2873145</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5670</v>
      </c>
      <c r="R26" s="446"/>
      <c r="S26" s="446"/>
      <c r="T26" s="446"/>
      <c r="U26" s="446"/>
      <c r="V26" s="488"/>
      <c r="W26" s="540"/>
      <c r="X26" s="541"/>
      <c r="Y26" s="542"/>
      <c r="Z26" s="444" t="s">
        <v>168</v>
      </c>
      <c r="AA26" s="546"/>
      <c r="AB26" s="546"/>
      <c r="AC26" s="546"/>
      <c r="AD26" s="546"/>
      <c r="AE26" s="546"/>
      <c r="AF26" s="546"/>
      <c r="AG26" s="547"/>
      <c r="AH26" s="445" t="s">
        <v>121</v>
      </c>
      <c r="AI26" s="446"/>
      <c r="AJ26" s="446"/>
      <c r="AK26" s="446"/>
      <c r="AL26" s="488"/>
      <c r="AM26" s="445" t="s">
        <v>121</v>
      </c>
      <c r="AN26" s="446"/>
      <c r="AO26" s="446"/>
      <c r="AP26" s="446"/>
      <c r="AQ26" s="446"/>
      <c r="AR26" s="488"/>
      <c r="AS26" s="445" t="s">
        <v>121</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2910</v>
      </c>
      <c r="R27" s="446"/>
      <c r="S27" s="446"/>
      <c r="T27" s="446"/>
      <c r="U27" s="446"/>
      <c r="V27" s="488"/>
      <c r="W27" s="540"/>
      <c r="X27" s="541"/>
      <c r="Y27" s="542"/>
      <c r="Z27" s="444" t="s">
        <v>171</v>
      </c>
      <c r="AA27" s="424"/>
      <c r="AB27" s="424"/>
      <c r="AC27" s="424"/>
      <c r="AD27" s="424"/>
      <c r="AE27" s="424"/>
      <c r="AF27" s="424"/>
      <c r="AG27" s="425"/>
      <c r="AH27" s="445">
        <v>10</v>
      </c>
      <c r="AI27" s="446"/>
      <c r="AJ27" s="446"/>
      <c r="AK27" s="446"/>
      <c r="AL27" s="488"/>
      <c r="AM27" s="445">
        <v>34724</v>
      </c>
      <c r="AN27" s="446"/>
      <c r="AO27" s="446"/>
      <c r="AP27" s="446"/>
      <c r="AQ27" s="446"/>
      <c r="AR27" s="488"/>
      <c r="AS27" s="445">
        <v>3472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95258</v>
      </c>
      <c r="BO27" s="514"/>
      <c r="BP27" s="514"/>
      <c r="BQ27" s="514"/>
      <c r="BR27" s="514"/>
      <c r="BS27" s="514"/>
      <c r="BT27" s="514"/>
      <c r="BU27" s="515"/>
      <c r="BV27" s="513">
        <v>95257</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2590</v>
      </c>
      <c r="R28" s="446"/>
      <c r="S28" s="446"/>
      <c r="T28" s="446"/>
      <c r="U28" s="446"/>
      <c r="V28" s="488"/>
      <c r="W28" s="540"/>
      <c r="X28" s="541"/>
      <c r="Y28" s="542"/>
      <c r="Z28" s="444" t="s">
        <v>174</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4173117</v>
      </c>
      <c r="BO28" s="358"/>
      <c r="BP28" s="358"/>
      <c r="BQ28" s="358"/>
      <c r="BR28" s="358"/>
      <c r="BS28" s="358"/>
      <c r="BT28" s="358"/>
      <c r="BU28" s="359"/>
      <c r="BV28" s="357">
        <v>4209590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16</v>
      </c>
      <c r="M29" s="446"/>
      <c r="N29" s="446"/>
      <c r="O29" s="446"/>
      <c r="P29" s="488"/>
      <c r="Q29" s="445">
        <v>2520</v>
      </c>
      <c r="R29" s="446"/>
      <c r="S29" s="446"/>
      <c r="T29" s="446"/>
      <c r="U29" s="446"/>
      <c r="V29" s="488"/>
      <c r="W29" s="543"/>
      <c r="X29" s="544"/>
      <c r="Y29" s="545"/>
      <c r="Z29" s="444" t="s">
        <v>177</v>
      </c>
      <c r="AA29" s="424"/>
      <c r="AB29" s="424"/>
      <c r="AC29" s="424"/>
      <c r="AD29" s="424"/>
      <c r="AE29" s="424"/>
      <c r="AF29" s="424"/>
      <c r="AG29" s="425"/>
      <c r="AH29" s="445">
        <v>189</v>
      </c>
      <c r="AI29" s="446"/>
      <c r="AJ29" s="446"/>
      <c r="AK29" s="446"/>
      <c r="AL29" s="488"/>
      <c r="AM29" s="445">
        <v>548096</v>
      </c>
      <c r="AN29" s="446"/>
      <c r="AO29" s="446"/>
      <c r="AP29" s="446"/>
      <c r="AQ29" s="446"/>
      <c r="AR29" s="488"/>
      <c r="AS29" s="445">
        <v>2900</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645273</v>
      </c>
      <c r="BO29" s="395"/>
      <c r="BP29" s="395"/>
      <c r="BQ29" s="395"/>
      <c r="BR29" s="395"/>
      <c r="BS29" s="395"/>
      <c r="BT29" s="395"/>
      <c r="BU29" s="396"/>
      <c r="BV29" s="394">
        <v>939527</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101.3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5674504</v>
      </c>
      <c r="BO30" s="514"/>
      <c r="BP30" s="514"/>
      <c r="BQ30" s="514"/>
      <c r="BR30" s="514"/>
      <c r="BS30" s="514"/>
      <c r="BT30" s="514"/>
      <c r="BU30" s="515"/>
      <c r="BV30" s="513">
        <v>5042058</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国民健康保険特別会計（事業勘定）</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北部上北広域事務組合（一般会計）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19</v>
      </c>
      <c r="CP34" s="584"/>
      <c r="CQ34" s="585" t="str">
        <f>IF('各会計、関係団体の財政状況及び健全化判断比率'!BS7="","",'各会計、関係団体の財政状況及び健全化判断比率'!BS7)</f>
        <v>六ヶ所村地域振興開発</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国民健康保険特別会計（施設勘定）</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IF('各会計、関係団体の財政状況及び健全化判断比率'!B33="","",'各会計、関係団体の財政状況及び健全化判断比率'!B33)</f>
        <v>農業集落排水事業会計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北部上北広域事務組合（病院事業会計）</v>
      </c>
      <c r="BZ35" s="585"/>
      <c r="CA35" s="585"/>
      <c r="CB35" s="585"/>
      <c r="CC35" s="585"/>
      <c r="CD35" s="585"/>
      <c r="CE35" s="585"/>
      <c r="CF35" s="585"/>
      <c r="CG35" s="585"/>
      <c r="CH35" s="585"/>
      <c r="CI35" s="585"/>
      <c r="CJ35" s="585"/>
      <c r="CK35" s="585"/>
      <c r="CL35" s="585"/>
      <c r="CM35" s="585"/>
      <c r="CN35" s="175"/>
      <c r="CO35" s="584">
        <f t="shared" ref="CO35:CO43" si="3">IF(CQ35="","",CO34+1)</f>
        <v>20</v>
      </c>
      <c r="CP35" s="584"/>
      <c r="CQ35" s="585" t="str">
        <f>IF('各会計、関係団体の財政状況及び健全化判断比率'!BS8="","",'各会計、関係団体の財政状況及び健全化判断比率'!BS8)</f>
        <v>六ヶ所村文化振興公社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8</v>
      </c>
      <c r="AN36" s="584"/>
      <c r="AO36" s="585" t="str">
        <f>IF('各会計、関係団体の財政状況及び健全化判断比率'!B34="","",'各会計、関係団体の財政状況及び健全化判断比率'!B34)</f>
        <v>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上北地方教育・福祉事務組合</v>
      </c>
      <c r="BZ36" s="585"/>
      <c r="CA36" s="585"/>
      <c r="CB36" s="585"/>
      <c r="CC36" s="585"/>
      <c r="CD36" s="585"/>
      <c r="CE36" s="585"/>
      <c r="CF36" s="585"/>
      <c r="CG36" s="585"/>
      <c r="CH36" s="585"/>
      <c r="CI36" s="585"/>
      <c r="CJ36" s="585"/>
      <c r="CK36" s="585"/>
      <c r="CL36" s="585"/>
      <c r="CM36" s="585"/>
      <c r="CN36" s="175"/>
      <c r="CO36" s="584">
        <f t="shared" si="3"/>
        <v>21</v>
      </c>
      <c r="CP36" s="584"/>
      <c r="CQ36" s="585" t="str">
        <f>IF('各会計、関係団体の財政状況及び健全化判断比率'!BS9="","",'各会計、関係団体の財政状況及び健全化判断比率'!BS9)</f>
        <v>六ヶ所村農業総合公社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介護保険特別会計（保険事業勘定）</v>
      </c>
      <c r="X37" s="585"/>
      <c r="Y37" s="585"/>
      <c r="Z37" s="585"/>
      <c r="AA37" s="585"/>
      <c r="AB37" s="585"/>
      <c r="AC37" s="585"/>
      <c r="AD37" s="585"/>
      <c r="AE37" s="585"/>
      <c r="AF37" s="585"/>
      <c r="AG37" s="585"/>
      <c r="AH37" s="585"/>
      <c r="AI37" s="585"/>
      <c r="AJ37" s="585"/>
      <c r="AK37" s="585"/>
      <c r="AL37" s="175"/>
      <c r="AM37" s="584">
        <f t="shared" si="0"/>
        <v>9</v>
      </c>
      <c r="AN37" s="584"/>
      <c r="AO37" s="585" t="str">
        <f>IF('各会計、関係団体の財政状況及び健全化判断比率'!B35="","",'各会計、関係団体の財政状況及び健全化判断比率'!B35)</f>
        <v>工業用水道事業会計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下北地域広域行政事務組合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青森県市町村総合事務組合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青森県市町村職員退職手当組合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16</v>
      </c>
      <c r="BX40" s="584"/>
      <c r="BY40" s="585" t="str">
        <f>IF('各会計、関係団体の財政状況及び健全化判断比率'!B74="","",'各会計、関係団体の財政状況及び健全化判断比率'!B74)</f>
        <v>青森県後期高齢者医療広域連合（一般会計）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17</v>
      </c>
      <c r="BX41" s="584"/>
      <c r="BY41" s="585" t="str">
        <f>IF('各会計、関係団体の財政状況及び健全化判断比率'!B75="","",'各会計、関係団体の財政状況及び健全化判断比率'!B75)</f>
        <v>青森県後期高齢者医療広域連合
（後期高齢者医療特別会計）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18</v>
      </c>
      <c r="BX42" s="584"/>
      <c r="BY42" s="585" t="str">
        <f>IF('各会計、関係団体の財政状況及び健全化判断比率'!B76="","",'各会計、関係団体の財政状況及び健全化判断比率'!B76)</f>
        <v>青森県交通災害共済組合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nKxz8gSK4dMnfTBVY6vPZCuTuyG1dnVjCxhFzMPo++1g9WH6iS5F+8L4N3beOA8RV3MIZ1YyXB8yLPc3/zsz0Q==" saltValue="pZ2HILhucXJPBaGQlLjkZ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7839186</v>
      </c>
      <c r="S5" s="600"/>
      <c r="T5" s="600"/>
      <c r="U5" s="600"/>
      <c r="V5" s="600"/>
      <c r="W5" s="600"/>
      <c r="X5" s="600"/>
      <c r="Y5" s="601"/>
      <c r="Z5" s="602">
        <v>53.1</v>
      </c>
      <c r="AA5" s="602"/>
      <c r="AB5" s="602"/>
      <c r="AC5" s="602"/>
      <c r="AD5" s="603">
        <v>7839186</v>
      </c>
      <c r="AE5" s="603"/>
      <c r="AF5" s="603"/>
      <c r="AG5" s="603"/>
      <c r="AH5" s="603"/>
      <c r="AI5" s="603"/>
      <c r="AJ5" s="603"/>
      <c r="AK5" s="603"/>
      <c r="AL5" s="604">
        <v>92</v>
      </c>
      <c r="AM5" s="605"/>
      <c r="AN5" s="605"/>
      <c r="AO5" s="606"/>
      <c r="AP5" s="596" t="s">
        <v>216</v>
      </c>
      <c r="AQ5" s="597"/>
      <c r="AR5" s="597"/>
      <c r="AS5" s="597"/>
      <c r="AT5" s="597"/>
      <c r="AU5" s="597"/>
      <c r="AV5" s="597"/>
      <c r="AW5" s="597"/>
      <c r="AX5" s="597"/>
      <c r="AY5" s="597"/>
      <c r="AZ5" s="597"/>
      <c r="BA5" s="597"/>
      <c r="BB5" s="597"/>
      <c r="BC5" s="597"/>
      <c r="BD5" s="597"/>
      <c r="BE5" s="597"/>
      <c r="BF5" s="598"/>
      <c r="BG5" s="610">
        <v>7839186</v>
      </c>
      <c r="BH5" s="611"/>
      <c r="BI5" s="611"/>
      <c r="BJ5" s="611"/>
      <c r="BK5" s="611"/>
      <c r="BL5" s="611"/>
      <c r="BM5" s="611"/>
      <c r="BN5" s="612"/>
      <c r="BO5" s="613">
        <v>100</v>
      </c>
      <c r="BP5" s="613"/>
      <c r="BQ5" s="613"/>
      <c r="BR5" s="613"/>
      <c r="BS5" s="614" t="s">
        <v>121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68922</v>
      </c>
      <c r="S6" s="611"/>
      <c r="T6" s="611"/>
      <c r="U6" s="611"/>
      <c r="V6" s="611"/>
      <c r="W6" s="611"/>
      <c r="X6" s="611"/>
      <c r="Y6" s="612"/>
      <c r="Z6" s="613">
        <v>0.5</v>
      </c>
      <c r="AA6" s="613"/>
      <c r="AB6" s="613"/>
      <c r="AC6" s="613"/>
      <c r="AD6" s="614">
        <v>68922</v>
      </c>
      <c r="AE6" s="614"/>
      <c r="AF6" s="614"/>
      <c r="AG6" s="614"/>
      <c r="AH6" s="614"/>
      <c r="AI6" s="614"/>
      <c r="AJ6" s="614"/>
      <c r="AK6" s="614"/>
      <c r="AL6" s="615">
        <v>0.8</v>
      </c>
      <c r="AM6" s="616"/>
      <c r="AN6" s="616"/>
      <c r="AO6" s="617"/>
      <c r="AP6" s="607" t="s">
        <v>221</v>
      </c>
      <c r="AQ6" s="608"/>
      <c r="AR6" s="608"/>
      <c r="AS6" s="608"/>
      <c r="AT6" s="608"/>
      <c r="AU6" s="608"/>
      <c r="AV6" s="608"/>
      <c r="AW6" s="608"/>
      <c r="AX6" s="608"/>
      <c r="AY6" s="608"/>
      <c r="AZ6" s="608"/>
      <c r="BA6" s="608"/>
      <c r="BB6" s="608"/>
      <c r="BC6" s="608"/>
      <c r="BD6" s="608"/>
      <c r="BE6" s="608"/>
      <c r="BF6" s="609"/>
      <c r="BG6" s="610">
        <v>7839186</v>
      </c>
      <c r="BH6" s="611"/>
      <c r="BI6" s="611"/>
      <c r="BJ6" s="611"/>
      <c r="BK6" s="611"/>
      <c r="BL6" s="611"/>
      <c r="BM6" s="611"/>
      <c r="BN6" s="612"/>
      <c r="BO6" s="613">
        <v>100</v>
      </c>
      <c r="BP6" s="613"/>
      <c r="BQ6" s="613"/>
      <c r="BR6" s="613"/>
      <c r="BS6" s="614" t="s">
        <v>121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121237</v>
      </c>
      <c r="CS6" s="611"/>
      <c r="CT6" s="611"/>
      <c r="CU6" s="611"/>
      <c r="CV6" s="611"/>
      <c r="CW6" s="611"/>
      <c r="CX6" s="611"/>
      <c r="CY6" s="612"/>
      <c r="CZ6" s="604">
        <v>0.8</v>
      </c>
      <c r="DA6" s="605"/>
      <c r="DB6" s="605"/>
      <c r="DC6" s="621"/>
      <c r="DD6" s="619" t="s">
        <v>121</v>
      </c>
      <c r="DE6" s="611"/>
      <c r="DF6" s="611"/>
      <c r="DG6" s="611"/>
      <c r="DH6" s="611"/>
      <c r="DI6" s="611"/>
      <c r="DJ6" s="611"/>
      <c r="DK6" s="611"/>
      <c r="DL6" s="611"/>
      <c r="DM6" s="611"/>
      <c r="DN6" s="611"/>
      <c r="DO6" s="611"/>
      <c r="DP6" s="612"/>
      <c r="DQ6" s="619">
        <v>121237</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615</v>
      </c>
      <c r="S7" s="611"/>
      <c r="T7" s="611"/>
      <c r="U7" s="611"/>
      <c r="V7" s="611"/>
      <c r="W7" s="611"/>
      <c r="X7" s="611"/>
      <c r="Y7" s="612"/>
      <c r="Z7" s="613">
        <v>0</v>
      </c>
      <c r="AA7" s="613"/>
      <c r="AB7" s="613"/>
      <c r="AC7" s="613"/>
      <c r="AD7" s="614">
        <v>615</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1140031</v>
      </c>
      <c r="BH7" s="611"/>
      <c r="BI7" s="611"/>
      <c r="BJ7" s="611"/>
      <c r="BK7" s="611"/>
      <c r="BL7" s="611"/>
      <c r="BM7" s="611"/>
      <c r="BN7" s="612"/>
      <c r="BO7" s="613">
        <v>14.5</v>
      </c>
      <c r="BP7" s="613"/>
      <c r="BQ7" s="613"/>
      <c r="BR7" s="613"/>
      <c r="BS7" s="614" t="s">
        <v>121</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2373501</v>
      </c>
      <c r="CS7" s="611"/>
      <c r="CT7" s="611"/>
      <c r="CU7" s="611"/>
      <c r="CV7" s="611"/>
      <c r="CW7" s="611"/>
      <c r="CX7" s="611"/>
      <c r="CY7" s="612"/>
      <c r="CZ7" s="613">
        <v>16.399999999999999</v>
      </c>
      <c r="DA7" s="613"/>
      <c r="DB7" s="613"/>
      <c r="DC7" s="613"/>
      <c r="DD7" s="619">
        <v>293101</v>
      </c>
      <c r="DE7" s="611"/>
      <c r="DF7" s="611"/>
      <c r="DG7" s="611"/>
      <c r="DH7" s="611"/>
      <c r="DI7" s="611"/>
      <c r="DJ7" s="611"/>
      <c r="DK7" s="611"/>
      <c r="DL7" s="611"/>
      <c r="DM7" s="611"/>
      <c r="DN7" s="611"/>
      <c r="DO7" s="611"/>
      <c r="DP7" s="612"/>
      <c r="DQ7" s="619">
        <v>2234415</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4608</v>
      </c>
      <c r="S8" s="611"/>
      <c r="T8" s="611"/>
      <c r="U8" s="611"/>
      <c r="V8" s="611"/>
      <c r="W8" s="611"/>
      <c r="X8" s="611"/>
      <c r="Y8" s="612"/>
      <c r="Z8" s="613">
        <v>0</v>
      </c>
      <c r="AA8" s="613"/>
      <c r="AB8" s="613"/>
      <c r="AC8" s="613"/>
      <c r="AD8" s="614">
        <v>4608</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19655</v>
      </c>
      <c r="BH8" s="611"/>
      <c r="BI8" s="611"/>
      <c r="BJ8" s="611"/>
      <c r="BK8" s="611"/>
      <c r="BL8" s="611"/>
      <c r="BM8" s="611"/>
      <c r="BN8" s="612"/>
      <c r="BO8" s="613">
        <v>0.3</v>
      </c>
      <c r="BP8" s="613"/>
      <c r="BQ8" s="613"/>
      <c r="BR8" s="613"/>
      <c r="BS8" s="614" t="s">
        <v>121</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2525221</v>
      </c>
      <c r="CS8" s="611"/>
      <c r="CT8" s="611"/>
      <c r="CU8" s="611"/>
      <c r="CV8" s="611"/>
      <c r="CW8" s="611"/>
      <c r="CX8" s="611"/>
      <c r="CY8" s="612"/>
      <c r="CZ8" s="613">
        <v>17.399999999999999</v>
      </c>
      <c r="DA8" s="613"/>
      <c r="DB8" s="613"/>
      <c r="DC8" s="613"/>
      <c r="DD8" s="619">
        <v>128400</v>
      </c>
      <c r="DE8" s="611"/>
      <c r="DF8" s="611"/>
      <c r="DG8" s="611"/>
      <c r="DH8" s="611"/>
      <c r="DI8" s="611"/>
      <c r="DJ8" s="611"/>
      <c r="DK8" s="611"/>
      <c r="DL8" s="611"/>
      <c r="DM8" s="611"/>
      <c r="DN8" s="611"/>
      <c r="DO8" s="611"/>
      <c r="DP8" s="612"/>
      <c r="DQ8" s="619">
        <v>1876695</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4932</v>
      </c>
      <c r="S9" s="611"/>
      <c r="T9" s="611"/>
      <c r="U9" s="611"/>
      <c r="V9" s="611"/>
      <c r="W9" s="611"/>
      <c r="X9" s="611"/>
      <c r="Y9" s="612"/>
      <c r="Z9" s="613">
        <v>0</v>
      </c>
      <c r="AA9" s="613"/>
      <c r="AB9" s="613"/>
      <c r="AC9" s="613"/>
      <c r="AD9" s="614">
        <v>4932</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639721</v>
      </c>
      <c r="BH9" s="611"/>
      <c r="BI9" s="611"/>
      <c r="BJ9" s="611"/>
      <c r="BK9" s="611"/>
      <c r="BL9" s="611"/>
      <c r="BM9" s="611"/>
      <c r="BN9" s="612"/>
      <c r="BO9" s="613">
        <v>8.1999999999999993</v>
      </c>
      <c r="BP9" s="613"/>
      <c r="BQ9" s="613"/>
      <c r="BR9" s="613"/>
      <c r="BS9" s="614" t="s">
        <v>121</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1609600</v>
      </c>
      <c r="CS9" s="611"/>
      <c r="CT9" s="611"/>
      <c r="CU9" s="611"/>
      <c r="CV9" s="611"/>
      <c r="CW9" s="611"/>
      <c r="CX9" s="611"/>
      <c r="CY9" s="612"/>
      <c r="CZ9" s="613">
        <v>11.1</v>
      </c>
      <c r="DA9" s="613"/>
      <c r="DB9" s="613"/>
      <c r="DC9" s="613"/>
      <c r="DD9" s="619">
        <v>339732</v>
      </c>
      <c r="DE9" s="611"/>
      <c r="DF9" s="611"/>
      <c r="DG9" s="611"/>
      <c r="DH9" s="611"/>
      <c r="DI9" s="611"/>
      <c r="DJ9" s="611"/>
      <c r="DK9" s="611"/>
      <c r="DL9" s="611"/>
      <c r="DM9" s="611"/>
      <c r="DN9" s="611"/>
      <c r="DO9" s="611"/>
      <c r="DP9" s="612"/>
      <c r="DQ9" s="619">
        <v>1331712</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81820</v>
      </c>
      <c r="BH10" s="611"/>
      <c r="BI10" s="611"/>
      <c r="BJ10" s="611"/>
      <c r="BK10" s="611"/>
      <c r="BL10" s="611"/>
      <c r="BM10" s="611"/>
      <c r="BN10" s="612"/>
      <c r="BO10" s="613">
        <v>1</v>
      </c>
      <c r="BP10" s="613"/>
      <c r="BQ10" s="613"/>
      <c r="BR10" s="613"/>
      <c r="BS10" s="614" t="s">
        <v>121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121</v>
      </c>
      <c r="CS10" s="611"/>
      <c r="CT10" s="611"/>
      <c r="CU10" s="611"/>
      <c r="CV10" s="611"/>
      <c r="CW10" s="611"/>
      <c r="CX10" s="611"/>
      <c r="CY10" s="612"/>
      <c r="CZ10" s="613" t="s">
        <v>121</v>
      </c>
      <c r="DA10" s="613"/>
      <c r="DB10" s="613"/>
      <c r="DC10" s="613"/>
      <c r="DD10" s="619" t="s">
        <v>121</v>
      </c>
      <c r="DE10" s="611"/>
      <c r="DF10" s="611"/>
      <c r="DG10" s="611"/>
      <c r="DH10" s="611"/>
      <c r="DI10" s="611"/>
      <c r="DJ10" s="611"/>
      <c r="DK10" s="611"/>
      <c r="DL10" s="611"/>
      <c r="DM10" s="611"/>
      <c r="DN10" s="611"/>
      <c r="DO10" s="611"/>
      <c r="DP10" s="612"/>
      <c r="DQ10" s="619" t="s">
        <v>121</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343407</v>
      </c>
      <c r="S11" s="611"/>
      <c r="T11" s="611"/>
      <c r="U11" s="611"/>
      <c r="V11" s="611"/>
      <c r="W11" s="611"/>
      <c r="X11" s="611"/>
      <c r="Y11" s="612"/>
      <c r="Z11" s="615">
        <v>2.2999999999999998</v>
      </c>
      <c r="AA11" s="616"/>
      <c r="AB11" s="616"/>
      <c r="AC11" s="622"/>
      <c r="AD11" s="619">
        <v>343407</v>
      </c>
      <c r="AE11" s="611"/>
      <c r="AF11" s="611"/>
      <c r="AG11" s="611"/>
      <c r="AH11" s="611"/>
      <c r="AI11" s="611"/>
      <c r="AJ11" s="611"/>
      <c r="AK11" s="612"/>
      <c r="AL11" s="615">
        <v>4</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398835</v>
      </c>
      <c r="BH11" s="611"/>
      <c r="BI11" s="611"/>
      <c r="BJ11" s="611"/>
      <c r="BK11" s="611"/>
      <c r="BL11" s="611"/>
      <c r="BM11" s="611"/>
      <c r="BN11" s="612"/>
      <c r="BO11" s="613">
        <v>5.0999999999999996</v>
      </c>
      <c r="BP11" s="613"/>
      <c r="BQ11" s="613"/>
      <c r="BR11" s="613"/>
      <c r="BS11" s="614" t="s">
        <v>121</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704146</v>
      </c>
      <c r="CS11" s="611"/>
      <c r="CT11" s="611"/>
      <c r="CU11" s="611"/>
      <c r="CV11" s="611"/>
      <c r="CW11" s="611"/>
      <c r="CX11" s="611"/>
      <c r="CY11" s="612"/>
      <c r="CZ11" s="613">
        <v>4.9000000000000004</v>
      </c>
      <c r="DA11" s="613"/>
      <c r="DB11" s="613"/>
      <c r="DC11" s="613"/>
      <c r="DD11" s="619">
        <v>226737</v>
      </c>
      <c r="DE11" s="611"/>
      <c r="DF11" s="611"/>
      <c r="DG11" s="611"/>
      <c r="DH11" s="611"/>
      <c r="DI11" s="611"/>
      <c r="DJ11" s="611"/>
      <c r="DK11" s="611"/>
      <c r="DL11" s="611"/>
      <c r="DM11" s="611"/>
      <c r="DN11" s="611"/>
      <c r="DO11" s="611"/>
      <c r="DP11" s="612"/>
      <c r="DQ11" s="619">
        <v>595178</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2755</v>
      </c>
      <c r="S12" s="611"/>
      <c r="T12" s="611"/>
      <c r="U12" s="611"/>
      <c r="V12" s="611"/>
      <c r="W12" s="611"/>
      <c r="X12" s="611"/>
      <c r="Y12" s="612"/>
      <c r="Z12" s="613">
        <v>0</v>
      </c>
      <c r="AA12" s="613"/>
      <c r="AB12" s="613"/>
      <c r="AC12" s="613"/>
      <c r="AD12" s="614">
        <v>2755</v>
      </c>
      <c r="AE12" s="614"/>
      <c r="AF12" s="614"/>
      <c r="AG12" s="614"/>
      <c r="AH12" s="614"/>
      <c r="AI12" s="614"/>
      <c r="AJ12" s="614"/>
      <c r="AK12" s="614"/>
      <c r="AL12" s="615">
        <v>0</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6506816</v>
      </c>
      <c r="BH12" s="611"/>
      <c r="BI12" s="611"/>
      <c r="BJ12" s="611"/>
      <c r="BK12" s="611"/>
      <c r="BL12" s="611"/>
      <c r="BM12" s="611"/>
      <c r="BN12" s="612"/>
      <c r="BO12" s="613">
        <v>83</v>
      </c>
      <c r="BP12" s="613"/>
      <c r="BQ12" s="613"/>
      <c r="BR12" s="613"/>
      <c r="BS12" s="614" t="s">
        <v>121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456871</v>
      </c>
      <c r="CS12" s="611"/>
      <c r="CT12" s="611"/>
      <c r="CU12" s="611"/>
      <c r="CV12" s="611"/>
      <c r="CW12" s="611"/>
      <c r="CX12" s="611"/>
      <c r="CY12" s="612"/>
      <c r="CZ12" s="613">
        <v>3.1</v>
      </c>
      <c r="DA12" s="613"/>
      <c r="DB12" s="613"/>
      <c r="DC12" s="613"/>
      <c r="DD12" s="619">
        <v>69137</v>
      </c>
      <c r="DE12" s="611"/>
      <c r="DF12" s="611"/>
      <c r="DG12" s="611"/>
      <c r="DH12" s="611"/>
      <c r="DI12" s="611"/>
      <c r="DJ12" s="611"/>
      <c r="DK12" s="611"/>
      <c r="DL12" s="611"/>
      <c r="DM12" s="611"/>
      <c r="DN12" s="611"/>
      <c r="DO12" s="611"/>
      <c r="DP12" s="612"/>
      <c r="DQ12" s="619">
        <v>405747</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6392689</v>
      </c>
      <c r="BH13" s="611"/>
      <c r="BI13" s="611"/>
      <c r="BJ13" s="611"/>
      <c r="BK13" s="611"/>
      <c r="BL13" s="611"/>
      <c r="BM13" s="611"/>
      <c r="BN13" s="612"/>
      <c r="BO13" s="613">
        <v>81.5</v>
      </c>
      <c r="BP13" s="613"/>
      <c r="BQ13" s="613"/>
      <c r="BR13" s="613"/>
      <c r="BS13" s="614" t="s">
        <v>121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2532447</v>
      </c>
      <c r="CS13" s="611"/>
      <c r="CT13" s="611"/>
      <c r="CU13" s="611"/>
      <c r="CV13" s="611"/>
      <c r="CW13" s="611"/>
      <c r="CX13" s="611"/>
      <c r="CY13" s="612"/>
      <c r="CZ13" s="613">
        <v>17.399999999999999</v>
      </c>
      <c r="DA13" s="613"/>
      <c r="DB13" s="613"/>
      <c r="DC13" s="613"/>
      <c r="DD13" s="619">
        <v>1363203</v>
      </c>
      <c r="DE13" s="611"/>
      <c r="DF13" s="611"/>
      <c r="DG13" s="611"/>
      <c r="DH13" s="611"/>
      <c r="DI13" s="611"/>
      <c r="DJ13" s="611"/>
      <c r="DK13" s="611"/>
      <c r="DL13" s="611"/>
      <c r="DM13" s="611"/>
      <c r="DN13" s="611"/>
      <c r="DO13" s="611"/>
      <c r="DP13" s="612"/>
      <c r="DQ13" s="619">
        <v>2213242</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369</v>
      </c>
      <c r="S14" s="611"/>
      <c r="T14" s="611"/>
      <c r="U14" s="611"/>
      <c r="V14" s="611"/>
      <c r="W14" s="611"/>
      <c r="X14" s="611"/>
      <c r="Y14" s="612"/>
      <c r="Z14" s="613">
        <v>0</v>
      </c>
      <c r="AA14" s="613"/>
      <c r="AB14" s="613"/>
      <c r="AC14" s="613"/>
      <c r="AD14" s="614">
        <v>369</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37356</v>
      </c>
      <c r="BH14" s="611"/>
      <c r="BI14" s="611"/>
      <c r="BJ14" s="611"/>
      <c r="BK14" s="611"/>
      <c r="BL14" s="611"/>
      <c r="BM14" s="611"/>
      <c r="BN14" s="612"/>
      <c r="BO14" s="613">
        <v>0.5</v>
      </c>
      <c r="BP14" s="613"/>
      <c r="BQ14" s="613"/>
      <c r="BR14" s="613"/>
      <c r="BS14" s="614" t="s">
        <v>121</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1039600</v>
      </c>
      <c r="CS14" s="611"/>
      <c r="CT14" s="611"/>
      <c r="CU14" s="611"/>
      <c r="CV14" s="611"/>
      <c r="CW14" s="611"/>
      <c r="CX14" s="611"/>
      <c r="CY14" s="612"/>
      <c r="CZ14" s="613">
        <v>7.2</v>
      </c>
      <c r="DA14" s="613"/>
      <c r="DB14" s="613"/>
      <c r="DC14" s="613"/>
      <c r="DD14" s="619">
        <v>176121</v>
      </c>
      <c r="DE14" s="611"/>
      <c r="DF14" s="611"/>
      <c r="DG14" s="611"/>
      <c r="DH14" s="611"/>
      <c r="DI14" s="611"/>
      <c r="DJ14" s="611"/>
      <c r="DK14" s="611"/>
      <c r="DL14" s="611"/>
      <c r="DM14" s="611"/>
      <c r="DN14" s="611"/>
      <c r="DO14" s="611"/>
      <c r="DP14" s="612"/>
      <c r="DQ14" s="619">
        <v>936834</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154983</v>
      </c>
      <c r="BH15" s="611"/>
      <c r="BI15" s="611"/>
      <c r="BJ15" s="611"/>
      <c r="BK15" s="611"/>
      <c r="BL15" s="611"/>
      <c r="BM15" s="611"/>
      <c r="BN15" s="612"/>
      <c r="BO15" s="613">
        <v>2</v>
      </c>
      <c r="BP15" s="613"/>
      <c r="BQ15" s="613"/>
      <c r="BR15" s="613"/>
      <c r="BS15" s="614" t="s">
        <v>121</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2822988</v>
      </c>
      <c r="CS15" s="611"/>
      <c r="CT15" s="611"/>
      <c r="CU15" s="611"/>
      <c r="CV15" s="611"/>
      <c r="CW15" s="611"/>
      <c r="CX15" s="611"/>
      <c r="CY15" s="612"/>
      <c r="CZ15" s="613">
        <v>19.399999999999999</v>
      </c>
      <c r="DA15" s="613"/>
      <c r="DB15" s="613"/>
      <c r="DC15" s="613"/>
      <c r="DD15" s="619">
        <v>302807</v>
      </c>
      <c r="DE15" s="611"/>
      <c r="DF15" s="611"/>
      <c r="DG15" s="611"/>
      <c r="DH15" s="611"/>
      <c r="DI15" s="611"/>
      <c r="DJ15" s="611"/>
      <c r="DK15" s="611"/>
      <c r="DL15" s="611"/>
      <c r="DM15" s="611"/>
      <c r="DN15" s="611"/>
      <c r="DO15" s="611"/>
      <c r="DP15" s="612"/>
      <c r="DQ15" s="619">
        <v>2724991</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6369</v>
      </c>
      <c r="S16" s="611"/>
      <c r="T16" s="611"/>
      <c r="U16" s="611"/>
      <c r="V16" s="611"/>
      <c r="W16" s="611"/>
      <c r="X16" s="611"/>
      <c r="Y16" s="612"/>
      <c r="Z16" s="613">
        <v>0</v>
      </c>
      <c r="AA16" s="613"/>
      <c r="AB16" s="613"/>
      <c r="AC16" s="613"/>
      <c r="AD16" s="614">
        <v>6369</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121</v>
      </c>
      <c r="CS16" s="611"/>
      <c r="CT16" s="611"/>
      <c r="CU16" s="611"/>
      <c r="CV16" s="611"/>
      <c r="CW16" s="611"/>
      <c r="CX16" s="611"/>
      <c r="CY16" s="612"/>
      <c r="CZ16" s="613" t="s">
        <v>121</v>
      </c>
      <c r="DA16" s="613"/>
      <c r="DB16" s="613"/>
      <c r="DC16" s="613"/>
      <c r="DD16" s="619" t="s">
        <v>121</v>
      </c>
      <c r="DE16" s="611"/>
      <c r="DF16" s="611"/>
      <c r="DG16" s="611"/>
      <c r="DH16" s="611"/>
      <c r="DI16" s="611"/>
      <c r="DJ16" s="611"/>
      <c r="DK16" s="611"/>
      <c r="DL16" s="611"/>
      <c r="DM16" s="611"/>
      <c r="DN16" s="611"/>
      <c r="DO16" s="611"/>
      <c r="DP16" s="612"/>
      <c r="DQ16" s="619" t="s">
        <v>121</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43072</v>
      </c>
      <c r="S17" s="611"/>
      <c r="T17" s="611"/>
      <c r="U17" s="611"/>
      <c r="V17" s="611"/>
      <c r="W17" s="611"/>
      <c r="X17" s="611"/>
      <c r="Y17" s="612"/>
      <c r="Z17" s="613">
        <v>0.3</v>
      </c>
      <c r="AA17" s="613"/>
      <c r="AB17" s="613"/>
      <c r="AC17" s="613"/>
      <c r="AD17" s="614">
        <v>43072</v>
      </c>
      <c r="AE17" s="614"/>
      <c r="AF17" s="614"/>
      <c r="AG17" s="614"/>
      <c r="AH17" s="614"/>
      <c r="AI17" s="614"/>
      <c r="AJ17" s="614"/>
      <c r="AK17" s="614"/>
      <c r="AL17" s="615">
        <v>0.5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330117</v>
      </c>
      <c r="CS17" s="611"/>
      <c r="CT17" s="611"/>
      <c r="CU17" s="611"/>
      <c r="CV17" s="611"/>
      <c r="CW17" s="611"/>
      <c r="CX17" s="611"/>
      <c r="CY17" s="612"/>
      <c r="CZ17" s="613">
        <v>2.2999999999999998</v>
      </c>
      <c r="DA17" s="613"/>
      <c r="DB17" s="613"/>
      <c r="DC17" s="613"/>
      <c r="DD17" s="619" t="s">
        <v>121</v>
      </c>
      <c r="DE17" s="611"/>
      <c r="DF17" s="611"/>
      <c r="DG17" s="611"/>
      <c r="DH17" s="611"/>
      <c r="DI17" s="611"/>
      <c r="DJ17" s="611"/>
      <c r="DK17" s="611"/>
      <c r="DL17" s="611"/>
      <c r="DM17" s="611"/>
      <c r="DN17" s="611"/>
      <c r="DO17" s="611"/>
      <c r="DP17" s="612"/>
      <c r="DQ17" s="619">
        <v>293114</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6234</v>
      </c>
      <c r="S18" s="611"/>
      <c r="T18" s="611"/>
      <c r="U18" s="611"/>
      <c r="V18" s="611"/>
      <c r="W18" s="611"/>
      <c r="X18" s="611"/>
      <c r="Y18" s="612"/>
      <c r="Z18" s="613">
        <v>0</v>
      </c>
      <c r="AA18" s="613"/>
      <c r="AB18" s="613"/>
      <c r="AC18" s="613"/>
      <c r="AD18" s="614">
        <v>6234</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5989</v>
      </c>
      <c r="S19" s="611"/>
      <c r="T19" s="611"/>
      <c r="U19" s="611"/>
      <c r="V19" s="611"/>
      <c r="W19" s="611"/>
      <c r="X19" s="611"/>
      <c r="Y19" s="612"/>
      <c r="Z19" s="613">
        <v>0</v>
      </c>
      <c r="AA19" s="613"/>
      <c r="AB19" s="613"/>
      <c r="AC19" s="613"/>
      <c r="AD19" s="614">
        <v>5989</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121</v>
      </c>
      <c r="BH19" s="611"/>
      <c r="BI19" s="611"/>
      <c r="BJ19" s="611"/>
      <c r="BK19" s="611"/>
      <c r="BL19" s="611"/>
      <c r="BM19" s="611"/>
      <c r="BN19" s="612"/>
      <c r="BO19" s="613" t="s">
        <v>121</v>
      </c>
      <c r="BP19" s="613"/>
      <c r="BQ19" s="613"/>
      <c r="BR19" s="613"/>
      <c r="BS19" s="614" t="s">
        <v>121</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245</v>
      </c>
      <c r="S20" s="611"/>
      <c r="T20" s="611"/>
      <c r="U20" s="611"/>
      <c r="V20" s="611"/>
      <c r="W20" s="611"/>
      <c r="X20" s="611"/>
      <c r="Y20" s="612"/>
      <c r="Z20" s="613">
        <v>0</v>
      </c>
      <c r="AA20" s="613"/>
      <c r="AB20" s="613"/>
      <c r="AC20" s="613"/>
      <c r="AD20" s="614">
        <v>245</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121</v>
      </c>
      <c r="BH20" s="611"/>
      <c r="BI20" s="611"/>
      <c r="BJ20" s="611"/>
      <c r="BK20" s="611"/>
      <c r="BL20" s="611"/>
      <c r="BM20" s="611"/>
      <c r="BN20" s="612"/>
      <c r="BO20" s="613" t="s">
        <v>121</v>
      </c>
      <c r="BP20" s="613"/>
      <c r="BQ20" s="613"/>
      <c r="BR20" s="613"/>
      <c r="BS20" s="614" t="s">
        <v>121</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14515728</v>
      </c>
      <c r="CS20" s="611"/>
      <c r="CT20" s="611"/>
      <c r="CU20" s="611"/>
      <c r="CV20" s="611"/>
      <c r="CW20" s="611"/>
      <c r="CX20" s="611"/>
      <c r="CY20" s="612"/>
      <c r="CZ20" s="613">
        <v>100</v>
      </c>
      <c r="DA20" s="613"/>
      <c r="DB20" s="613"/>
      <c r="DC20" s="613"/>
      <c r="DD20" s="619">
        <v>2899238</v>
      </c>
      <c r="DE20" s="611"/>
      <c r="DF20" s="611"/>
      <c r="DG20" s="611"/>
      <c r="DH20" s="611"/>
      <c r="DI20" s="611"/>
      <c r="DJ20" s="611"/>
      <c r="DK20" s="611"/>
      <c r="DL20" s="611"/>
      <c r="DM20" s="611"/>
      <c r="DN20" s="611"/>
      <c r="DO20" s="611"/>
      <c r="DP20" s="612"/>
      <c r="DQ20" s="619">
        <v>12733165</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21447</v>
      </c>
      <c r="S21" s="611"/>
      <c r="T21" s="611"/>
      <c r="U21" s="611"/>
      <c r="V21" s="611"/>
      <c r="W21" s="611"/>
      <c r="X21" s="611"/>
      <c r="Y21" s="612"/>
      <c r="Z21" s="613">
        <v>0.1</v>
      </c>
      <c r="AA21" s="613"/>
      <c r="AB21" s="613"/>
      <c r="AC21" s="613"/>
      <c r="AD21" s="614" t="s">
        <v>121</v>
      </c>
      <c r="AE21" s="614"/>
      <c r="AF21" s="614"/>
      <c r="AG21" s="614"/>
      <c r="AH21" s="614"/>
      <c r="AI21" s="614"/>
      <c r="AJ21" s="614"/>
      <c r="AK21" s="614"/>
      <c r="AL21" s="615" t="s">
        <v>121</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121</v>
      </c>
      <c r="BH21" s="611"/>
      <c r="BI21" s="611"/>
      <c r="BJ21" s="611"/>
      <c r="BK21" s="611"/>
      <c r="BL21" s="611"/>
      <c r="BM21" s="611"/>
      <c r="BN21" s="612"/>
      <c r="BO21" s="613" t="s">
        <v>121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t="s">
        <v>121</v>
      </c>
      <c r="S22" s="611"/>
      <c r="T22" s="611"/>
      <c r="U22" s="611"/>
      <c r="V22" s="611"/>
      <c r="W22" s="611"/>
      <c r="X22" s="611"/>
      <c r="Y22" s="612"/>
      <c r="Z22" s="613" t="s">
        <v>121</v>
      </c>
      <c r="AA22" s="613"/>
      <c r="AB22" s="613"/>
      <c r="AC22" s="613"/>
      <c r="AD22" s="614" t="s">
        <v>121</v>
      </c>
      <c r="AE22" s="614"/>
      <c r="AF22" s="614"/>
      <c r="AG22" s="614"/>
      <c r="AH22" s="614"/>
      <c r="AI22" s="614"/>
      <c r="AJ22" s="614"/>
      <c r="AK22" s="614"/>
      <c r="AL22" s="615" t="s">
        <v>121</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21431</v>
      </c>
      <c r="S23" s="611"/>
      <c r="T23" s="611"/>
      <c r="U23" s="611"/>
      <c r="V23" s="611"/>
      <c r="W23" s="611"/>
      <c r="X23" s="611"/>
      <c r="Y23" s="612"/>
      <c r="Z23" s="613">
        <v>0.1</v>
      </c>
      <c r="AA23" s="613"/>
      <c r="AB23" s="613"/>
      <c r="AC23" s="613"/>
      <c r="AD23" s="614" t="s">
        <v>121</v>
      </c>
      <c r="AE23" s="614"/>
      <c r="AF23" s="614"/>
      <c r="AG23" s="614"/>
      <c r="AH23" s="614"/>
      <c r="AI23" s="614"/>
      <c r="AJ23" s="614"/>
      <c r="AK23" s="614"/>
      <c r="AL23" s="615" t="s">
        <v>121</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v>16</v>
      </c>
      <c r="S24" s="611"/>
      <c r="T24" s="611"/>
      <c r="U24" s="611"/>
      <c r="V24" s="611"/>
      <c r="W24" s="611"/>
      <c r="X24" s="611"/>
      <c r="Y24" s="612"/>
      <c r="Z24" s="613">
        <v>0</v>
      </c>
      <c r="AA24" s="613"/>
      <c r="AB24" s="613"/>
      <c r="AC24" s="613"/>
      <c r="AD24" s="614" t="s">
        <v>121</v>
      </c>
      <c r="AE24" s="614"/>
      <c r="AF24" s="614"/>
      <c r="AG24" s="614"/>
      <c r="AH24" s="614"/>
      <c r="AI24" s="614"/>
      <c r="AJ24" s="614"/>
      <c r="AK24" s="614"/>
      <c r="AL24" s="615" t="s">
        <v>121</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2967638</v>
      </c>
      <c r="CS24" s="600"/>
      <c r="CT24" s="600"/>
      <c r="CU24" s="600"/>
      <c r="CV24" s="600"/>
      <c r="CW24" s="600"/>
      <c r="CX24" s="600"/>
      <c r="CY24" s="601"/>
      <c r="CZ24" s="604">
        <v>20.399999999999999</v>
      </c>
      <c r="DA24" s="605"/>
      <c r="DB24" s="605"/>
      <c r="DC24" s="621"/>
      <c r="DD24" s="642">
        <v>2381601</v>
      </c>
      <c r="DE24" s="600"/>
      <c r="DF24" s="600"/>
      <c r="DG24" s="600"/>
      <c r="DH24" s="600"/>
      <c r="DI24" s="600"/>
      <c r="DJ24" s="600"/>
      <c r="DK24" s="601"/>
      <c r="DL24" s="642">
        <v>2226497</v>
      </c>
      <c r="DM24" s="600"/>
      <c r="DN24" s="600"/>
      <c r="DO24" s="600"/>
      <c r="DP24" s="600"/>
      <c r="DQ24" s="600"/>
      <c r="DR24" s="600"/>
      <c r="DS24" s="600"/>
      <c r="DT24" s="600"/>
      <c r="DU24" s="600"/>
      <c r="DV24" s="601"/>
      <c r="DW24" s="604">
        <v>26.1</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8341916</v>
      </c>
      <c r="S25" s="611"/>
      <c r="T25" s="611"/>
      <c r="U25" s="611"/>
      <c r="V25" s="611"/>
      <c r="W25" s="611"/>
      <c r="X25" s="611"/>
      <c r="Y25" s="612"/>
      <c r="Z25" s="613">
        <v>56.5</v>
      </c>
      <c r="AA25" s="613"/>
      <c r="AB25" s="613"/>
      <c r="AC25" s="613"/>
      <c r="AD25" s="614">
        <v>8320469</v>
      </c>
      <c r="AE25" s="614"/>
      <c r="AF25" s="614"/>
      <c r="AG25" s="614"/>
      <c r="AH25" s="614"/>
      <c r="AI25" s="614"/>
      <c r="AJ25" s="614"/>
      <c r="AK25" s="614"/>
      <c r="AL25" s="615">
        <v>97.7</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1806090</v>
      </c>
      <c r="CS25" s="643"/>
      <c r="CT25" s="643"/>
      <c r="CU25" s="643"/>
      <c r="CV25" s="643"/>
      <c r="CW25" s="643"/>
      <c r="CX25" s="643"/>
      <c r="CY25" s="644"/>
      <c r="CZ25" s="615">
        <v>12.4</v>
      </c>
      <c r="DA25" s="640"/>
      <c r="DB25" s="640"/>
      <c r="DC25" s="645"/>
      <c r="DD25" s="619">
        <v>1754555</v>
      </c>
      <c r="DE25" s="643"/>
      <c r="DF25" s="643"/>
      <c r="DG25" s="643"/>
      <c r="DH25" s="643"/>
      <c r="DI25" s="643"/>
      <c r="DJ25" s="643"/>
      <c r="DK25" s="644"/>
      <c r="DL25" s="619">
        <v>1749438</v>
      </c>
      <c r="DM25" s="643"/>
      <c r="DN25" s="643"/>
      <c r="DO25" s="643"/>
      <c r="DP25" s="643"/>
      <c r="DQ25" s="643"/>
      <c r="DR25" s="643"/>
      <c r="DS25" s="643"/>
      <c r="DT25" s="643"/>
      <c r="DU25" s="643"/>
      <c r="DV25" s="644"/>
      <c r="DW25" s="615">
        <v>20.5</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926</v>
      </c>
      <c r="S26" s="611"/>
      <c r="T26" s="611"/>
      <c r="U26" s="611"/>
      <c r="V26" s="611"/>
      <c r="W26" s="611"/>
      <c r="X26" s="611"/>
      <c r="Y26" s="612"/>
      <c r="Z26" s="613">
        <v>0</v>
      </c>
      <c r="AA26" s="613"/>
      <c r="AB26" s="613"/>
      <c r="AC26" s="613"/>
      <c r="AD26" s="614">
        <v>926</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1122731</v>
      </c>
      <c r="CS26" s="611"/>
      <c r="CT26" s="611"/>
      <c r="CU26" s="611"/>
      <c r="CV26" s="611"/>
      <c r="CW26" s="611"/>
      <c r="CX26" s="611"/>
      <c r="CY26" s="612"/>
      <c r="CZ26" s="615">
        <v>7.7</v>
      </c>
      <c r="DA26" s="640"/>
      <c r="DB26" s="640"/>
      <c r="DC26" s="645"/>
      <c r="DD26" s="619">
        <v>1093406</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15948</v>
      </c>
      <c r="S27" s="611"/>
      <c r="T27" s="611"/>
      <c r="U27" s="611"/>
      <c r="V27" s="611"/>
      <c r="W27" s="611"/>
      <c r="X27" s="611"/>
      <c r="Y27" s="612"/>
      <c r="Z27" s="613">
        <v>0.1</v>
      </c>
      <c r="AA27" s="613"/>
      <c r="AB27" s="613"/>
      <c r="AC27" s="613"/>
      <c r="AD27" s="614" t="s">
        <v>121</v>
      </c>
      <c r="AE27" s="614"/>
      <c r="AF27" s="614"/>
      <c r="AG27" s="614"/>
      <c r="AH27" s="614"/>
      <c r="AI27" s="614"/>
      <c r="AJ27" s="614"/>
      <c r="AK27" s="614"/>
      <c r="AL27" s="615" t="s">
        <v>121</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7839186</v>
      </c>
      <c r="BH27" s="611"/>
      <c r="BI27" s="611"/>
      <c r="BJ27" s="611"/>
      <c r="BK27" s="611"/>
      <c r="BL27" s="611"/>
      <c r="BM27" s="611"/>
      <c r="BN27" s="612"/>
      <c r="BO27" s="613">
        <v>100</v>
      </c>
      <c r="BP27" s="613"/>
      <c r="BQ27" s="613"/>
      <c r="BR27" s="613"/>
      <c r="BS27" s="614" t="s">
        <v>121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831431</v>
      </c>
      <c r="CS27" s="643"/>
      <c r="CT27" s="643"/>
      <c r="CU27" s="643"/>
      <c r="CV27" s="643"/>
      <c r="CW27" s="643"/>
      <c r="CX27" s="643"/>
      <c r="CY27" s="644"/>
      <c r="CZ27" s="615">
        <v>5.7</v>
      </c>
      <c r="DA27" s="640"/>
      <c r="DB27" s="640"/>
      <c r="DC27" s="645"/>
      <c r="DD27" s="619">
        <v>333932</v>
      </c>
      <c r="DE27" s="643"/>
      <c r="DF27" s="643"/>
      <c r="DG27" s="643"/>
      <c r="DH27" s="643"/>
      <c r="DI27" s="643"/>
      <c r="DJ27" s="643"/>
      <c r="DK27" s="644"/>
      <c r="DL27" s="619">
        <v>183945</v>
      </c>
      <c r="DM27" s="643"/>
      <c r="DN27" s="643"/>
      <c r="DO27" s="643"/>
      <c r="DP27" s="643"/>
      <c r="DQ27" s="643"/>
      <c r="DR27" s="643"/>
      <c r="DS27" s="643"/>
      <c r="DT27" s="643"/>
      <c r="DU27" s="643"/>
      <c r="DV27" s="644"/>
      <c r="DW27" s="615">
        <v>2.2000000000000002</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155343</v>
      </c>
      <c r="S28" s="611"/>
      <c r="T28" s="611"/>
      <c r="U28" s="611"/>
      <c r="V28" s="611"/>
      <c r="W28" s="611"/>
      <c r="X28" s="611"/>
      <c r="Y28" s="612"/>
      <c r="Z28" s="613">
        <v>1.1000000000000001</v>
      </c>
      <c r="AA28" s="613"/>
      <c r="AB28" s="613"/>
      <c r="AC28" s="613"/>
      <c r="AD28" s="614">
        <v>71877</v>
      </c>
      <c r="AE28" s="614"/>
      <c r="AF28" s="614"/>
      <c r="AG28" s="614"/>
      <c r="AH28" s="614"/>
      <c r="AI28" s="614"/>
      <c r="AJ28" s="614"/>
      <c r="AK28" s="614"/>
      <c r="AL28" s="615">
        <v>0.8</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330117</v>
      </c>
      <c r="CS28" s="611"/>
      <c r="CT28" s="611"/>
      <c r="CU28" s="611"/>
      <c r="CV28" s="611"/>
      <c r="CW28" s="611"/>
      <c r="CX28" s="611"/>
      <c r="CY28" s="612"/>
      <c r="CZ28" s="615">
        <v>2.2999999999999998</v>
      </c>
      <c r="DA28" s="640"/>
      <c r="DB28" s="640"/>
      <c r="DC28" s="645"/>
      <c r="DD28" s="619">
        <v>293114</v>
      </c>
      <c r="DE28" s="611"/>
      <c r="DF28" s="611"/>
      <c r="DG28" s="611"/>
      <c r="DH28" s="611"/>
      <c r="DI28" s="611"/>
      <c r="DJ28" s="611"/>
      <c r="DK28" s="612"/>
      <c r="DL28" s="619">
        <v>293114</v>
      </c>
      <c r="DM28" s="611"/>
      <c r="DN28" s="611"/>
      <c r="DO28" s="611"/>
      <c r="DP28" s="611"/>
      <c r="DQ28" s="611"/>
      <c r="DR28" s="611"/>
      <c r="DS28" s="611"/>
      <c r="DT28" s="611"/>
      <c r="DU28" s="611"/>
      <c r="DV28" s="612"/>
      <c r="DW28" s="615">
        <v>3.4</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5392</v>
      </c>
      <c r="S29" s="611"/>
      <c r="T29" s="611"/>
      <c r="U29" s="611"/>
      <c r="V29" s="611"/>
      <c r="W29" s="611"/>
      <c r="X29" s="611"/>
      <c r="Y29" s="612"/>
      <c r="Z29" s="613">
        <v>0</v>
      </c>
      <c r="AA29" s="613"/>
      <c r="AB29" s="613"/>
      <c r="AC29" s="613"/>
      <c r="AD29" s="614" t="s">
        <v>121</v>
      </c>
      <c r="AE29" s="614"/>
      <c r="AF29" s="614"/>
      <c r="AG29" s="614"/>
      <c r="AH29" s="614"/>
      <c r="AI29" s="614"/>
      <c r="AJ29" s="614"/>
      <c r="AK29" s="614"/>
      <c r="AL29" s="615" t="s">
        <v>121</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330111</v>
      </c>
      <c r="CS29" s="643"/>
      <c r="CT29" s="643"/>
      <c r="CU29" s="643"/>
      <c r="CV29" s="643"/>
      <c r="CW29" s="643"/>
      <c r="CX29" s="643"/>
      <c r="CY29" s="644"/>
      <c r="CZ29" s="615">
        <v>2.2999999999999998</v>
      </c>
      <c r="DA29" s="640"/>
      <c r="DB29" s="640"/>
      <c r="DC29" s="645"/>
      <c r="DD29" s="619">
        <v>293108</v>
      </c>
      <c r="DE29" s="643"/>
      <c r="DF29" s="643"/>
      <c r="DG29" s="643"/>
      <c r="DH29" s="643"/>
      <c r="DI29" s="643"/>
      <c r="DJ29" s="643"/>
      <c r="DK29" s="644"/>
      <c r="DL29" s="619">
        <v>293108</v>
      </c>
      <c r="DM29" s="643"/>
      <c r="DN29" s="643"/>
      <c r="DO29" s="643"/>
      <c r="DP29" s="643"/>
      <c r="DQ29" s="643"/>
      <c r="DR29" s="643"/>
      <c r="DS29" s="643"/>
      <c r="DT29" s="643"/>
      <c r="DU29" s="643"/>
      <c r="DV29" s="644"/>
      <c r="DW29" s="615">
        <v>3.4</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3408642</v>
      </c>
      <c r="S30" s="611"/>
      <c r="T30" s="611"/>
      <c r="U30" s="611"/>
      <c r="V30" s="611"/>
      <c r="W30" s="611"/>
      <c r="X30" s="611"/>
      <c r="Y30" s="612"/>
      <c r="Z30" s="613">
        <v>23.1</v>
      </c>
      <c r="AA30" s="613"/>
      <c r="AB30" s="613"/>
      <c r="AC30" s="613"/>
      <c r="AD30" s="614" t="s">
        <v>121</v>
      </c>
      <c r="AE30" s="614"/>
      <c r="AF30" s="614"/>
      <c r="AG30" s="614"/>
      <c r="AH30" s="614"/>
      <c r="AI30" s="614"/>
      <c r="AJ30" s="614"/>
      <c r="AK30" s="614"/>
      <c r="AL30" s="615" t="s">
        <v>121</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301851</v>
      </c>
      <c r="CS30" s="611"/>
      <c r="CT30" s="611"/>
      <c r="CU30" s="611"/>
      <c r="CV30" s="611"/>
      <c r="CW30" s="611"/>
      <c r="CX30" s="611"/>
      <c r="CY30" s="612"/>
      <c r="CZ30" s="615">
        <v>2.1</v>
      </c>
      <c r="DA30" s="640"/>
      <c r="DB30" s="640"/>
      <c r="DC30" s="645"/>
      <c r="DD30" s="619">
        <v>264848</v>
      </c>
      <c r="DE30" s="611"/>
      <c r="DF30" s="611"/>
      <c r="DG30" s="611"/>
      <c r="DH30" s="611"/>
      <c r="DI30" s="611"/>
      <c r="DJ30" s="611"/>
      <c r="DK30" s="612"/>
      <c r="DL30" s="619">
        <v>264848</v>
      </c>
      <c r="DM30" s="611"/>
      <c r="DN30" s="611"/>
      <c r="DO30" s="611"/>
      <c r="DP30" s="611"/>
      <c r="DQ30" s="611"/>
      <c r="DR30" s="611"/>
      <c r="DS30" s="611"/>
      <c r="DT30" s="611"/>
      <c r="DU30" s="611"/>
      <c r="DV30" s="612"/>
      <c r="DW30" s="615">
        <v>3.1</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v>5692</v>
      </c>
      <c r="S31" s="611"/>
      <c r="T31" s="611"/>
      <c r="U31" s="611"/>
      <c r="V31" s="611"/>
      <c r="W31" s="611"/>
      <c r="X31" s="611"/>
      <c r="Y31" s="612"/>
      <c r="Z31" s="613">
        <v>0</v>
      </c>
      <c r="AA31" s="613"/>
      <c r="AB31" s="613"/>
      <c r="AC31" s="613"/>
      <c r="AD31" s="614">
        <v>5692</v>
      </c>
      <c r="AE31" s="614"/>
      <c r="AF31" s="614"/>
      <c r="AG31" s="614"/>
      <c r="AH31" s="614"/>
      <c r="AI31" s="614"/>
      <c r="AJ31" s="614"/>
      <c r="AK31" s="614"/>
      <c r="AL31" s="615">
        <v>0.1</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99.9</v>
      </c>
      <c r="BH31" s="654"/>
      <c r="BI31" s="654"/>
      <c r="BJ31" s="654"/>
      <c r="BK31" s="654"/>
      <c r="BL31" s="654"/>
      <c r="BM31" s="605">
        <v>99.5</v>
      </c>
      <c r="BN31" s="654"/>
      <c r="BO31" s="654"/>
      <c r="BP31" s="654"/>
      <c r="BQ31" s="655"/>
      <c r="BR31" s="657">
        <v>99.9</v>
      </c>
      <c r="BS31" s="654"/>
      <c r="BT31" s="654"/>
      <c r="BU31" s="654"/>
      <c r="BV31" s="654"/>
      <c r="BW31" s="654"/>
      <c r="BX31" s="605">
        <v>99.5</v>
      </c>
      <c r="BY31" s="654"/>
      <c r="BZ31" s="654"/>
      <c r="CA31" s="654"/>
      <c r="CB31" s="655"/>
      <c r="CD31" s="650"/>
      <c r="CE31" s="651"/>
      <c r="CF31" s="607" t="s">
        <v>300</v>
      </c>
      <c r="CG31" s="608"/>
      <c r="CH31" s="608"/>
      <c r="CI31" s="608"/>
      <c r="CJ31" s="608"/>
      <c r="CK31" s="608"/>
      <c r="CL31" s="608"/>
      <c r="CM31" s="608"/>
      <c r="CN31" s="608"/>
      <c r="CO31" s="608"/>
      <c r="CP31" s="608"/>
      <c r="CQ31" s="609"/>
      <c r="CR31" s="610">
        <v>28260</v>
      </c>
      <c r="CS31" s="643"/>
      <c r="CT31" s="643"/>
      <c r="CU31" s="643"/>
      <c r="CV31" s="643"/>
      <c r="CW31" s="643"/>
      <c r="CX31" s="643"/>
      <c r="CY31" s="644"/>
      <c r="CZ31" s="615">
        <v>0.2</v>
      </c>
      <c r="DA31" s="640"/>
      <c r="DB31" s="640"/>
      <c r="DC31" s="645"/>
      <c r="DD31" s="619">
        <v>28260</v>
      </c>
      <c r="DE31" s="643"/>
      <c r="DF31" s="643"/>
      <c r="DG31" s="643"/>
      <c r="DH31" s="643"/>
      <c r="DI31" s="643"/>
      <c r="DJ31" s="643"/>
      <c r="DK31" s="644"/>
      <c r="DL31" s="619">
        <v>28260</v>
      </c>
      <c r="DM31" s="643"/>
      <c r="DN31" s="643"/>
      <c r="DO31" s="643"/>
      <c r="DP31" s="643"/>
      <c r="DQ31" s="643"/>
      <c r="DR31" s="643"/>
      <c r="DS31" s="643"/>
      <c r="DT31" s="643"/>
      <c r="DU31" s="643"/>
      <c r="DV31" s="644"/>
      <c r="DW31" s="615">
        <v>0.3</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1008725</v>
      </c>
      <c r="S32" s="611"/>
      <c r="T32" s="611"/>
      <c r="U32" s="611"/>
      <c r="V32" s="611"/>
      <c r="W32" s="611"/>
      <c r="X32" s="611"/>
      <c r="Y32" s="612"/>
      <c r="Z32" s="613">
        <v>6.8</v>
      </c>
      <c r="AA32" s="613"/>
      <c r="AB32" s="613"/>
      <c r="AC32" s="613"/>
      <c r="AD32" s="614" t="s">
        <v>121</v>
      </c>
      <c r="AE32" s="614"/>
      <c r="AF32" s="614"/>
      <c r="AG32" s="614"/>
      <c r="AH32" s="614"/>
      <c r="AI32" s="614"/>
      <c r="AJ32" s="614"/>
      <c r="AK32" s="614"/>
      <c r="AL32" s="615" t="s">
        <v>121</v>
      </c>
      <c r="AM32" s="616"/>
      <c r="AN32" s="616"/>
      <c r="AO32" s="617"/>
      <c r="AP32" s="660"/>
      <c r="AQ32" s="661"/>
      <c r="AR32" s="661"/>
      <c r="AS32" s="661"/>
      <c r="AT32" s="665"/>
      <c r="AU32" s="208" t="s">
        <v>302</v>
      </c>
      <c r="AX32" s="607" t="s">
        <v>303</v>
      </c>
      <c r="AY32" s="608"/>
      <c r="AZ32" s="608"/>
      <c r="BA32" s="608"/>
      <c r="BB32" s="608"/>
      <c r="BC32" s="608"/>
      <c r="BD32" s="608"/>
      <c r="BE32" s="608"/>
      <c r="BF32" s="609"/>
      <c r="BG32" s="667">
        <v>99.6</v>
      </c>
      <c r="BH32" s="643"/>
      <c r="BI32" s="643"/>
      <c r="BJ32" s="643"/>
      <c r="BK32" s="643"/>
      <c r="BL32" s="643"/>
      <c r="BM32" s="616">
        <v>98.7</v>
      </c>
      <c r="BN32" s="643"/>
      <c r="BO32" s="643"/>
      <c r="BP32" s="643"/>
      <c r="BQ32" s="656"/>
      <c r="BR32" s="667">
        <v>99.7</v>
      </c>
      <c r="BS32" s="643"/>
      <c r="BT32" s="643"/>
      <c r="BU32" s="643"/>
      <c r="BV32" s="643"/>
      <c r="BW32" s="643"/>
      <c r="BX32" s="616">
        <v>98.8</v>
      </c>
      <c r="BY32" s="643"/>
      <c r="BZ32" s="643"/>
      <c r="CA32" s="643"/>
      <c r="CB32" s="656"/>
      <c r="CD32" s="652"/>
      <c r="CE32" s="653"/>
      <c r="CF32" s="607" t="s">
        <v>304</v>
      </c>
      <c r="CG32" s="608"/>
      <c r="CH32" s="608"/>
      <c r="CI32" s="608"/>
      <c r="CJ32" s="608"/>
      <c r="CK32" s="608"/>
      <c r="CL32" s="608"/>
      <c r="CM32" s="608"/>
      <c r="CN32" s="608"/>
      <c r="CO32" s="608"/>
      <c r="CP32" s="608"/>
      <c r="CQ32" s="609"/>
      <c r="CR32" s="610">
        <v>6</v>
      </c>
      <c r="CS32" s="611"/>
      <c r="CT32" s="611"/>
      <c r="CU32" s="611"/>
      <c r="CV32" s="611"/>
      <c r="CW32" s="611"/>
      <c r="CX32" s="611"/>
      <c r="CY32" s="612"/>
      <c r="CZ32" s="615">
        <v>0</v>
      </c>
      <c r="DA32" s="640"/>
      <c r="DB32" s="640"/>
      <c r="DC32" s="645"/>
      <c r="DD32" s="619">
        <v>6</v>
      </c>
      <c r="DE32" s="611"/>
      <c r="DF32" s="611"/>
      <c r="DG32" s="611"/>
      <c r="DH32" s="611"/>
      <c r="DI32" s="611"/>
      <c r="DJ32" s="611"/>
      <c r="DK32" s="612"/>
      <c r="DL32" s="619">
        <v>6</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64621</v>
      </c>
      <c r="S33" s="611"/>
      <c r="T33" s="611"/>
      <c r="U33" s="611"/>
      <c r="V33" s="611"/>
      <c r="W33" s="611"/>
      <c r="X33" s="611"/>
      <c r="Y33" s="612"/>
      <c r="Z33" s="613">
        <v>0.4</v>
      </c>
      <c r="AA33" s="613"/>
      <c r="AB33" s="613"/>
      <c r="AC33" s="613"/>
      <c r="AD33" s="614">
        <v>1955</v>
      </c>
      <c r="AE33" s="614"/>
      <c r="AF33" s="614"/>
      <c r="AG33" s="614"/>
      <c r="AH33" s="614"/>
      <c r="AI33" s="614"/>
      <c r="AJ33" s="614"/>
      <c r="AK33" s="614"/>
      <c r="AL33" s="615">
        <v>0</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99.9</v>
      </c>
      <c r="BH33" s="669"/>
      <c r="BI33" s="669"/>
      <c r="BJ33" s="669"/>
      <c r="BK33" s="669"/>
      <c r="BL33" s="669"/>
      <c r="BM33" s="670">
        <v>99.6</v>
      </c>
      <c r="BN33" s="669"/>
      <c r="BO33" s="669"/>
      <c r="BP33" s="669"/>
      <c r="BQ33" s="671"/>
      <c r="BR33" s="668">
        <v>99.9</v>
      </c>
      <c r="BS33" s="669"/>
      <c r="BT33" s="669"/>
      <c r="BU33" s="669"/>
      <c r="BV33" s="669"/>
      <c r="BW33" s="669"/>
      <c r="BX33" s="670">
        <v>99.6</v>
      </c>
      <c r="BY33" s="669"/>
      <c r="BZ33" s="669"/>
      <c r="CA33" s="669"/>
      <c r="CB33" s="671"/>
      <c r="CD33" s="607" t="s">
        <v>307</v>
      </c>
      <c r="CE33" s="608"/>
      <c r="CF33" s="608"/>
      <c r="CG33" s="608"/>
      <c r="CH33" s="608"/>
      <c r="CI33" s="608"/>
      <c r="CJ33" s="608"/>
      <c r="CK33" s="608"/>
      <c r="CL33" s="608"/>
      <c r="CM33" s="608"/>
      <c r="CN33" s="608"/>
      <c r="CO33" s="608"/>
      <c r="CP33" s="608"/>
      <c r="CQ33" s="609"/>
      <c r="CR33" s="610">
        <v>8648852</v>
      </c>
      <c r="CS33" s="643"/>
      <c r="CT33" s="643"/>
      <c r="CU33" s="643"/>
      <c r="CV33" s="643"/>
      <c r="CW33" s="643"/>
      <c r="CX33" s="643"/>
      <c r="CY33" s="644"/>
      <c r="CZ33" s="615">
        <v>59.6</v>
      </c>
      <c r="DA33" s="640"/>
      <c r="DB33" s="640"/>
      <c r="DC33" s="645"/>
      <c r="DD33" s="619">
        <v>8108475</v>
      </c>
      <c r="DE33" s="643"/>
      <c r="DF33" s="643"/>
      <c r="DG33" s="643"/>
      <c r="DH33" s="643"/>
      <c r="DI33" s="643"/>
      <c r="DJ33" s="643"/>
      <c r="DK33" s="644"/>
      <c r="DL33" s="619">
        <v>5029938</v>
      </c>
      <c r="DM33" s="643"/>
      <c r="DN33" s="643"/>
      <c r="DO33" s="643"/>
      <c r="DP33" s="643"/>
      <c r="DQ33" s="643"/>
      <c r="DR33" s="643"/>
      <c r="DS33" s="643"/>
      <c r="DT33" s="643"/>
      <c r="DU33" s="643"/>
      <c r="DV33" s="644"/>
      <c r="DW33" s="615">
        <v>59.1</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50854</v>
      </c>
      <c r="S34" s="611"/>
      <c r="T34" s="611"/>
      <c r="U34" s="611"/>
      <c r="V34" s="611"/>
      <c r="W34" s="611"/>
      <c r="X34" s="611"/>
      <c r="Y34" s="612"/>
      <c r="Z34" s="613">
        <v>0.3</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3633269</v>
      </c>
      <c r="CS34" s="611"/>
      <c r="CT34" s="611"/>
      <c r="CU34" s="611"/>
      <c r="CV34" s="611"/>
      <c r="CW34" s="611"/>
      <c r="CX34" s="611"/>
      <c r="CY34" s="612"/>
      <c r="CZ34" s="615">
        <v>25</v>
      </c>
      <c r="DA34" s="640"/>
      <c r="DB34" s="640"/>
      <c r="DC34" s="645"/>
      <c r="DD34" s="619">
        <v>3319201</v>
      </c>
      <c r="DE34" s="611"/>
      <c r="DF34" s="611"/>
      <c r="DG34" s="611"/>
      <c r="DH34" s="611"/>
      <c r="DI34" s="611"/>
      <c r="DJ34" s="611"/>
      <c r="DK34" s="612"/>
      <c r="DL34" s="619">
        <v>2607156</v>
      </c>
      <c r="DM34" s="611"/>
      <c r="DN34" s="611"/>
      <c r="DO34" s="611"/>
      <c r="DP34" s="611"/>
      <c r="DQ34" s="611"/>
      <c r="DR34" s="611"/>
      <c r="DS34" s="611"/>
      <c r="DT34" s="611"/>
      <c r="DU34" s="611"/>
      <c r="DV34" s="612"/>
      <c r="DW34" s="615">
        <v>30.6</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1089085</v>
      </c>
      <c r="S35" s="611"/>
      <c r="T35" s="611"/>
      <c r="U35" s="611"/>
      <c r="V35" s="611"/>
      <c r="W35" s="611"/>
      <c r="X35" s="611"/>
      <c r="Y35" s="612"/>
      <c r="Z35" s="613">
        <v>7.4</v>
      </c>
      <c r="AA35" s="613"/>
      <c r="AB35" s="613"/>
      <c r="AC35" s="613"/>
      <c r="AD35" s="614" t="s">
        <v>121</v>
      </c>
      <c r="AE35" s="614"/>
      <c r="AF35" s="614"/>
      <c r="AG35" s="614"/>
      <c r="AH35" s="614"/>
      <c r="AI35" s="614"/>
      <c r="AJ35" s="614"/>
      <c r="AK35" s="614"/>
      <c r="AL35" s="615" t="s">
        <v>121</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261835</v>
      </c>
      <c r="CS35" s="643"/>
      <c r="CT35" s="643"/>
      <c r="CU35" s="643"/>
      <c r="CV35" s="643"/>
      <c r="CW35" s="643"/>
      <c r="CX35" s="643"/>
      <c r="CY35" s="644"/>
      <c r="CZ35" s="615">
        <v>1.8</v>
      </c>
      <c r="DA35" s="640"/>
      <c r="DB35" s="640"/>
      <c r="DC35" s="645"/>
      <c r="DD35" s="619">
        <v>244843</v>
      </c>
      <c r="DE35" s="643"/>
      <c r="DF35" s="643"/>
      <c r="DG35" s="643"/>
      <c r="DH35" s="643"/>
      <c r="DI35" s="643"/>
      <c r="DJ35" s="643"/>
      <c r="DK35" s="644"/>
      <c r="DL35" s="619">
        <v>244843</v>
      </c>
      <c r="DM35" s="643"/>
      <c r="DN35" s="643"/>
      <c r="DO35" s="643"/>
      <c r="DP35" s="643"/>
      <c r="DQ35" s="643"/>
      <c r="DR35" s="643"/>
      <c r="DS35" s="643"/>
      <c r="DT35" s="643"/>
      <c r="DU35" s="643"/>
      <c r="DV35" s="644"/>
      <c r="DW35" s="615">
        <v>2.9</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173651</v>
      </c>
      <c r="S36" s="611"/>
      <c r="T36" s="611"/>
      <c r="U36" s="611"/>
      <c r="V36" s="611"/>
      <c r="W36" s="611"/>
      <c r="X36" s="611"/>
      <c r="Y36" s="612"/>
      <c r="Z36" s="613">
        <v>1.2</v>
      </c>
      <c r="AA36" s="613"/>
      <c r="AB36" s="613"/>
      <c r="AC36" s="613"/>
      <c r="AD36" s="614" t="s">
        <v>121</v>
      </c>
      <c r="AE36" s="614"/>
      <c r="AF36" s="614"/>
      <c r="AG36" s="614"/>
      <c r="AH36" s="614"/>
      <c r="AI36" s="614"/>
      <c r="AJ36" s="614"/>
      <c r="AK36" s="614"/>
      <c r="AL36" s="615" t="s">
        <v>121</v>
      </c>
      <c r="AM36" s="616"/>
      <c r="AN36" s="616"/>
      <c r="AO36" s="617"/>
      <c r="AP36" s="218"/>
      <c r="AQ36" s="676" t="s">
        <v>315</v>
      </c>
      <c r="AR36" s="677"/>
      <c r="AS36" s="677"/>
      <c r="AT36" s="677"/>
      <c r="AU36" s="677"/>
      <c r="AV36" s="677"/>
      <c r="AW36" s="677"/>
      <c r="AX36" s="677"/>
      <c r="AY36" s="678"/>
      <c r="AZ36" s="599">
        <v>1288333</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8157</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2718183</v>
      </c>
      <c r="CS36" s="611"/>
      <c r="CT36" s="611"/>
      <c r="CU36" s="611"/>
      <c r="CV36" s="611"/>
      <c r="CW36" s="611"/>
      <c r="CX36" s="611"/>
      <c r="CY36" s="612"/>
      <c r="CZ36" s="615">
        <v>18.7</v>
      </c>
      <c r="DA36" s="640"/>
      <c r="DB36" s="640"/>
      <c r="DC36" s="645"/>
      <c r="DD36" s="619">
        <v>2644896</v>
      </c>
      <c r="DE36" s="611"/>
      <c r="DF36" s="611"/>
      <c r="DG36" s="611"/>
      <c r="DH36" s="611"/>
      <c r="DI36" s="611"/>
      <c r="DJ36" s="611"/>
      <c r="DK36" s="612"/>
      <c r="DL36" s="619">
        <v>1770393</v>
      </c>
      <c r="DM36" s="611"/>
      <c r="DN36" s="611"/>
      <c r="DO36" s="611"/>
      <c r="DP36" s="611"/>
      <c r="DQ36" s="611"/>
      <c r="DR36" s="611"/>
      <c r="DS36" s="611"/>
      <c r="DT36" s="611"/>
      <c r="DU36" s="611"/>
      <c r="DV36" s="612"/>
      <c r="DW36" s="615">
        <v>20.8</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439293</v>
      </c>
      <c r="S37" s="611"/>
      <c r="T37" s="611"/>
      <c r="U37" s="611"/>
      <c r="V37" s="611"/>
      <c r="W37" s="611"/>
      <c r="X37" s="611"/>
      <c r="Y37" s="612"/>
      <c r="Z37" s="613">
        <v>3</v>
      </c>
      <c r="AA37" s="613"/>
      <c r="AB37" s="613"/>
      <c r="AC37" s="613"/>
      <c r="AD37" s="614">
        <v>115857</v>
      </c>
      <c r="AE37" s="614"/>
      <c r="AF37" s="614"/>
      <c r="AG37" s="614"/>
      <c r="AH37" s="614"/>
      <c r="AI37" s="614"/>
      <c r="AJ37" s="614"/>
      <c r="AK37" s="614"/>
      <c r="AL37" s="615">
        <v>1.4</v>
      </c>
      <c r="AM37" s="616"/>
      <c r="AN37" s="616"/>
      <c r="AO37" s="617"/>
      <c r="AQ37" s="673" t="s">
        <v>319</v>
      </c>
      <c r="AR37" s="674"/>
      <c r="AS37" s="674"/>
      <c r="AT37" s="674"/>
      <c r="AU37" s="674"/>
      <c r="AV37" s="674"/>
      <c r="AW37" s="674"/>
      <c r="AX37" s="674"/>
      <c r="AY37" s="675"/>
      <c r="AZ37" s="610">
        <v>644791</v>
      </c>
      <c r="BA37" s="611"/>
      <c r="BB37" s="611"/>
      <c r="BC37" s="611"/>
      <c r="BD37" s="643"/>
      <c r="BE37" s="643"/>
      <c r="BF37" s="656"/>
      <c r="BG37" s="607" t="s">
        <v>320</v>
      </c>
      <c r="BH37" s="608"/>
      <c r="BI37" s="608"/>
      <c r="BJ37" s="608"/>
      <c r="BK37" s="608"/>
      <c r="BL37" s="608"/>
      <c r="BM37" s="608"/>
      <c r="BN37" s="608"/>
      <c r="BO37" s="608"/>
      <c r="BP37" s="608"/>
      <c r="BQ37" s="608"/>
      <c r="BR37" s="608"/>
      <c r="BS37" s="608"/>
      <c r="BT37" s="608"/>
      <c r="BU37" s="609"/>
      <c r="BV37" s="610">
        <v>122743</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1124620</v>
      </c>
      <c r="CS37" s="643"/>
      <c r="CT37" s="643"/>
      <c r="CU37" s="643"/>
      <c r="CV37" s="643"/>
      <c r="CW37" s="643"/>
      <c r="CX37" s="643"/>
      <c r="CY37" s="644"/>
      <c r="CZ37" s="615">
        <v>7.7</v>
      </c>
      <c r="DA37" s="640"/>
      <c r="DB37" s="640"/>
      <c r="DC37" s="645"/>
      <c r="DD37" s="619">
        <v>1124592</v>
      </c>
      <c r="DE37" s="643"/>
      <c r="DF37" s="643"/>
      <c r="DG37" s="643"/>
      <c r="DH37" s="643"/>
      <c r="DI37" s="643"/>
      <c r="DJ37" s="643"/>
      <c r="DK37" s="644"/>
      <c r="DL37" s="619">
        <v>1036317</v>
      </c>
      <c r="DM37" s="643"/>
      <c r="DN37" s="643"/>
      <c r="DO37" s="643"/>
      <c r="DP37" s="643"/>
      <c r="DQ37" s="643"/>
      <c r="DR37" s="643"/>
      <c r="DS37" s="643"/>
      <c r="DT37" s="643"/>
      <c r="DU37" s="643"/>
      <c r="DV37" s="644"/>
      <c r="DW37" s="615">
        <v>12.2</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t="s">
        <v>121</v>
      </c>
      <c r="S38" s="611"/>
      <c r="T38" s="611"/>
      <c r="U38" s="611"/>
      <c r="V38" s="611"/>
      <c r="W38" s="611"/>
      <c r="X38" s="611"/>
      <c r="Y38" s="612"/>
      <c r="Z38" s="613" t="s">
        <v>121</v>
      </c>
      <c r="AA38" s="613"/>
      <c r="AB38" s="613"/>
      <c r="AC38" s="613"/>
      <c r="AD38" s="614" t="s">
        <v>121</v>
      </c>
      <c r="AE38" s="614"/>
      <c r="AF38" s="614"/>
      <c r="AG38" s="614"/>
      <c r="AH38" s="614"/>
      <c r="AI38" s="614"/>
      <c r="AJ38" s="614"/>
      <c r="AK38" s="614"/>
      <c r="AL38" s="615" t="s">
        <v>121</v>
      </c>
      <c r="AM38" s="616"/>
      <c r="AN38" s="616"/>
      <c r="AO38" s="617"/>
      <c r="AQ38" s="673" t="s">
        <v>323</v>
      </c>
      <c r="AR38" s="674"/>
      <c r="AS38" s="674"/>
      <c r="AT38" s="674"/>
      <c r="AU38" s="674"/>
      <c r="AV38" s="674"/>
      <c r="AW38" s="674"/>
      <c r="AX38" s="674"/>
      <c r="AY38" s="675"/>
      <c r="AZ38" s="610">
        <v>99650</v>
      </c>
      <c r="BA38" s="611"/>
      <c r="BB38" s="611"/>
      <c r="BC38" s="611"/>
      <c r="BD38" s="643"/>
      <c r="BE38" s="643"/>
      <c r="BF38" s="656"/>
      <c r="BG38" s="607" t="s">
        <v>324</v>
      </c>
      <c r="BH38" s="608"/>
      <c r="BI38" s="608"/>
      <c r="BJ38" s="608"/>
      <c r="BK38" s="608"/>
      <c r="BL38" s="608"/>
      <c r="BM38" s="608"/>
      <c r="BN38" s="608"/>
      <c r="BO38" s="608"/>
      <c r="BP38" s="608"/>
      <c r="BQ38" s="608"/>
      <c r="BR38" s="608"/>
      <c r="BS38" s="608"/>
      <c r="BT38" s="608"/>
      <c r="BU38" s="609"/>
      <c r="BV38" s="610">
        <v>1028</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479283</v>
      </c>
      <c r="CS38" s="611"/>
      <c r="CT38" s="611"/>
      <c r="CU38" s="611"/>
      <c r="CV38" s="611"/>
      <c r="CW38" s="611"/>
      <c r="CX38" s="611"/>
      <c r="CY38" s="612"/>
      <c r="CZ38" s="615">
        <v>3.3</v>
      </c>
      <c r="DA38" s="640"/>
      <c r="DB38" s="640"/>
      <c r="DC38" s="645"/>
      <c r="DD38" s="619">
        <v>407046</v>
      </c>
      <c r="DE38" s="611"/>
      <c r="DF38" s="611"/>
      <c r="DG38" s="611"/>
      <c r="DH38" s="611"/>
      <c r="DI38" s="611"/>
      <c r="DJ38" s="611"/>
      <c r="DK38" s="612"/>
      <c r="DL38" s="619">
        <v>407046</v>
      </c>
      <c r="DM38" s="611"/>
      <c r="DN38" s="611"/>
      <c r="DO38" s="611"/>
      <c r="DP38" s="611"/>
      <c r="DQ38" s="611"/>
      <c r="DR38" s="611"/>
      <c r="DS38" s="611"/>
      <c r="DT38" s="611"/>
      <c r="DU38" s="611"/>
      <c r="DV38" s="612"/>
      <c r="DW38" s="615">
        <v>4.8</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327</v>
      </c>
      <c r="AR39" s="674"/>
      <c r="AS39" s="674"/>
      <c r="AT39" s="674"/>
      <c r="AU39" s="674"/>
      <c r="AV39" s="674"/>
      <c r="AW39" s="674"/>
      <c r="AX39" s="674"/>
      <c r="AY39" s="675"/>
      <c r="AZ39" s="610">
        <v>64609</v>
      </c>
      <c r="BA39" s="611"/>
      <c r="BB39" s="611"/>
      <c r="BC39" s="611"/>
      <c r="BD39" s="643"/>
      <c r="BE39" s="643"/>
      <c r="BF39" s="656"/>
      <c r="BG39" s="607" t="s">
        <v>328</v>
      </c>
      <c r="BH39" s="608"/>
      <c r="BI39" s="608"/>
      <c r="BJ39" s="608"/>
      <c r="BK39" s="608"/>
      <c r="BL39" s="608"/>
      <c r="BM39" s="608"/>
      <c r="BN39" s="608"/>
      <c r="BO39" s="608"/>
      <c r="BP39" s="608"/>
      <c r="BQ39" s="608"/>
      <c r="BR39" s="608"/>
      <c r="BS39" s="608"/>
      <c r="BT39" s="608"/>
      <c r="BU39" s="609"/>
      <c r="BV39" s="610">
        <v>1537</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1103564</v>
      </c>
      <c r="CS39" s="643"/>
      <c r="CT39" s="643"/>
      <c r="CU39" s="643"/>
      <c r="CV39" s="643"/>
      <c r="CW39" s="643"/>
      <c r="CX39" s="643"/>
      <c r="CY39" s="644"/>
      <c r="CZ39" s="615">
        <v>7.6</v>
      </c>
      <c r="DA39" s="640"/>
      <c r="DB39" s="640"/>
      <c r="DC39" s="645"/>
      <c r="DD39" s="619">
        <v>1067401</v>
      </c>
      <c r="DE39" s="643"/>
      <c r="DF39" s="643"/>
      <c r="DG39" s="643"/>
      <c r="DH39" s="643"/>
      <c r="DI39" s="643"/>
      <c r="DJ39" s="643"/>
      <c r="DK39" s="644"/>
      <c r="DL39" s="619" t="s">
        <v>121</v>
      </c>
      <c r="DM39" s="643"/>
      <c r="DN39" s="643"/>
      <c r="DO39" s="643"/>
      <c r="DP39" s="643"/>
      <c r="DQ39" s="643"/>
      <c r="DR39" s="643"/>
      <c r="DS39" s="643"/>
      <c r="DT39" s="643"/>
      <c r="DU39" s="643"/>
      <c r="DV39" s="644"/>
      <c r="DW39" s="615" t="s">
        <v>121</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t="s">
        <v>121</v>
      </c>
      <c r="S40" s="611"/>
      <c r="T40" s="611"/>
      <c r="U40" s="611"/>
      <c r="V40" s="611"/>
      <c r="W40" s="611"/>
      <c r="X40" s="611"/>
      <c r="Y40" s="612"/>
      <c r="Z40" s="613" t="s">
        <v>121</v>
      </c>
      <c r="AA40" s="613"/>
      <c r="AB40" s="613"/>
      <c r="AC40" s="613"/>
      <c r="AD40" s="614" t="s">
        <v>121</v>
      </c>
      <c r="AE40" s="614"/>
      <c r="AF40" s="614"/>
      <c r="AG40" s="614"/>
      <c r="AH40" s="614"/>
      <c r="AI40" s="614"/>
      <c r="AJ40" s="614"/>
      <c r="AK40" s="614"/>
      <c r="AL40" s="615" t="s">
        <v>121</v>
      </c>
      <c r="AM40" s="616"/>
      <c r="AN40" s="616"/>
      <c r="AO40" s="617"/>
      <c r="AQ40" s="673" t="s">
        <v>331</v>
      </c>
      <c r="AR40" s="674"/>
      <c r="AS40" s="674"/>
      <c r="AT40" s="674"/>
      <c r="AU40" s="674"/>
      <c r="AV40" s="674"/>
      <c r="AW40" s="674"/>
      <c r="AX40" s="674"/>
      <c r="AY40" s="675"/>
      <c r="AZ40" s="610" t="s">
        <v>121</v>
      </c>
      <c r="BA40" s="611"/>
      <c r="BB40" s="611"/>
      <c r="BC40" s="611"/>
      <c r="BD40" s="643"/>
      <c r="BE40" s="643"/>
      <c r="BF40" s="656"/>
      <c r="BG40" s="660" t="s">
        <v>332</v>
      </c>
      <c r="BH40" s="661"/>
      <c r="BI40" s="661"/>
      <c r="BJ40" s="661"/>
      <c r="BK40" s="661"/>
      <c r="BL40" s="214"/>
      <c r="BM40" s="608" t="s">
        <v>333</v>
      </c>
      <c r="BN40" s="608"/>
      <c r="BO40" s="608"/>
      <c r="BP40" s="608"/>
      <c r="BQ40" s="608"/>
      <c r="BR40" s="608"/>
      <c r="BS40" s="608"/>
      <c r="BT40" s="608"/>
      <c r="BU40" s="609"/>
      <c r="BV40" s="610">
        <v>110</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452718</v>
      </c>
      <c r="CS40" s="611"/>
      <c r="CT40" s="611"/>
      <c r="CU40" s="611"/>
      <c r="CV40" s="611"/>
      <c r="CW40" s="611"/>
      <c r="CX40" s="611"/>
      <c r="CY40" s="612"/>
      <c r="CZ40" s="615">
        <v>3.1</v>
      </c>
      <c r="DA40" s="640"/>
      <c r="DB40" s="640"/>
      <c r="DC40" s="645"/>
      <c r="DD40" s="619">
        <v>425088</v>
      </c>
      <c r="DE40" s="611"/>
      <c r="DF40" s="611"/>
      <c r="DG40" s="611"/>
      <c r="DH40" s="611"/>
      <c r="DI40" s="611"/>
      <c r="DJ40" s="611"/>
      <c r="DK40" s="612"/>
      <c r="DL40" s="619">
        <v>500</v>
      </c>
      <c r="DM40" s="611"/>
      <c r="DN40" s="611"/>
      <c r="DO40" s="611"/>
      <c r="DP40" s="611"/>
      <c r="DQ40" s="611"/>
      <c r="DR40" s="611"/>
      <c r="DS40" s="611"/>
      <c r="DT40" s="611"/>
      <c r="DU40" s="611"/>
      <c r="DV40" s="612"/>
      <c r="DW40" s="615">
        <v>0</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14760088</v>
      </c>
      <c r="S41" s="683"/>
      <c r="T41" s="683"/>
      <c r="U41" s="683"/>
      <c r="V41" s="683"/>
      <c r="W41" s="683"/>
      <c r="X41" s="683"/>
      <c r="Y41" s="687"/>
      <c r="Z41" s="688">
        <v>100</v>
      </c>
      <c r="AA41" s="688"/>
      <c r="AB41" s="688"/>
      <c r="AC41" s="688"/>
      <c r="AD41" s="689">
        <v>8516776</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144292</v>
      </c>
      <c r="BA41" s="611"/>
      <c r="BB41" s="611"/>
      <c r="BC41" s="611"/>
      <c r="BD41" s="643"/>
      <c r="BE41" s="643"/>
      <c r="BF41" s="656"/>
      <c r="BG41" s="660"/>
      <c r="BH41" s="661"/>
      <c r="BI41" s="661"/>
      <c r="BJ41" s="661"/>
      <c r="BK41" s="661"/>
      <c r="BL41" s="214"/>
      <c r="BM41" s="608" t="s">
        <v>337</v>
      </c>
      <c r="BN41" s="608"/>
      <c r="BO41" s="608"/>
      <c r="BP41" s="608"/>
      <c r="BQ41" s="608"/>
      <c r="BR41" s="608"/>
      <c r="BS41" s="608"/>
      <c r="BT41" s="608"/>
      <c r="BU41" s="609"/>
      <c r="BV41" s="610" t="s">
        <v>121</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121</v>
      </c>
      <c r="CS41" s="643"/>
      <c r="CT41" s="643"/>
      <c r="CU41" s="643"/>
      <c r="CV41" s="643"/>
      <c r="CW41" s="643"/>
      <c r="CX41" s="643"/>
      <c r="CY41" s="644"/>
      <c r="CZ41" s="615" t="s">
        <v>121</v>
      </c>
      <c r="DA41" s="640"/>
      <c r="DB41" s="640"/>
      <c r="DC41" s="645"/>
      <c r="DD41" s="619" t="s">
        <v>121</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334991</v>
      </c>
      <c r="BA42" s="683"/>
      <c r="BB42" s="683"/>
      <c r="BC42" s="683"/>
      <c r="BD42" s="669"/>
      <c r="BE42" s="669"/>
      <c r="BF42" s="671"/>
      <c r="BG42" s="662"/>
      <c r="BH42" s="663"/>
      <c r="BI42" s="663"/>
      <c r="BJ42" s="663"/>
      <c r="BK42" s="663"/>
      <c r="BL42" s="215"/>
      <c r="BM42" s="632" t="s">
        <v>340</v>
      </c>
      <c r="BN42" s="632"/>
      <c r="BO42" s="632"/>
      <c r="BP42" s="632"/>
      <c r="BQ42" s="632"/>
      <c r="BR42" s="632"/>
      <c r="BS42" s="632"/>
      <c r="BT42" s="632"/>
      <c r="BU42" s="633"/>
      <c r="BV42" s="682">
        <v>345</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2899238</v>
      </c>
      <c r="CS42" s="643"/>
      <c r="CT42" s="643"/>
      <c r="CU42" s="643"/>
      <c r="CV42" s="643"/>
      <c r="CW42" s="643"/>
      <c r="CX42" s="643"/>
      <c r="CY42" s="644"/>
      <c r="CZ42" s="615">
        <v>20</v>
      </c>
      <c r="DA42" s="640"/>
      <c r="DB42" s="640"/>
      <c r="DC42" s="645"/>
      <c r="DD42" s="619">
        <v>2243089</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50000</v>
      </c>
      <c r="CS43" s="643"/>
      <c r="CT43" s="643"/>
      <c r="CU43" s="643"/>
      <c r="CV43" s="643"/>
      <c r="CW43" s="643"/>
      <c r="CX43" s="643"/>
      <c r="CY43" s="644"/>
      <c r="CZ43" s="615">
        <v>0.3</v>
      </c>
      <c r="DA43" s="640"/>
      <c r="DB43" s="640"/>
      <c r="DC43" s="645"/>
      <c r="DD43" s="619">
        <v>50000</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2899238</v>
      </c>
      <c r="CS44" s="611"/>
      <c r="CT44" s="611"/>
      <c r="CU44" s="611"/>
      <c r="CV44" s="611"/>
      <c r="CW44" s="611"/>
      <c r="CX44" s="611"/>
      <c r="CY44" s="612"/>
      <c r="CZ44" s="615">
        <v>20</v>
      </c>
      <c r="DA44" s="616"/>
      <c r="DB44" s="616"/>
      <c r="DC44" s="622"/>
      <c r="DD44" s="619">
        <v>2243089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372443</v>
      </c>
      <c r="CS45" s="643"/>
      <c r="CT45" s="643"/>
      <c r="CU45" s="643"/>
      <c r="CV45" s="643"/>
      <c r="CW45" s="643"/>
      <c r="CX45" s="643"/>
      <c r="CY45" s="644"/>
      <c r="CZ45" s="615">
        <v>2.6</v>
      </c>
      <c r="DA45" s="640"/>
      <c r="DB45" s="640"/>
      <c r="DC45" s="645"/>
      <c r="DD45" s="619">
        <v>228570</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2493974</v>
      </c>
      <c r="CS46" s="611"/>
      <c r="CT46" s="611"/>
      <c r="CU46" s="611"/>
      <c r="CV46" s="611"/>
      <c r="CW46" s="611"/>
      <c r="CX46" s="611"/>
      <c r="CY46" s="612"/>
      <c r="CZ46" s="615">
        <v>17.2</v>
      </c>
      <c r="DA46" s="616"/>
      <c r="DB46" s="616"/>
      <c r="DC46" s="622"/>
      <c r="DD46" s="619">
        <v>1981698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t="s">
        <v>121</v>
      </c>
      <c r="CS47" s="643"/>
      <c r="CT47" s="643"/>
      <c r="CU47" s="643"/>
      <c r="CV47" s="643"/>
      <c r="CW47" s="643"/>
      <c r="CX47" s="643"/>
      <c r="CY47" s="644"/>
      <c r="CZ47" s="615" t="s">
        <v>121</v>
      </c>
      <c r="DA47" s="640"/>
      <c r="DB47" s="640"/>
      <c r="DC47" s="645"/>
      <c r="DD47" s="619" t="s">
        <v>121</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350</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14515728</v>
      </c>
      <c r="CS49" s="669"/>
      <c r="CT49" s="669"/>
      <c r="CU49" s="669"/>
      <c r="CV49" s="669"/>
      <c r="CW49" s="669"/>
      <c r="CX49" s="669"/>
      <c r="CY49" s="698"/>
      <c r="CZ49" s="690">
        <v>100</v>
      </c>
      <c r="DA49" s="699"/>
      <c r="DB49" s="699"/>
      <c r="DC49" s="700"/>
      <c r="DD49" s="701">
        <v>12733165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8smF7LpwRgj0NXhrwJE+pPWDnBMt0jPYfHG7xi3Avj/pwoqCnkKXIOoNZClrBhc8Sjgtl+LIxYEvrwrtN7L2VQ==" saltValue="is1o6dnZ8HtsEwh8SNkcF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14760</v>
      </c>
      <c r="R7" s="740"/>
      <c r="S7" s="740"/>
      <c r="T7" s="740"/>
      <c r="U7" s="740"/>
      <c r="V7" s="740">
        <v>14516</v>
      </c>
      <c r="W7" s="740"/>
      <c r="X7" s="740"/>
      <c r="Y7" s="740"/>
      <c r="Z7" s="740"/>
      <c r="AA7" s="740">
        <v>244</v>
      </c>
      <c r="AB7" s="740"/>
      <c r="AC7" s="740"/>
      <c r="AD7" s="740"/>
      <c r="AE7" s="741"/>
      <c r="AF7" s="742">
        <v>213</v>
      </c>
      <c r="AG7" s="743"/>
      <c r="AH7" s="743"/>
      <c r="AI7" s="743"/>
      <c r="AJ7" s="744"/>
      <c r="AK7" s="745">
        <v>113855</v>
      </c>
      <c r="AL7" s="746"/>
      <c r="AM7" s="746"/>
      <c r="AN7" s="746"/>
      <c r="AO7" s="746"/>
      <c r="AP7" s="746">
        <v>1968</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562</v>
      </c>
      <c r="BT7" s="734"/>
      <c r="BU7" s="734"/>
      <c r="BV7" s="734"/>
      <c r="BW7" s="734"/>
      <c r="BX7" s="734"/>
      <c r="BY7" s="734"/>
      <c r="BZ7" s="734"/>
      <c r="CA7" s="734"/>
      <c r="CB7" s="734"/>
      <c r="CC7" s="734"/>
      <c r="CD7" s="734"/>
      <c r="CE7" s="734"/>
      <c r="CF7" s="734"/>
      <c r="CG7" s="749"/>
      <c r="CH7" s="730">
        <v>10</v>
      </c>
      <c r="CI7" s="731"/>
      <c r="CJ7" s="731"/>
      <c r="CK7" s="731"/>
      <c r="CL7" s="732"/>
      <c r="CM7" s="730">
        <v>394</v>
      </c>
      <c r="CN7" s="731"/>
      <c r="CO7" s="731"/>
      <c r="CP7" s="731"/>
      <c r="CQ7" s="732"/>
      <c r="CR7" s="730">
        <v>129</v>
      </c>
      <c r="CS7" s="731"/>
      <c r="CT7" s="731"/>
      <c r="CU7" s="731"/>
      <c r="CV7" s="732"/>
      <c r="CW7" s="730" t="s">
        <v>552</v>
      </c>
      <c r="CX7" s="731"/>
      <c r="CY7" s="731"/>
      <c r="CZ7" s="731"/>
      <c r="DA7" s="732"/>
      <c r="DB7" s="730" t="s">
        <v>552</v>
      </c>
      <c r="DC7" s="731"/>
      <c r="DD7" s="731"/>
      <c r="DE7" s="731"/>
      <c r="DF7" s="732"/>
      <c r="DG7" s="730" t="s">
        <v>552</v>
      </c>
      <c r="DH7" s="731"/>
      <c r="DI7" s="731"/>
      <c r="DJ7" s="731"/>
      <c r="DK7" s="732"/>
      <c r="DL7" s="730" t="s">
        <v>552</v>
      </c>
      <c r="DM7" s="731"/>
      <c r="DN7" s="731"/>
      <c r="DO7" s="731"/>
      <c r="DP7" s="732"/>
      <c r="DQ7" s="730" t="s">
        <v>552</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563</v>
      </c>
      <c r="BT8" s="761"/>
      <c r="BU8" s="761"/>
      <c r="BV8" s="761"/>
      <c r="BW8" s="761"/>
      <c r="BX8" s="761"/>
      <c r="BY8" s="761"/>
      <c r="BZ8" s="761"/>
      <c r="CA8" s="761"/>
      <c r="CB8" s="761"/>
      <c r="CC8" s="761"/>
      <c r="CD8" s="761"/>
      <c r="CE8" s="761"/>
      <c r="CF8" s="761"/>
      <c r="CG8" s="762"/>
      <c r="CH8" s="763">
        <v>0</v>
      </c>
      <c r="CI8" s="764"/>
      <c r="CJ8" s="764"/>
      <c r="CK8" s="764"/>
      <c r="CL8" s="765"/>
      <c r="CM8" s="763">
        <v>50</v>
      </c>
      <c r="CN8" s="764"/>
      <c r="CO8" s="764"/>
      <c r="CP8" s="764"/>
      <c r="CQ8" s="765"/>
      <c r="CR8" s="763">
        <v>50</v>
      </c>
      <c r="CS8" s="764"/>
      <c r="CT8" s="764"/>
      <c r="CU8" s="764"/>
      <c r="CV8" s="765"/>
      <c r="CW8" s="763" t="s">
        <v>552</v>
      </c>
      <c r="CX8" s="764"/>
      <c r="CY8" s="764"/>
      <c r="CZ8" s="764"/>
      <c r="DA8" s="765"/>
      <c r="DB8" s="763" t="s">
        <v>552</v>
      </c>
      <c r="DC8" s="764"/>
      <c r="DD8" s="764"/>
      <c r="DE8" s="764"/>
      <c r="DF8" s="765"/>
      <c r="DG8" s="763" t="s">
        <v>552</v>
      </c>
      <c r="DH8" s="764"/>
      <c r="DI8" s="764"/>
      <c r="DJ8" s="764"/>
      <c r="DK8" s="765"/>
      <c r="DL8" s="763" t="s">
        <v>552</v>
      </c>
      <c r="DM8" s="764"/>
      <c r="DN8" s="764"/>
      <c r="DO8" s="764"/>
      <c r="DP8" s="765"/>
      <c r="DQ8" s="763" t="s">
        <v>552</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564</v>
      </c>
      <c r="BT9" s="761"/>
      <c r="BU9" s="761"/>
      <c r="BV9" s="761"/>
      <c r="BW9" s="761"/>
      <c r="BX9" s="761"/>
      <c r="BY9" s="761"/>
      <c r="BZ9" s="761"/>
      <c r="CA9" s="761"/>
      <c r="CB9" s="761"/>
      <c r="CC9" s="761"/>
      <c r="CD9" s="761"/>
      <c r="CE9" s="761"/>
      <c r="CF9" s="761"/>
      <c r="CG9" s="762"/>
      <c r="CH9" s="763">
        <v>0</v>
      </c>
      <c r="CI9" s="764"/>
      <c r="CJ9" s="764"/>
      <c r="CK9" s="764"/>
      <c r="CL9" s="765"/>
      <c r="CM9" s="763">
        <v>448</v>
      </c>
      <c r="CN9" s="764"/>
      <c r="CO9" s="764"/>
      <c r="CP9" s="764"/>
      <c r="CQ9" s="765"/>
      <c r="CR9" s="763">
        <v>3</v>
      </c>
      <c r="CS9" s="764"/>
      <c r="CT9" s="764"/>
      <c r="CU9" s="764"/>
      <c r="CV9" s="765"/>
      <c r="CW9" s="763" t="s">
        <v>552</v>
      </c>
      <c r="CX9" s="764"/>
      <c r="CY9" s="764"/>
      <c r="CZ9" s="764"/>
      <c r="DA9" s="765"/>
      <c r="DB9" s="763" t="s">
        <v>552</v>
      </c>
      <c r="DC9" s="764"/>
      <c r="DD9" s="764"/>
      <c r="DE9" s="764"/>
      <c r="DF9" s="765"/>
      <c r="DG9" s="763" t="s">
        <v>552</v>
      </c>
      <c r="DH9" s="764"/>
      <c r="DI9" s="764"/>
      <c r="DJ9" s="764"/>
      <c r="DK9" s="765"/>
      <c r="DL9" s="763" t="s">
        <v>552</v>
      </c>
      <c r="DM9" s="764"/>
      <c r="DN9" s="764"/>
      <c r="DO9" s="764"/>
      <c r="DP9" s="765"/>
      <c r="DQ9" s="763" t="s">
        <v>552</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376</v>
      </c>
      <c r="B23" s="776" t="s">
        <v>377</v>
      </c>
      <c r="C23" s="777"/>
      <c r="D23" s="777"/>
      <c r="E23" s="777"/>
      <c r="F23" s="777"/>
      <c r="G23" s="777"/>
      <c r="H23" s="777"/>
      <c r="I23" s="777"/>
      <c r="J23" s="777"/>
      <c r="K23" s="777"/>
      <c r="L23" s="777"/>
      <c r="M23" s="777"/>
      <c r="N23" s="777"/>
      <c r="O23" s="777"/>
      <c r="P23" s="778"/>
      <c r="Q23" s="779">
        <v>14760</v>
      </c>
      <c r="R23" s="780"/>
      <c r="S23" s="780"/>
      <c r="T23" s="780"/>
      <c r="U23" s="780"/>
      <c r="V23" s="780">
        <v>14516</v>
      </c>
      <c r="W23" s="780"/>
      <c r="X23" s="780"/>
      <c r="Y23" s="780"/>
      <c r="Z23" s="780"/>
      <c r="AA23" s="780">
        <v>244</v>
      </c>
      <c r="AB23" s="780"/>
      <c r="AC23" s="780"/>
      <c r="AD23" s="780"/>
      <c r="AE23" s="781"/>
      <c r="AF23" s="782">
        <v>213</v>
      </c>
      <c r="AG23" s="780"/>
      <c r="AH23" s="780"/>
      <c r="AI23" s="780"/>
      <c r="AJ23" s="783"/>
      <c r="AK23" s="784"/>
      <c r="AL23" s="785"/>
      <c r="AM23" s="785"/>
      <c r="AN23" s="785"/>
      <c r="AO23" s="785"/>
      <c r="AP23" s="780">
        <v>1968</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388</v>
      </c>
      <c r="C28" s="737"/>
      <c r="D28" s="737"/>
      <c r="E28" s="737"/>
      <c r="F28" s="737"/>
      <c r="G28" s="737"/>
      <c r="H28" s="737"/>
      <c r="I28" s="737"/>
      <c r="J28" s="737"/>
      <c r="K28" s="737"/>
      <c r="L28" s="737"/>
      <c r="M28" s="737"/>
      <c r="N28" s="737"/>
      <c r="O28" s="737"/>
      <c r="P28" s="738"/>
      <c r="Q28" s="809">
        <v>972</v>
      </c>
      <c r="R28" s="810"/>
      <c r="S28" s="810"/>
      <c r="T28" s="810"/>
      <c r="U28" s="810"/>
      <c r="V28" s="810">
        <v>964</v>
      </c>
      <c r="W28" s="810"/>
      <c r="X28" s="810"/>
      <c r="Y28" s="810"/>
      <c r="Z28" s="810"/>
      <c r="AA28" s="810">
        <v>8</v>
      </c>
      <c r="AB28" s="810"/>
      <c r="AC28" s="810"/>
      <c r="AD28" s="810"/>
      <c r="AE28" s="811"/>
      <c r="AF28" s="812">
        <v>8</v>
      </c>
      <c r="AG28" s="810"/>
      <c r="AH28" s="810"/>
      <c r="AI28" s="810"/>
      <c r="AJ28" s="813"/>
      <c r="AK28" s="814">
        <v>99</v>
      </c>
      <c r="AL28" s="815"/>
      <c r="AM28" s="815"/>
      <c r="AN28" s="815"/>
      <c r="AO28" s="815"/>
      <c r="AP28" s="815" t="s">
        <v>552</v>
      </c>
      <c r="AQ28" s="815"/>
      <c r="AR28" s="815"/>
      <c r="AS28" s="815"/>
      <c r="AT28" s="815"/>
      <c r="AU28" s="815" t="s">
        <v>552</v>
      </c>
      <c r="AV28" s="815"/>
      <c r="AW28" s="815"/>
      <c r="AX28" s="815"/>
      <c r="AY28" s="815"/>
      <c r="AZ28" s="816" t="s">
        <v>552</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389</v>
      </c>
      <c r="C29" s="768"/>
      <c r="D29" s="768"/>
      <c r="E29" s="768"/>
      <c r="F29" s="768"/>
      <c r="G29" s="768"/>
      <c r="H29" s="768"/>
      <c r="I29" s="768"/>
      <c r="J29" s="768"/>
      <c r="K29" s="768"/>
      <c r="L29" s="768"/>
      <c r="M29" s="768"/>
      <c r="N29" s="768"/>
      <c r="O29" s="768"/>
      <c r="P29" s="769"/>
      <c r="Q29" s="770">
        <v>109</v>
      </c>
      <c r="R29" s="771"/>
      <c r="S29" s="771"/>
      <c r="T29" s="771"/>
      <c r="U29" s="771"/>
      <c r="V29" s="771">
        <v>107</v>
      </c>
      <c r="W29" s="771"/>
      <c r="X29" s="771"/>
      <c r="Y29" s="771"/>
      <c r="Z29" s="771"/>
      <c r="AA29" s="771">
        <v>2</v>
      </c>
      <c r="AB29" s="771"/>
      <c r="AC29" s="771"/>
      <c r="AD29" s="771"/>
      <c r="AE29" s="772"/>
      <c r="AF29" s="773">
        <v>2</v>
      </c>
      <c r="AG29" s="774"/>
      <c r="AH29" s="774"/>
      <c r="AI29" s="774"/>
      <c r="AJ29" s="775"/>
      <c r="AK29" s="821">
        <v>67</v>
      </c>
      <c r="AL29" s="817"/>
      <c r="AM29" s="817"/>
      <c r="AN29" s="817"/>
      <c r="AO29" s="817"/>
      <c r="AP29" s="817" t="s">
        <v>552</v>
      </c>
      <c r="AQ29" s="817"/>
      <c r="AR29" s="817"/>
      <c r="AS29" s="817"/>
      <c r="AT29" s="817"/>
      <c r="AU29" s="817" t="s">
        <v>552</v>
      </c>
      <c r="AV29" s="817"/>
      <c r="AW29" s="817"/>
      <c r="AX29" s="817"/>
      <c r="AY29" s="817"/>
      <c r="AZ29" s="818" t="s">
        <v>552</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390</v>
      </c>
      <c r="C30" s="768"/>
      <c r="D30" s="768"/>
      <c r="E30" s="768"/>
      <c r="F30" s="768"/>
      <c r="G30" s="768"/>
      <c r="H30" s="768"/>
      <c r="I30" s="768"/>
      <c r="J30" s="768"/>
      <c r="K30" s="768"/>
      <c r="L30" s="768"/>
      <c r="M30" s="768"/>
      <c r="N30" s="768"/>
      <c r="O30" s="768"/>
      <c r="P30" s="769"/>
      <c r="Q30" s="770">
        <v>113</v>
      </c>
      <c r="R30" s="771"/>
      <c r="S30" s="771"/>
      <c r="T30" s="771"/>
      <c r="U30" s="771"/>
      <c r="V30" s="771">
        <v>108</v>
      </c>
      <c r="W30" s="771"/>
      <c r="X30" s="771"/>
      <c r="Y30" s="771"/>
      <c r="Z30" s="771"/>
      <c r="AA30" s="771">
        <v>5</v>
      </c>
      <c r="AB30" s="771"/>
      <c r="AC30" s="771"/>
      <c r="AD30" s="771"/>
      <c r="AE30" s="772"/>
      <c r="AF30" s="773">
        <v>5</v>
      </c>
      <c r="AG30" s="774"/>
      <c r="AH30" s="774"/>
      <c r="AI30" s="774"/>
      <c r="AJ30" s="775"/>
      <c r="AK30" s="821">
        <v>35</v>
      </c>
      <c r="AL30" s="817"/>
      <c r="AM30" s="817"/>
      <c r="AN30" s="817"/>
      <c r="AO30" s="817"/>
      <c r="AP30" s="817" t="s">
        <v>552</v>
      </c>
      <c r="AQ30" s="817"/>
      <c r="AR30" s="817"/>
      <c r="AS30" s="817"/>
      <c r="AT30" s="817"/>
      <c r="AU30" s="817" t="s">
        <v>552</v>
      </c>
      <c r="AV30" s="817"/>
      <c r="AW30" s="817"/>
      <c r="AX30" s="817"/>
      <c r="AY30" s="817"/>
      <c r="AZ30" s="818" t="s">
        <v>552</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391</v>
      </c>
      <c r="C31" s="768"/>
      <c r="D31" s="768"/>
      <c r="E31" s="768"/>
      <c r="F31" s="768"/>
      <c r="G31" s="768"/>
      <c r="H31" s="768"/>
      <c r="I31" s="768"/>
      <c r="J31" s="768"/>
      <c r="K31" s="768"/>
      <c r="L31" s="768"/>
      <c r="M31" s="768"/>
      <c r="N31" s="768"/>
      <c r="O31" s="768"/>
      <c r="P31" s="769"/>
      <c r="Q31" s="770">
        <v>1186</v>
      </c>
      <c r="R31" s="771"/>
      <c r="S31" s="771"/>
      <c r="T31" s="771"/>
      <c r="U31" s="771"/>
      <c r="V31" s="771">
        <v>1145</v>
      </c>
      <c r="W31" s="771"/>
      <c r="X31" s="771"/>
      <c r="Y31" s="771"/>
      <c r="Z31" s="771"/>
      <c r="AA31" s="771">
        <v>41</v>
      </c>
      <c r="AB31" s="771"/>
      <c r="AC31" s="771"/>
      <c r="AD31" s="771"/>
      <c r="AE31" s="772"/>
      <c r="AF31" s="773">
        <v>41</v>
      </c>
      <c r="AG31" s="774"/>
      <c r="AH31" s="774"/>
      <c r="AI31" s="774"/>
      <c r="AJ31" s="775"/>
      <c r="AK31" s="821">
        <v>213</v>
      </c>
      <c r="AL31" s="817"/>
      <c r="AM31" s="817"/>
      <c r="AN31" s="817"/>
      <c r="AO31" s="817"/>
      <c r="AP31" s="817" t="s">
        <v>552</v>
      </c>
      <c r="AQ31" s="817"/>
      <c r="AR31" s="817"/>
      <c r="AS31" s="817"/>
      <c r="AT31" s="817"/>
      <c r="AU31" s="817" t="s">
        <v>552</v>
      </c>
      <c r="AV31" s="817"/>
      <c r="AW31" s="817"/>
      <c r="AX31" s="817"/>
      <c r="AY31" s="817"/>
      <c r="AZ31" s="818" t="s">
        <v>552</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392</v>
      </c>
      <c r="C32" s="768"/>
      <c r="D32" s="768"/>
      <c r="E32" s="768"/>
      <c r="F32" s="768"/>
      <c r="G32" s="768"/>
      <c r="H32" s="768"/>
      <c r="I32" s="768"/>
      <c r="J32" s="768"/>
      <c r="K32" s="768"/>
      <c r="L32" s="768"/>
      <c r="M32" s="768"/>
      <c r="N32" s="768"/>
      <c r="O32" s="768"/>
      <c r="P32" s="769"/>
      <c r="Q32" s="770">
        <v>319</v>
      </c>
      <c r="R32" s="771"/>
      <c r="S32" s="771"/>
      <c r="T32" s="771"/>
      <c r="U32" s="771"/>
      <c r="V32" s="771">
        <v>272</v>
      </c>
      <c r="W32" s="771"/>
      <c r="X32" s="771"/>
      <c r="Y32" s="771"/>
      <c r="Z32" s="771"/>
      <c r="AA32" s="771">
        <v>47</v>
      </c>
      <c r="AB32" s="771"/>
      <c r="AC32" s="771"/>
      <c r="AD32" s="771"/>
      <c r="AE32" s="772"/>
      <c r="AF32" s="773">
        <v>273</v>
      </c>
      <c r="AG32" s="774"/>
      <c r="AH32" s="774"/>
      <c r="AI32" s="774"/>
      <c r="AJ32" s="775"/>
      <c r="AK32" s="821">
        <v>100</v>
      </c>
      <c r="AL32" s="817"/>
      <c r="AM32" s="817"/>
      <c r="AN32" s="817"/>
      <c r="AO32" s="817"/>
      <c r="AP32" s="817">
        <v>266</v>
      </c>
      <c r="AQ32" s="817"/>
      <c r="AR32" s="817"/>
      <c r="AS32" s="817"/>
      <c r="AT32" s="817"/>
      <c r="AU32" s="817">
        <v>1</v>
      </c>
      <c r="AV32" s="817"/>
      <c r="AW32" s="817"/>
      <c r="AX32" s="817"/>
      <c r="AY32" s="817"/>
      <c r="AZ32" s="818" t="s">
        <v>552</v>
      </c>
      <c r="BA32" s="818"/>
      <c r="BB32" s="818"/>
      <c r="BC32" s="818"/>
      <c r="BD32" s="818"/>
      <c r="BE32" s="819" t="s">
        <v>393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394</v>
      </c>
      <c r="C33" s="768"/>
      <c r="D33" s="768"/>
      <c r="E33" s="768"/>
      <c r="F33" s="768"/>
      <c r="G33" s="768"/>
      <c r="H33" s="768"/>
      <c r="I33" s="768"/>
      <c r="J33" s="768"/>
      <c r="K33" s="768"/>
      <c r="L33" s="768"/>
      <c r="M33" s="768"/>
      <c r="N33" s="768"/>
      <c r="O33" s="768"/>
      <c r="P33" s="769"/>
      <c r="Q33" s="770">
        <v>80</v>
      </c>
      <c r="R33" s="771"/>
      <c r="S33" s="771"/>
      <c r="T33" s="771"/>
      <c r="U33" s="771"/>
      <c r="V33" s="771">
        <v>77</v>
      </c>
      <c r="W33" s="771"/>
      <c r="X33" s="771"/>
      <c r="Y33" s="771"/>
      <c r="Z33" s="771"/>
      <c r="AA33" s="771">
        <v>3</v>
      </c>
      <c r="AB33" s="771"/>
      <c r="AC33" s="771"/>
      <c r="AD33" s="771"/>
      <c r="AE33" s="772"/>
      <c r="AF33" s="773">
        <v>32</v>
      </c>
      <c r="AG33" s="774"/>
      <c r="AH33" s="774"/>
      <c r="AI33" s="774"/>
      <c r="AJ33" s="775"/>
      <c r="AK33" s="821">
        <v>74</v>
      </c>
      <c r="AL33" s="817"/>
      <c r="AM33" s="817"/>
      <c r="AN33" s="817"/>
      <c r="AO33" s="817"/>
      <c r="AP33" s="817">
        <v>154</v>
      </c>
      <c r="AQ33" s="817"/>
      <c r="AR33" s="817"/>
      <c r="AS33" s="817"/>
      <c r="AT33" s="817"/>
      <c r="AU33" s="817">
        <v>99</v>
      </c>
      <c r="AV33" s="817"/>
      <c r="AW33" s="817"/>
      <c r="AX33" s="817"/>
      <c r="AY33" s="817"/>
      <c r="AZ33" s="818" t="s">
        <v>552</v>
      </c>
      <c r="BA33" s="818"/>
      <c r="BB33" s="818"/>
      <c r="BC33" s="818"/>
      <c r="BD33" s="818"/>
      <c r="BE33" s="819" t="s">
        <v>393</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395</v>
      </c>
      <c r="C34" s="768"/>
      <c r="D34" s="768"/>
      <c r="E34" s="768"/>
      <c r="F34" s="768"/>
      <c r="G34" s="768"/>
      <c r="H34" s="768"/>
      <c r="I34" s="768"/>
      <c r="J34" s="768"/>
      <c r="K34" s="768"/>
      <c r="L34" s="768"/>
      <c r="M34" s="768"/>
      <c r="N34" s="768"/>
      <c r="O34" s="768"/>
      <c r="P34" s="769"/>
      <c r="Q34" s="770">
        <v>635</v>
      </c>
      <c r="R34" s="771"/>
      <c r="S34" s="771"/>
      <c r="T34" s="771"/>
      <c r="U34" s="771"/>
      <c r="V34" s="771">
        <v>631</v>
      </c>
      <c r="W34" s="771"/>
      <c r="X34" s="771"/>
      <c r="Y34" s="771"/>
      <c r="Z34" s="771"/>
      <c r="AA34" s="771">
        <v>4</v>
      </c>
      <c r="AB34" s="771"/>
      <c r="AC34" s="771"/>
      <c r="AD34" s="771"/>
      <c r="AE34" s="772"/>
      <c r="AF34" s="773">
        <v>273</v>
      </c>
      <c r="AG34" s="774"/>
      <c r="AH34" s="774"/>
      <c r="AI34" s="774"/>
      <c r="AJ34" s="775"/>
      <c r="AK34" s="821">
        <v>570</v>
      </c>
      <c r="AL34" s="817"/>
      <c r="AM34" s="817"/>
      <c r="AN34" s="817"/>
      <c r="AO34" s="817"/>
      <c r="AP34" s="817">
        <v>4042</v>
      </c>
      <c r="AQ34" s="817"/>
      <c r="AR34" s="817"/>
      <c r="AS34" s="817"/>
      <c r="AT34" s="817"/>
      <c r="AU34" s="817">
        <v>2935</v>
      </c>
      <c r="AV34" s="817"/>
      <c r="AW34" s="817"/>
      <c r="AX34" s="817"/>
      <c r="AY34" s="817"/>
      <c r="AZ34" s="818" t="s">
        <v>552</v>
      </c>
      <c r="BA34" s="818"/>
      <c r="BB34" s="818"/>
      <c r="BC34" s="818"/>
      <c r="BD34" s="818"/>
      <c r="BE34" s="819" t="s">
        <v>393</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396</v>
      </c>
      <c r="C35" s="768"/>
      <c r="D35" s="768"/>
      <c r="E35" s="768"/>
      <c r="F35" s="768"/>
      <c r="G35" s="768"/>
      <c r="H35" s="768"/>
      <c r="I35" s="768"/>
      <c r="J35" s="768"/>
      <c r="K35" s="768"/>
      <c r="L35" s="768"/>
      <c r="M35" s="768"/>
      <c r="N35" s="768"/>
      <c r="O35" s="768"/>
      <c r="P35" s="769"/>
      <c r="Q35" s="770">
        <v>20</v>
      </c>
      <c r="R35" s="771"/>
      <c r="S35" s="771"/>
      <c r="T35" s="771"/>
      <c r="U35" s="771"/>
      <c r="V35" s="771">
        <v>24</v>
      </c>
      <c r="W35" s="771"/>
      <c r="X35" s="771"/>
      <c r="Y35" s="771"/>
      <c r="Z35" s="771"/>
      <c r="AA35" s="771">
        <v>-4</v>
      </c>
      <c r="AB35" s="771"/>
      <c r="AC35" s="771"/>
      <c r="AD35" s="771"/>
      <c r="AE35" s="772"/>
      <c r="AF35" s="773">
        <v>22</v>
      </c>
      <c r="AG35" s="774"/>
      <c r="AH35" s="774"/>
      <c r="AI35" s="774"/>
      <c r="AJ35" s="775"/>
      <c r="AK35" s="821" t="s">
        <v>552</v>
      </c>
      <c r="AL35" s="817"/>
      <c r="AM35" s="817"/>
      <c r="AN35" s="817"/>
      <c r="AO35" s="817"/>
      <c r="AP35" s="817" t="s">
        <v>552</v>
      </c>
      <c r="AQ35" s="817"/>
      <c r="AR35" s="817"/>
      <c r="AS35" s="817"/>
      <c r="AT35" s="817"/>
      <c r="AU35" s="817" t="s">
        <v>552</v>
      </c>
      <c r="AV35" s="817"/>
      <c r="AW35" s="817"/>
      <c r="AX35" s="817"/>
      <c r="AY35" s="817"/>
      <c r="AZ35" s="818" t="s">
        <v>552</v>
      </c>
      <c r="BA35" s="818"/>
      <c r="BB35" s="818"/>
      <c r="BC35" s="818"/>
      <c r="BD35" s="818"/>
      <c r="BE35" s="819" t="s">
        <v>393</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397</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376</v>
      </c>
      <c r="B63" s="776" t="s">
        <v>398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657</v>
      </c>
      <c r="AG63" s="831"/>
      <c r="AH63" s="831"/>
      <c r="AI63" s="831"/>
      <c r="AJ63" s="832"/>
      <c r="AK63" s="833"/>
      <c r="AL63" s="828"/>
      <c r="AM63" s="828"/>
      <c r="AN63" s="828"/>
      <c r="AO63" s="828"/>
      <c r="AP63" s="831">
        <v>4462</v>
      </c>
      <c r="AQ63" s="831"/>
      <c r="AR63" s="831"/>
      <c r="AS63" s="831"/>
      <c r="AT63" s="831"/>
      <c r="AU63" s="831">
        <v>3035</v>
      </c>
      <c r="AV63" s="831"/>
      <c r="AW63" s="831"/>
      <c r="AX63" s="831"/>
      <c r="AY63" s="831"/>
      <c r="AZ63" s="835"/>
      <c r="BA63" s="835"/>
      <c r="BB63" s="835"/>
      <c r="BC63" s="835"/>
      <c r="BD63" s="835"/>
      <c r="BE63" s="836"/>
      <c r="BF63" s="836"/>
      <c r="BG63" s="836"/>
      <c r="BH63" s="836"/>
      <c r="BI63" s="837"/>
      <c r="BJ63" s="838" t="s">
        <v>121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400</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401</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553</v>
      </c>
      <c r="C68" s="857"/>
      <c r="D68" s="857"/>
      <c r="E68" s="857"/>
      <c r="F68" s="857"/>
      <c r="G68" s="857"/>
      <c r="H68" s="857"/>
      <c r="I68" s="857"/>
      <c r="J68" s="857"/>
      <c r="K68" s="857"/>
      <c r="L68" s="857"/>
      <c r="M68" s="857"/>
      <c r="N68" s="857"/>
      <c r="O68" s="857"/>
      <c r="P68" s="858"/>
      <c r="Q68" s="859">
        <v>2847</v>
      </c>
      <c r="R68" s="853"/>
      <c r="S68" s="853"/>
      <c r="T68" s="853"/>
      <c r="U68" s="853"/>
      <c r="V68" s="853">
        <v>2791</v>
      </c>
      <c r="W68" s="853"/>
      <c r="X68" s="853"/>
      <c r="Y68" s="853"/>
      <c r="Z68" s="853"/>
      <c r="AA68" s="853">
        <v>56</v>
      </c>
      <c r="AB68" s="853"/>
      <c r="AC68" s="853"/>
      <c r="AD68" s="853"/>
      <c r="AE68" s="853"/>
      <c r="AF68" s="853">
        <v>56</v>
      </c>
      <c r="AG68" s="853"/>
      <c r="AH68" s="853"/>
      <c r="AI68" s="853"/>
      <c r="AJ68" s="853"/>
      <c r="AK68" s="853" t="s">
        <v>552</v>
      </c>
      <c r="AL68" s="853"/>
      <c r="AM68" s="853"/>
      <c r="AN68" s="853"/>
      <c r="AO68" s="853"/>
      <c r="AP68" s="853">
        <v>61</v>
      </c>
      <c r="AQ68" s="853"/>
      <c r="AR68" s="853"/>
      <c r="AS68" s="853"/>
      <c r="AT68" s="853"/>
      <c r="AU68" s="853">
        <v>25</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554</v>
      </c>
      <c r="C69" s="861"/>
      <c r="D69" s="861"/>
      <c r="E69" s="861"/>
      <c r="F69" s="861"/>
      <c r="G69" s="861"/>
      <c r="H69" s="861"/>
      <c r="I69" s="861"/>
      <c r="J69" s="861"/>
      <c r="K69" s="861"/>
      <c r="L69" s="861"/>
      <c r="M69" s="861"/>
      <c r="N69" s="861"/>
      <c r="O69" s="861"/>
      <c r="P69" s="862"/>
      <c r="Q69" s="863">
        <v>2870</v>
      </c>
      <c r="R69" s="817"/>
      <c r="S69" s="817"/>
      <c r="T69" s="817"/>
      <c r="U69" s="817"/>
      <c r="V69" s="817">
        <v>2811</v>
      </c>
      <c r="W69" s="817"/>
      <c r="X69" s="817"/>
      <c r="Y69" s="817"/>
      <c r="Z69" s="817"/>
      <c r="AA69" s="817">
        <v>59</v>
      </c>
      <c r="AB69" s="817"/>
      <c r="AC69" s="817"/>
      <c r="AD69" s="817"/>
      <c r="AE69" s="817"/>
      <c r="AF69" s="817">
        <v>300</v>
      </c>
      <c r="AG69" s="817"/>
      <c r="AH69" s="817"/>
      <c r="AI69" s="817"/>
      <c r="AJ69" s="817"/>
      <c r="AK69" s="817">
        <v>501</v>
      </c>
      <c r="AL69" s="817"/>
      <c r="AM69" s="817"/>
      <c r="AN69" s="817"/>
      <c r="AO69" s="817"/>
      <c r="AP69" s="817">
        <v>256</v>
      </c>
      <c r="AQ69" s="817"/>
      <c r="AR69" s="817"/>
      <c r="AS69" s="817"/>
      <c r="AT69" s="817"/>
      <c r="AU69" s="817">
        <v>22</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555</v>
      </c>
      <c r="C70" s="861"/>
      <c r="D70" s="861"/>
      <c r="E70" s="861"/>
      <c r="F70" s="861"/>
      <c r="G70" s="861"/>
      <c r="H70" s="861"/>
      <c r="I70" s="861"/>
      <c r="J70" s="861"/>
      <c r="K70" s="861"/>
      <c r="L70" s="861"/>
      <c r="M70" s="861"/>
      <c r="N70" s="861"/>
      <c r="O70" s="861"/>
      <c r="P70" s="862"/>
      <c r="Q70" s="863">
        <v>721</v>
      </c>
      <c r="R70" s="817"/>
      <c r="S70" s="817"/>
      <c r="T70" s="817"/>
      <c r="U70" s="817"/>
      <c r="V70" s="817">
        <v>700</v>
      </c>
      <c r="W70" s="817"/>
      <c r="X70" s="817"/>
      <c r="Y70" s="817"/>
      <c r="Z70" s="817"/>
      <c r="AA70" s="817">
        <v>21</v>
      </c>
      <c r="AB70" s="817"/>
      <c r="AC70" s="817"/>
      <c r="AD70" s="817"/>
      <c r="AE70" s="817"/>
      <c r="AF70" s="817">
        <v>21</v>
      </c>
      <c r="AG70" s="817"/>
      <c r="AH70" s="817"/>
      <c r="AI70" s="817"/>
      <c r="AJ70" s="817"/>
      <c r="AK70" s="817">
        <v>34</v>
      </c>
      <c r="AL70" s="817"/>
      <c r="AM70" s="817"/>
      <c r="AN70" s="817"/>
      <c r="AO70" s="817"/>
      <c r="AP70" s="817">
        <v>623</v>
      </c>
      <c r="AQ70" s="817"/>
      <c r="AR70" s="817"/>
      <c r="AS70" s="817"/>
      <c r="AT70" s="817"/>
      <c r="AU70" s="817">
        <v>42</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556</v>
      </c>
      <c r="C71" s="861"/>
      <c r="D71" s="861"/>
      <c r="E71" s="861"/>
      <c r="F71" s="861"/>
      <c r="G71" s="861"/>
      <c r="H71" s="861"/>
      <c r="I71" s="861"/>
      <c r="J71" s="861"/>
      <c r="K71" s="861"/>
      <c r="L71" s="861"/>
      <c r="M71" s="861"/>
      <c r="N71" s="861"/>
      <c r="O71" s="861"/>
      <c r="P71" s="862"/>
      <c r="Q71" s="863">
        <v>14900</v>
      </c>
      <c r="R71" s="817"/>
      <c r="S71" s="817"/>
      <c r="T71" s="817"/>
      <c r="U71" s="817"/>
      <c r="V71" s="817">
        <v>14740</v>
      </c>
      <c r="W71" s="817"/>
      <c r="X71" s="817"/>
      <c r="Y71" s="817"/>
      <c r="Z71" s="817"/>
      <c r="AA71" s="817">
        <v>160</v>
      </c>
      <c r="AB71" s="817"/>
      <c r="AC71" s="817"/>
      <c r="AD71" s="817"/>
      <c r="AE71" s="817"/>
      <c r="AF71" s="817">
        <v>37</v>
      </c>
      <c r="AG71" s="817"/>
      <c r="AH71" s="817"/>
      <c r="AI71" s="817"/>
      <c r="AJ71" s="817"/>
      <c r="AK71" s="817">
        <v>60</v>
      </c>
      <c r="AL71" s="817"/>
      <c r="AM71" s="817"/>
      <c r="AN71" s="817"/>
      <c r="AO71" s="817"/>
      <c r="AP71" s="817">
        <v>5854</v>
      </c>
      <c r="AQ71" s="817"/>
      <c r="AR71" s="817"/>
      <c r="AS71" s="817"/>
      <c r="AT71" s="817"/>
      <c r="AU71" s="817" t="s">
        <v>552</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557</v>
      </c>
      <c r="C72" s="861"/>
      <c r="D72" s="861"/>
      <c r="E72" s="861"/>
      <c r="F72" s="861"/>
      <c r="G72" s="861"/>
      <c r="H72" s="861"/>
      <c r="I72" s="861"/>
      <c r="J72" s="861"/>
      <c r="K72" s="861"/>
      <c r="L72" s="861"/>
      <c r="M72" s="861"/>
      <c r="N72" s="861"/>
      <c r="O72" s="861"/>
      <c r="P72" s="862"/>
      <c r="Q72" s="863">
        <v>895</v>
      </c>
      <c r="R72" s="817"/>
      <c r="S72" s="817"/>
      <c r="T72" s="817"/>
      <c r="U72" s="817"/>
      <c r="V72" s="817">
        <v>875</v>
      </c>
      <c r="W72" s="817"/>
      <c r="X72" s="817"/>
      <c r="Y72" s="817"/>
      <c r="Z72" s="817"/>
      <c r="AA72" s="817">
        <v>20</v>
      </c>
      <c r="AB72" s="817"/>
      <c r="AC72" s="817"/>
      <c r="AD72" s="817"/>
      <c r="AE72" s="817"/>
      <c r="AF72" s="817">
        <v>20</v>
      </c>
      <c r="AG72" s="817"/>
      <c r="AH72" s="817"/>
      <c r="AI72" s="817"/>
      <c r="AJ72" s="817"/>
      <c r="AK72" s="817">
        <v>60</v>
      </c>
      <c r="AL72" s="817"/>
      <c r="AM72" s="817"/>
      <c r="AN72" s="817"/>
      <c r="AO72" s="817"/>
      <c r="AP72" s="817" t="s">
        <v>552</v>
      </c>
      <c r="AQ72" s="817"/>
      <c r="AR72" s="817"/>
      <c r="AS72" s="817"/>
      <c r="AT72" s="817"/>
      <c r="AU72" s="817" t="s">
        <v>552</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558</v>
      </c>
      <c r="C73" s="861"/>
      <c r="D73" s="861"/>
      <c r="E73" s="861"/>
      <c r="F73" s="861"/>
      <c r="G73" s="861"/>
      <c r="H73" s="861"/>
      <c r="I73" s="861"/>
      <c r="J73" s="861"/>
      <c r="K73" s="861"/>
      <c r="L73" s="861"/>
      <c r="M73" s="861"/>
      <c r="N73" s="861"/>
      <c r="O73" s="861"/>
      <c r="P73" s="862"/>
      <c r="Q73" s="863">
        <v>5908</v>
      </c>
      <c r="R73" s="817"/>
      <c r="S73" s="817"/>
      <c r="T73" s="817"/>
      <c r="U73" s="817"/>
      <c r="V73" s="817">
        <v>3386</v>
      </c>
      <c r="W73" s="817"/>
      <c r="X73" s="817"/>
      <c r="Y73" s="817"/>
      <c r="Z73" s="817"/>
      <c r="AA73" s="817">
        <v>2522</v>
      </c>
      <c r="AB73" s="817"/>
      <c r="AC73" s="817"/>
      <c r="AD73" s="817"/>
      <c r="AE73" s="817"/>
      <c r="AF73" s="817">
        <v>2522</v>
      </c>
      <c r="AG73" s="817"/>
      <c r="AH73" s="817"/>
      <c r="AI73" s="817"/>
      <c r="AJ73" s="817"/>
      <c r="AK73" s="817" t="s">
        <v>552</v>
      </c>
      <c r="AL73" s="817"/>
      <c r="AM73" s="817"/>
      <c r="AN73" s="817"/>
      <c r="AO73" s="817"/>
      <c r="AP73" s="817" t="s">
        <v>552</v>
      </c>
      <c r="AQ73" s="817"/>
      <c r="AR73" s="817"/>
      <c r="AS73" s="817"/>
      <c r="AT73" s="817"/>
      <c r="AU73" s="817" t="s">
        <v>552</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559</v>
      </c>
      <c r="C74" s="861"/>
      <c r="D74" s="861"/>
      <c r="E74" s="861"/>
      <c r="F74" s="861"/>
      <c r="G74" s="861"/>
      <c r="H74" s="861"/>
      <c r="I74" s="861"/>
      <c r="J74" s="861"/>
      <c r="K74" s="861"/>
      <c r="L74" s="861"/>
      <c r="M74" s="861"/>
      <c r="N74" s="861"/>
      <c r="O74" s="861"/>
      <c r="P74" s="862"/>
      <c r="Q74" s="863">
        <v>617</v>
      </c>
      <c r="R74" s="817"/>
      <c r="S74" s="817"/>
      <c r="T74" s="817"/>
      <c r="U74" s="817"/>
      <c r="V74" s="817">
        <v>567</v>
      </c>
      <c r="W74" s="817"/>
      <c r="X74" s="817"/>
      <c r="Y74" s="817"/>
      <c r="Z74" s="817"/>
      <c r="AA74" s="817">
        <v>51</v>
      </c>
      <c r="AB74" s="817"/>
      <c r="AC74" s="817"/>
      <c r="AD74" s="817"/>
      <c r="AE74" s="817"/>
      <c r="AF74" s="817">
        <v>51</v>
      </c>
      <c r="AG74" s="817"/>
      <c r="AH74" s="817"/>
      <c r="AI74" s="817"/>
      <c r="AJ74" s="817"/>
      <c r="AK74" s="817">
        <v>39</v>
      </c>
      <c r="AL74" s="817"/>
      <c r="AM74" s="817"/>
      <c r="AN74" s="817"/>
      <c r="AO74" s="817"/>
      <c r="AP74" s="817" t="s">
        <v>552</v>
      </c>
      <c r="AQ74" s="817"/>
      <c r="AR74" s="817"/>
      <c r="AS74" s="817"/>
      <c r="AT74" s="817"/>
      <c r="AU74" s="817" t="s">
        <v>552</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560</v>
      </c>
      <c r="C75" s="861"/>
      <c r="D75" s="861"/>
      <c r="E75" s="861"/>
      <c r="F75" s="861"/>
      <c r="G75" s="861"/>
      <c r="H75" s="861"/>
      <c r="I75" s="861"/>
      <c r="J75" s="861"/>
      <c r="K75" s="861"/>
      <c r="L75" s="861"/>
      <c r="M75" s="861"/>
      <c r="N75" s="861"/>
      <c r="O75" s="861"/>
      <c r="P75" s="862"/>
      <c r="Q75" s="864">
        <v>177493</v>
      </c>
      <c r="R75" s="865"/>
      <c r="S75" s="865"/>
      <c r="T75" s="865"/>
      <c r="U75" s="821"/>
      <c r="V75" s="866">
        <v>175048</v>
      </c>
      <c r="W75" s="865"/>
      <c r="X75" s="865"/>
      <c r="Y75" s="865"/>
      <c r="Z75" s="821"/>
      <c r="AA75" s="866">
        <v>2445</v>
      </c>
      <c r="AB75" s="865"/>
      <c r="AC75" s="865"/>
      <c r="AD75" s="865"/>
      <c r="AE75" s="821"/>
      <c r="AF75" s="866">
        <v>2442</v>
      </c>
      <c r="AG75" s="865"/>
      <c r="AH75" s="865"/>
      <c r="AI75" s="865"/>
      <c r="AJ75" s="821"/>
      <c r="AK75" s="866">
        <v>6094</v>
      </c>
      <c r="AL75" s="865"/>
      <c r="AM75" s="865"/>
      <c r="AN75" s="865"/>
      <c r="AO75" s="821"/>
      <c r="AP75" s="866" t="s">
        <v>552</v>
      </c>
      <c r="AQ75" s="865"/>
      <c r="AR75" s="865"/>
      <c r="AS75" s="865"/>
      <c r="AT75" s="821"/>
      <c r="AU75" s="866" t="s">
        <v>552</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561</v>
      </c>
      <c r="C76" s="861"/>
      <c r="D76" s="861"/>
      <c r="E76" s="861"/>
      <c r="F76" s="861"/>
      <c r="G76" s="861"/>
      <c r="H76" s="861"/>
      <c r="I76" s="861"/>
      <c r="J76" s="861"/>
      <c r="K76" s="861"/>
      <c r="L76" s="861"/>
      <c r="M76" s="861"/>
      <c r="N76" s="861"/>
      <c r="O76" s="861"/>
      <c r="P76" s="862"/>
      <c r="Q76" s="864">
        <v>127</v>
      </c>
      <c r="R76" s="865"/>
      <c r="S76" s="865"/>
      <c r="T76" s="865"/>
      <c r="U76" s="821"/>
      <c r="V76" s="866">
        <v>122</v>
      </c>
      <c r="W76" s="865"/>
      <c r="X76" s="865"/>
      <c r="Y76" s="865"/>
      <c r="Z76" s="821"/>
      <c r="AA76" s="866">
        <v>5</v>
      </c>
      <c r="AB76" s="865"/>
      <c r="AC76" s="865"/>
      <c r="AD76" s="865"/>
      <c r="AE76" s="821"/>
      <c r="AF76" s="866">
        <v>5</v>
      </c>
      <c r="AG76" s="865"/>
      <c r="AH76" s="865"/>
      <c r="AI76" s="865"/>
      <c r="AJ76" s="821"/>
      <c r="AK76" s="866">
        <v>10</v>
      </c>
      <c r="AL76" s="865"/>
      <c r="AM76" s="865"/>
      <c r="AN76" s="865"/>
      <c r="AO76" s="821"/>
      <c r="AP76" s="866" t="s">
        <v>552</v>
      </c>
      <c r="AQ76" s="865"/>
      <c r="AR76" s="865"/>
      <c r="AS76" s="865"/>
      <c r="AT76" s="821"/>
      <c r="AU76" s="866" t="s">
        <v>552</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376</v>
      </c>
      <c r="B88" s="776" t="s">
        <v>402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5454</v>
      </c>
      <c r="AG88" s="831"/>
      <c r="AH88" s="831"/>
      <c r="AI88" s="831"/>
      <c r="AJ88" s="831"/>
      <c r="AK88" s="828"/>
      <c r="AL88" s="828"/>
      <c r="AM88" s="828"/>
      <c r="AN88" s="828"/>
      <c r="AO88" s="828"/>
      <c r="AP88" s="831">
        <v>6794</v>
      </c>
      <c r="AQ88" s="831"/>
      <c r="AR88" s="831"/>
      <c r="AS88" s="831"/>
      <c r="AT88" s="831"/>
      <c r="AU88" s="831">
        <v>89</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182</v>
      </c>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411</v>
      </c>
      <c r="AB109" s="880"/>
      <c r="AC109" s="880"/>
      <c r="AD109" s="880"/>
      <c r="AE109" s="881"/>
      <c r="AF109" s="879" t="s">
        <v>412</v>
      </c>
      <c r="AG109" s="880"/>
      <c r="AH109" s="880"/>
      <c r="AI109" s="880"/>
      <c r="AJ109" s="881"/>
      <c r="AK109" s="879" t="s">
        <v>294</v>
      </c>
      <c r="AL109" s="880"/>
      <c r="AM109" s="880"/>
      <c r="AN109" s="880"/>
      <c r="AO109" s="881"/>
      <c r="AP109" s="879" t="s">
        <v>413</v>
      </c>
      <c r="AQ109" s="880"/>
      <c r="AR109" s="880"/>
      <c r="AS109" s="880"/>
      <c r="AT109" s="882"/>
      <c r="AU109" s="899" t="s">
        <v>410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411</v>
      </c>
      <c r="BR109" s="880"/>
      <c r="BS109" s="880"/>
      <c r="BT109" s="880"/>
      <c r="BU109" s="881"/>
      <c r="BV109" s="879" t="s">
        <v>412</v>
      </c>
      <c r="BW109" s="880"/>
      <c r="BX109" s="880"/>
      <c r="BY109" s="880"/>
      <c r="BZ109" s="881"/>
      <c r="CA109" s="879" t="s">
        <v>294</v>
      </c>
      <c r="CB109" s="880"/>
      <c r="CC109" s="880"/>
      <c r="CD109" s="880"/>
      <c r="CE109" s="881"/>
      <c r="CF109" s="900" t="s">
        <v>413</v>
      </c>
      <c r="CG109" s="900"/>
      <c r="CH109" s="900"/>
      <c r="CI109" s="900"/>
      <c r="CJ109" s="900"/>
      <c r="CK109" s="879" t="s">
        <v>414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411</v>
      </c>
      <c r="DH109" s="880"/>
      <c r="DI109" s="880"/>
      <c r="DJ109" s="880"/>
      <c r="DK109" s="881"/>
      <c r="DL109" s="879" t="s">
        <v>412</v>
      </c>
      <c r="DM109" s="880"/>
      <c r="DN109" s="880"/>
      <c r="DO109" s="880"/>
      <c r="DP109" s="881"/>
      <c r="DQ109" s="879" t="s">
        <v>294</v>
      </c>
      <c r="DR109" s="880"/>
      <c r="DS109" s="880"/>
      <c r="DT109" s="880"/>
      <c r="DU109" s="881"/>
      <c r="DV109" s="879" t="s">
        <v>413</v>
      </c>
      <c r="DW109" s="880"/>
      <c r="DX109" s="880"/>
      <c r="DY109" s="880"/>
      <c r="DZ109" s="882"/>
    </row>
    <row r="110" spans="1:131" s="224" customFormat="1" ht="26.25" customHeight="1" x14ac:dyDescent="0.15">
      <c r="A110" s="883" t="s">
        <v>415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430698</v>
      </c>
      <c r="AB110" s="887"/>
      <c r="AC110" s="887"/>
      <c r="AD110" s="887"/>
      <c r="AE110" s="888"/>
      <c r="AF110" s="889">
        <v>402836</v>
      </c>
      <c r="AG110" s="887"/>
      <c r="AH110" s="887"/>
      <c r="AI110" s="887"/>
      <c r="AJ110" s="888"/>
      <c r="AK110" s="889">
        <v>330111</v>
      </c>
      <c r="AL110" s="887"/>
      <c r="AM110" s="887"/>
      <c r="AN110" s="887"/>
      <c r="AO110" s="888"/>
      <c r="AP110" s="890">
        <v>4.0999999999999996</v>
      </c>
      <c r="AQ110" s="891"/>
      <c r="AR110" s="891"/>
      <c r="AS110" s="891"/>
      <c r="AT110" s="892"/>
      <c r="AU110" s="893" t="s">
        <v>69</v>
      </c>
      <c r="AV110" s="894"/>
      <c r="AW110" s="894"/>
      <c r="AX110" s="894"/>
      <c r="AY110" s="894"/>
      <c r="AZ110" s="916" t="s">
        <v>416</v>
      </c>
      <c r="BA110" s="884"/>
      <c r="BB110" s="884"/>
      <c r="BC110" s="884"/>
      <c r="BD110" s="884"/>
      <c r="BE110" s="884"/>
      <c r="BF110" s="884"/>
      <c r="BG110" s="884"/>
      <c r="BH110" s="884"/>
      <c r="BI110" s="884"/>
      <c r="BJ110" s="884"/>
      <c r="BK110" s="884"/>
      <c r="BL110" s="884"/>
      <c r="BM110" s="884"/>
      <c r="BN110" s="884"/>
      <c r="BO110" s="884"/>
      <c r="BP110" s="885"/>
      <c r="BQ110" s="917">
        <v>2640265</v>
      </c>
      <c r="BR110" s="918"/>
      <c r="BS110" s="918"/>
      <c r="BT110" s="918"/>
      <c r="BU110" s="918"/>
      <c r="BV110" s="918">
        <v>2270200</v>
      </c>
      <c r="BW110" s="918"/>
      <c r="BX110" s="918"/>
      <c r="BY110" s="918"/>
      <c r="BZ110" s="918"/>
      <c r="CA110" s="918">
        <v>1968349</v>
      </c>
      <c r="CB110" s="918"/>
      <c r="CC110" s="918"/>
      <c r="CD110" s="918"/>
      <c r="CE110" s="918"/>
      <c r="CF110" s="931">
        <v>24.6</v>
      </c>
      <c r="CG110" s="932"/>
      <c r="CH110" s="932"/>
      <c r="CI110" s="932"/>
      <c r="CJ110" s="932"/>
      <c r="CK110" s="933" t="s">
        <v>417</v>
      </c>
      <c r="CL110" s="934"/>
      <c r="CM110" s="916" t="s">
        <v>418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15">
      <c r="A111" s="921" t="s">
        <v>419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420</v>
      </c>
      <c r="BA111" s="910"/>
      <c r="BB111" s="910"/>
      <c r="BC111" s="910"/>
      <c r="BD111" s="910"/>
      <c r="BE111" s="910"/>
      <c r="BF111" s="910"/>
      <c r="BG111" s="910"/>
      <c r="BH111" s="910"/>
      <c r="BI111" s="910"/>
      <c r="BJ111" s="910"/>
      <c r="BK111" s="910"/>
      <c r="BL111" s="910"/>
      <c r="BM111" s="910"/>
      <c r="BN111" s="910"/>
      <c r="BO111" s="910"/>
      <c r="BP111" s="911"/>
      <c r="BQ111" s="912" t="s">
        <v>121</v>
      </c>
      <c r="BR111" s="913"/>
      <c r="BS111" s="913"/>
      <c r="BT111" s="913"/>
      <c r="BU111" s="913"/>
      <c r="BV111" s="913" t="s">
        <v>121</v>
      </c>
      <c r="BW111" s="913"/>
      <c r="BX111" s="913"/>
      <c r="BY111" s="913"/>
      <c r="BZ111" s="913"/>
      <c r="CA111" s="913" t="s">
        <v>121</v>
      </c>
      <c r="CB111" s="913"/>
      <c r="CC111" s="913"/>
      <c r="CD111" s="913"/>
      <c r="CE111" s="913"/>
      <c r="CF111" s="907" t="s">
        <v>121</v>
      </c>
      <c r="CG111" s="908"/>
      <c r="CH111" s="908"/>
      <c r="CI111" s="908"/>
      <c r="CJ111" s="908"/>
      <c r="CK111" s="935"/>
      <c r="CL111" s="936"/>
      <c r="CM111" s="909" t="s">
        <v>421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15">
      <c r="A112" s="939" t="s">
        <v>422</v>
      </c>
      <c r="B112" s="940"/>
      <c r="C112" s="910" t="s">
        <v>423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424</v>
      </c>
      <c r="BA112" s="910"/>
      <c r="BB112" s="910"/>
      <c r="BC112" s="910"/>
      <c r="BD112" s="910"/>
      <c r="BE112" s="910"/>
      <c r="BF112" s="910"/>
      <c r="BG112" s="910"/>
      <c r="BH112" s="910"/>
      <c r="BI112" s="910"/>
      <c r="BJ112" s="910"/>
      <c r="BK112" s="910"/>
      <c r="BL112" s="910"/>
      <c r="BM112" s="910"/>
      <c r="BN112" s="910"/>
      <c r="BO112" s="910"/>
      <c r="BP112" s="911"/>
      <c r="BQ112" s="912">
        <v>4033542</v>
      </c>
      <c r="BR112" s="913"/>
      <c r="BS112" s="913"/>
      <c r="BT112" s="913"/>
      <c r="BU112" s="913"/>
      <c r="BV112" s="913">
        <v>3461248</v>
      </c>
      <c r="BW112" s="913"/>
      <c r="BX112" s="913"/>
      <c r="BY112" s="913"/>
      <c r="BZ112" s="913"/>
      <c r="CA112" s="913">
        <v>3034831</v>
      </c>
      <c r="CB112" s="913"/>
      <c r="CC112" s="913"/>
      <c r="CD112" s="913"/>
      <c r="CE112" s="913"/>
      <c r="CF112" s="907">
        <v>37.9</v>
      </c>
      <c r="CG112" s="908"/>
      <c r="CH112" s="908"/>
      <c r="CI112" s="908"/>
      <c r="CJ112" s="908"/>
      <c r="CK112" s="935"/>
      <c r="CL112" s="936"/>
      <c r="CM112" s="909" t="s">
        <v>425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15">
      <c r="A113" s="941"/>
      <c r="B113" s="942"/>
      <c r="C113" s="910" t="s">
        <v>426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329912</v>
      </c>
      <c r="AB113" s="925"/>
      <c r="AC113" s="925"/>
      <c r="AD113" s="925"/>
      <c r="AE113" s="926"/>
      <c r="AF113" s="927">
        <v>311758</v>
      </c>
      <c r="AG113" s="925"/>
      <c r="AH113" s="925"/>
      <c r="AI113" s="925"/>
      <c r="AJ113" s="926"/>
      <c r="AK113" s="927">
        <v>313881</v>
      </c>
      <c r="AL113" s="925"/>
      <c r="AM113" s="925"/>
      <c r="AN113" s="925"/>
      <c r="AO113" s="926"/>
      <c r="AP113" s="928">
        <v>3.9</v>
      </c>
      <c r="AQ113" s="929"/>
      <c r="AR113" s="929"/>
      <c r="AS113" s="929"/>
      <c r="AT113" s="930"/>
      <c r="AU113" s="895"/>
      <c r="AV113" s="896"/>
      <c r="AW113" s="896"/>
      <c r="AX113" s="896"/>
      <c r="AY113" s="896"/>
      <c r="AZ113" s="909" t="s">
        <v>427</v>
      </c>
      <c r="BA113" s="910"/>
      <c r="BB113" s="910"/>
      <c r="BC113" s="910"/>
      <c r="BD113" s="910"/>
      <c r="BE113" s="910"/>
      <c r="BF113" s="910"/>
      <c r="BG113" s="910"/>
      <c r="BH113" s="910"/>
      <c r="BI113" s="910"/>
      <c r="BJ113" s="910"/>
      <c r="BK113" s="910"/>
      <c r="BL113" s="910"/>
      <c r="BM113" s="910"/>
      <c r="BN113" s="910"/>
      <c r="BO113" s="910"/>
      <c r="BP113" s="911"/>
      <c r="BQ113" s="912">
        <v>98079</v>
      </c>
      <c r="BR113" s="913"/>
      <c r="BS113" s="913"/>
      <c r="BT113" s="913"/>
      <c r="BU113" s="913"/>
      <c r="BV113" s="913">
        <v>89024</v>
      </c>
      <c r="BW113" s="913"/>
      <c r="BX113" s="913"/>
      <c r="BY113" s="913"/>
      <c r="BZ113" s="913"/>
      <c r="CA113" s="913">
        <v>89564</v>
      </c>
      <c r="CB113" s="913"/>
      <c r="CC113" s="913"/>
      <c r="CD113" s="913"/>
      <c r="CE113" s="913"/>
      <c r="CF113" s="907">
        <v>1.1000000000000001</v>
      </c>
      <c r="CG113" s="908"/>
      <c r="CH113" s="908"/>
      <c r="CI113" s="908"/>
      <c r="CJ113" s="908"/>
      <c r="CK113" s="935"/>
      <c r="CL113" s="936"/>
      <c r="CM113" s="909" t="s">
        <v>428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15">
      <c r="A114" s="941"/>
      <c r="B114" s="942"/>
      <c r="C114" s="910" t="s">
        <v>429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26835</v>
      </c>
      <c r="AB114" s="946"/>
      <c r="AC114" s="946"/>
      <c r="AD114" s="946"/>
      <c r="AE114" s="947"/>
      <c r="AF114" s="948">
        <v>17955</v>
      </c>
      <c r="AG114" s="946"/>
      <c r="AH114" s="946"/>
      <c r="AI114" s="946"/>
      <c r="AJ114" s="947"/>
      <c r="AK114" s="948">
        <v>10955</v>
      </c>
      <c r="AL114" s="946"/>
      <c r="AM114" s="946"/>
      <c r="AN114" s="946"/>
      <c r="AO114" s="947"/>
      <c r="AP114" s="949">
        <v>0.1</v>
      </c>
      <c r="AQ114" s="950"/>
      <c r="AR114" s="950"/>
      <c r="AS114" s="950"/>
      <c r="AT114" s="951"/>
      <c r="AU114" s="895"/>
      <c r="AV114" s="896"/>
      <c r="AW114" s="896"/>
      <c r="AX114" s="896"/>
      <c r="AY114" s="896"/>
      <c r="AZ114" s="909" t="s">
        <v>430</v>
      </c>
      <c r="BA114" s="910"/>
      <c r="BB114" s="910"/>
      <c r="BC114" s="910"/>
      <c r="BD114" s="910"/>
      <c r="BE114" s="910"/>
      <c r="BF114" s="910"/>
      <c r="BG114" s="910"/>
      <c r="BH114" s="910"/>
      <c r="BI114" s="910"/>
      <c r="BJ114" s="910"/>
      <c r="BK114" s="910"/>
      <c r="BL114" s="910"/>
      <c r="BM114" s="910"/>
      <c r="BN114" s="910"/>
      <c r="BO114" s="910"/>
      <c r="BP114" s="911"/>
      <c r="BQ114" s="912">
        <v>931518</v>
      </c>
      <c r="BR114" s="913"/>
      <c r="BS114" s="913"/>
      <c r="BT114" s="913"/>
      <c r="BU114" s="913"/>
      <c r="BV114" s="913">
        <v>962193</v>
      </c>
      <c r="BW114" s="913"/>
      <c r="BX114" s="913"/>
      <c r="BY114" s="913"/>
      <c r="BZ114" s="913"/>
      <c r="CA114" s="913">
        <v>976597</v>
      </c>
      <c r="CB114" s="913"/>
      <c r="CC114" s="913"/>
      <c r="CD114" s="913"/>
      <c r="CE114" s="913"/>
      <c r="CF114" s="907">
        <v>12.2</v>
      </c>
      <c r="CG114" s="908"/>
      <c r="CH114" s="908"/>
      <c r="CI114" s="908"/>
      <c r="CJ114" s="908"/>
      <c r="CK114" s="935"/>
      <c r="CL114" s="936"/>
      <c r="CM114" s="909" t="s">
        <v>431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15">
      <c r="A115" s="941"/>
      <c r="B115" s="942"/>
      <c r="C115" s="910" t="s">
        <v>432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909</v>
      </c>
      <c r="AB115" s="925"/>
      <c r="AC115" s="925"/>
      <c r="AD115" s="925"/>
      <c r="AE115" s="926"/>
      <c r="AF115" s="927">
        <v>686</v>
      </c>
      <c r="AG115" s="925"/>
      <c r="AH115" s="925"/>
      <c r="AI115" s="925"/>
      <c r="AJ115" s="926"/>
      <c r="AK115" s="927">
        <v>294</v>
      </c>
      <c r="AL115" s="925"/>
      <c r="AM115" s="925"/>
      <c r="AN115" s="925"/>
      <c r="AO115" s="926"/>
      <c r="AP115" s="928">
        <v>0</v>
      </c>
      <c r="AQ115" s="929"/>
      <c r="AR115" s="929"/>
      <c r="AS115" s="929"/>
      <c r="AT115" s="930"/>
      <c r="AU115" s="895"/>
      <c r="AV115" s="896"/>
      <c r="AW115" s="896"/>
      <c r="AX115" s="896"/>
      <c r="AY115" s="896"/>
      <c r="AZ115" s="909" t="s">
        <v>433</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15">
      <c r="A116" s="943"/>
      <c r="B116" s="944"/>
      <c r="C116" s="952" t="s">
        <v>435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55</v>
      </c>
      <c r="AB116" s="946"/>
      <c r="AC116" s="946"/>
      <c r="AD116" s="946"/>
      <c r="AE116" s="947"/>
      <c r="AF116" s="948">
        <v>62</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436</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438</v>
      </c>
      <c r="Z117" s="881"/>
      <c r="AA117" s="965">
        <v>788409</v>
      </c>
      <c r="AB117" s="966"/>
      <c r="AC117" s="966"/>
      <c r="AD117" s="966"/>
      <c r="AE117" s="967"/>
      <c r="AF117" s="968">
        <v>733297</v>
      </c>
      <c r="AG117" s="966"/>
      <c r="AH117" s="966"/>
      <c r="AI117" s="966"/>
      <c r="AJ117" s="967"/>
      <c r="AK117" s="968">
        <v>655241</v>
      </c>
      <c r="AL117" s="966"/>
      <c r="AM117" s="966"/>
      <c r="AN117" s="966"/>
      <c r="AO117" s="967"/>
      <c r="AP117" s="969"/>
      <c r="AQ117" s="970"/>
      <c r="AR117" s="970"/>
      <c r="AS117" s="970"/>
      <c r="AT117" s="971"/>
      <c r="AU117" s="895"/>
      <c r="AV117" s="896"/>
      <c r="AW117" s="896"/>
      <c r="AX117" s="896"/>
      <c r="AY117" s="896"/>
      <c r="AZ117" s="961" t="s">
        <v>439</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440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15">
      <c r="A118" s="899" t="s">
        <v>414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411</v>
      </c>
      <c r="AB118" s="880"/>
      <c r="AC118" s="880"/>
      <c r="AD118" s="880"/>
      <c r="AE118" s="881"/>
      <c r="AF118" s="879" t="s">
        <v>412</v>
      </c>
      <c r="AG118" s="880"/>
      <c r="AH118" s="880"/>
      <c r="AI118" s="880"/>
      <c r="AJ118" s="881"/>
      <c r="AK118" s="879" t="s">
        <v>294</v>
      </c>
      <c r="AL118" s="880"/>
      <c r="AM118" s="880"/>
      <c r="AN118" s="880"/>
      <c r="AO118" s="881"/>
      <c r="AP118" s="957" t="s">
        <v>413</v>
      </c>
      <c r="AQ118" s="958"/>
      <c r="AR118" s="958"/>
      <c r="AS118" s="958"/>
      <c r="AT118" s="959"/>
      <c r="AU118" s="895"/>
      <c r="AV118" s="896"/>
      <c r="AW118" s="896"/>
      <c r="AX118" s="896"/>
      <c r="AY118" s="896"/>
      <c r="AZ118" s="960" t="s">
        <v>441</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442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15">
      <c r="A119" s="1043" t="s">
        <v>417</v>
      </c>
      <c r="B119" s="934"/>
      <c r="C119" s="916" t="s">
        <v>418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443</v>
      </c>
      <c r="BP119" s="992"/>
      <c r="BQ119" s="986">
        <v>7703404</v>
      </c>
      <c r="BR119" s="987"/>
      <c r="BS119" s="987"/>
      <c r="BT119" s="987"/>
      <c r="BU119" s="987"/>
      <c r="BV119" s="987">
        <v>6782665</v>
      </c>
      <c r="BW119" s="987"/>
      <c r="BX119" s="987"/>
      <c r="BY119" s="987"/>
      <c r="BZ119" s="987"/>
      <c r="CA119" s="987">
        <v>6069341</v>
      </c>
      <c r="CB119" s="987"/>
      <c r="CC119" s="987"/>
      <c r="CD119" s="987"/>
      <c r="CE119" s="987"/>
      <c r="CF119" s="988"/>
      <c r="CG119" s="989"/>
      <c r="CH119" s="989"/>
      <c r="CI119" s="989"/>
      <c r="CJ119" s="990"/>
      <c r="CK119" s="937"/>
      <c r="CL119" s="938"/>
      <c r="CM119" s="960" t="s">
        <v>444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15">
      <c r="A120" s="1044"/>
      <c r="B120" s="936"/>
      <c r="C120" s="909" t="s">
        <v>421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445</v>
      </c>
      <c r="AV120" s="979"/>
      <c r="AW120" s="979"/>
      <c r="AX120" s="979"/>
      <c r="AY120" s="980"/>
      <c r="AZ120" s="916" t="s">
        <v>446</v>
      </c>
      <c r="BA120" s="884"/>
      <c r="BB120" s="884"/>
      <c r="BC120" s="884"/>
      <c r="BD120" s="884"/>
      <c r="BE120" s="884"/>
      <c r="BF120" s="884"/>
      <c r="BG120" s="884"/>
      <c r="BH120" s="884"/>
      <c r="BI120" s="884"/>
      <c r="BJ120" s="884"/>
      <c r="BK120" s="884"/>
      <c r="BL120" s="884"/>
      <c r="BM120" s="884"/>
      <c r="BN120" s="884"/>
      <c r="BO120" s="884"/>
      <c r="BP120" s="885"/>
      <c r="BQ120" s="917">
        <v>9520929</v>
      </c>
      <c r="BR120" s="918"/>
      <c r="BS120" s="918"/>
      <c r="BT120" s="918"/>
      <c r="BU120" s="918"/>
      <c r="BV120" s="918">
        <v>9170544</v>
      </c>
      <c r="BW120" s="918"/>
      <c r="BX120" s="918"/>
      <c r="BY120" s="918"/>
      <c r="BZ120" s="918"/>
      <c r="CA120" s="918">
        <v>8573580</v>
      </c>
      <c r="CB120" s="918"/>
      <c r="CC120" s="918"/>
      <c r="CD120" s="918"/>
      <c r="CE120" s="918"/>
      <c r="CF120" s="931">
        <v>107.2</v>
      </c>
      <c r="CG120" s="932"/>
      <c r="CH120" s="932"/>
      <c r="CI120" s="932"/>
      <c r="CJ120" s="932"/>
      <c r="CK120" s="993" t="s">
        <v>447</v>
      </c>
      <c r="CL120" s="994"/>
      <c r="CM120" s="994"/>
      <c r="CN120" s="994"/>
      <c r="CO120" s="995"/>
      <c r="CP120" s="1001" t="s">
        <v>395</v>
      </c>
      <c r="CQ120" s="1002"/>
      <c r="CR120" s="1002"/>
      <c r="CS120" s="1002"/>
      <c r="CT120" s="1002"/>
      <c r="CU120" s="1002"/>
      <c r="CV120" s="1002"/>
      <c r="CW120" s="1002"/>
      <c r="CX120" s="1002"/>
      <c r="CY120" s="1002"/>
      <c r="CZ120" s="1002"/>
      <c r="DA120" s="1002"/>
      <c r="DB120" s="1002"/>
      <c r="DC120" s="1002"/>
      <c r="DD120" s="1002"/>
      <c r="DE120" s="1002"/>
      <c r="DF120" s="1003"/>
      <c r="DG120" s="917">
        <v>3873675</v>
      </c>
      <c r="DH120" s="918"/>
      <c r="DI120" s="918"/>
      <c r="DJ120" s="918"/>
      <c r="DK120" s="918"/>
      <c r="DL120" s="918">
        <v>3335387</v>
      </c>
      <c r="DM120" s="918"/>
      <c r="DN120" s="918"/>
      <c r="DO120" s="918"/>
      <c r="DP120" s="918"/>
      <c r="DQ120" s="918">
        <v>2934833</v>
      </c>
      <c r="DR120" s="918"/>
      <c r="DS120" s="918"/>
      <c r="DT120" s="918"/>
      <c r="DU120" s="918"/>
      <c r="DV120" s="919">
        <v>36.700000000000003</v>
      </c>
      <c r="DW120" s="919"/>
      <c r="DX120" s="919"/>
      <c r="DY120" s="919"/>
      <c r="DZ120" s="920"/>
    </row>
    <row r="121" spans="1:130" s="224" customFormat="1" ht="26.25" customHeight="1" x14ac:dyDescent="0.15">
      <c r="A121" s="1044"/>
      <c r="B121" s="936"/>
      <c r="C121" s="961" t="s">
        <v>448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449</v>
      </c>
      <c r="BA121" s="910"/>
      <c r="BB121" s="910"/>
      <c r="BC121" s="910"/>
      <c r="BD121" s="910"/>
      <c r="BE121" s="910"/>
      <c r="BF121" s="910"/>
      <c r="BG121" s="910"/>
      <c r="BH121" s="910"/>
      <c r="BI121" s="910"/>
      <c r="BJ121" s="910"/>
      <c r="BK121" s="910"/>
      <c r="BL121" s="910"/>
      <c r="BM121" s="910"/>
      <c r="BN121" s="910"/>
      <c r="BO121" s="910"/>
      <c r="BP121" s="911"/>
      <c r="BQ121" s="912">
        <v>122291</v>
      </c>
      <c r="BR121" s="913"/>
      <c r="BS121" s="913"/>
      <c r="BT121" s="913"/>
      <c r="BU121" s="913"/>
      <c r="BV121" s="913">
        <v>99946</v>
      </c>
      <c r="BW121" s="913"/>
      <c r="BX121" s="913"/>
      <c r="BY121" s="913"/>
      <c r="BZ121" s="913"/>
      <c r="CA121" s="913">
        <v>101539</v>
      </c>
      <c r="CB121" s="913"/>
      <c r="CC121" s="913"/>
      <c r="CD121" s="913"/>
      <c r="CE121" s="913"/>
      <c r="CF121" s="907">
        <v>1.3</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v>159867</v>
      </c>
      <c r="DH121" s="913"/>
      <c r="DI121" s="913"/>
      <c r="DJ121" s="913"/>
      <c r="DK121" s="913"/>
      <c r="DL121" s="913">
        <v>125861</v>
      </c>
      <c r="DM121" s="913"/>
      <c r="DN121" s="913"/>
      <c r="DO121" s="913"/>
      <c r="DP121" s="913"/>
      <c r="DQ121" s="913">
        <v>99466</v>
      </c>
      <c r="DR121" s="913"/>
      <c r="DS121" s="913"/>
      <c r="DT121" s="913"/>
      <c r="DU121" s="913"/>
      <c r="DV121" s="914">
        <v>1.2</v>
      </c>
      <c r="DW121" s="914"/>
      <c r="DX121" s="914"/>
      <c r="DY121" s="914"/>
      <c r="DZ121" s="915"/>
    </row>
    <row r="122" spans="1:130" s="224" customFormat="1" ht="26.25" customHeight="1" x14ac:dyDescent="0.15">
      <c r="A122" s="1044"/>
      <c r="B122" s="936"/>
      <c r="C122" s="909" t="s">
        <v>431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450</v>
      </c>
      <c r="BA122" s="952"/>
      <c r="BB122" s="952"/>
      <c r="BC122" s="952"/>
      <c r="BD122" s="952"/>
      <c r="BE122" s="952"/>
      <c r="BF122" s="952"/>
      <c r="BG122" s="952"/>
      <c r="BH122" s="952"/>
      <c r="BI122" s="952"/>
      <c r="BJ122" s="952"/>
      <c r="BK122" s="952"/>
      <c r="BL122" s="952"/>
      <c r="BM122" s="952"/>
      <c r="BN122" s="952"/>
      <c r="BO122" s="952"/>
      <c r="BP122" s="953"/>
      <c r="BQ122" s="986">
        <v>3382140</v>
      </c>
      <c r="BR122" s="987"/>
      <c r="BS122" s="987"/>
      <c r="BT122" s="987"/>
      <c r="BU122" s="987"/>
      <c r="BV122" s="987">
        <v>3007992</v>
      </c>
      <c r="BW122" s="987"/>
      <c r="BX122" s="987"/>
      <c r="BY122" s="987"/>
      <c r="BZ122" s="987"/>
      <c r="CA122" s="987">
        <v>2681674</v>
      </c>
      <c r="CB122" s="987"/>
      <c r="CC122" s="987"/>
      <c r="CD122" s="987"/>
      <c r="CE122" s="987"/>
      <c r="CF122" s="1004">
        <v>33.5</v>
      </c>
      <c r="CG122" s="1005"/>
      <c r="CH122" s="1005"/>
      <c r="CI122" s="1005"/>
      <c r="CJ122" s="1005"/>
      <c r="CK122" s="996"/>
      <c r="CL122" s="997"/>
      <c r="CM122" s="997"/>
      <c r="CN122" s="997"/>
      <c r="CO122" s="998"/>
      <c r="CP122" s="1006" t="s">
        <v>392</v>
      </c>
      <c r="CQ122" s="1007"/>
      <c r="CR122" s="1007"/>
      <c r="CS122" s="1007"/>
      <c r="CT122" s="1007"/>
      <c r="CU122" s="1007"/>
      <c r="CV122" s="1007"/>
      <c r="CW122" s="1007"/>
      <c r="CX122" s="1007"/>
      <c r="CY122" s="1007"/>
      <c r="CZ122" s="1007"/>
      <c r="DA122" s="1007"/>
      <c r="DB122" s="1007"/>
      <c r="DC122" s="1007"/>
      <c r="DD122" s="1007"/>
      <c r="DE122" s="1007"/>
      <c r="DF122" s="1008"/>
      <c r="DG122" s="912" t="s">
        <v>121</v>
      </c>
      <c r="DH122" s="913"/>
      <c r="DI122" s="913"/>
      <c r="DJ122" s="913"/>
      <c r="DK122" s="913"/>
      <c r="DL122" s="913" t="s">
        <v>121</v>
      </c>
      <c r="DM122" s="913"/>
      <c r="DN122" s="913"/>
      <c r="DO122" s="913"/>
      <c r="DP122" s="913"/>
      <c r="DQ122" s="913">
        <v>532</v>
      </c>
      <c r="DR122" s="913"/>
      <c r="DS122" s="913"/>
      <c r="DT122" s="913"/>
      <c r="DU122" s="913"/>
      <c r="DV122" s="914">
        <v>0</v>
      </c>
      <c r="DW122" s="914"/>
      <c r="DX122" s="914"/>
      <c r="DY122" s="914"/>
      <c r="DZ122" s="915"/>
    </row>
    <row r="123" spans="1:130" s="224" customFormat="1" ht="26.25" customHeight="1" x14ac:dyDescent="0.15">
      <c r="A123" s="1044"/>
      <c r="B123" s="936"/>
      <c r="C123" s="909" t="s">
        <v>437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451</v>
      </c>
      <c r="BP123" s="992"/>
      <c r="BQ123" s="1050">
        <v>13025360</v>
      </c>
      <c r="BR123" s="1051"/>
      <c r="BS123" s="1051"/>
      <c r="BT123" s="1051"/>
      <c r="BU123" s="1051"/>
      <c r="BV123" s="1051">
        <v>12278482</v>
      </c>
      <c r="BW123" s="1051"/>
      <c r="BX123" s="1051"/>
      <c r="BY123" s="1051"/>
      <c r="BZ123" s="1051"/>
      <c r="CA123" s="1051">
        <v>11356793</v>
      </c>
      <c r="CB123" s="1051"/>
      <c r="CC123" s="1051"/>
      <c r="CD123" s="1051"/>
      <c r="CE123" s="1051"/>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121</v>
      </c>
      <c r="DH123" s="946"/>
      <c r="DI123" s="946"/>
      <c r="DJ123" s="946"/>
      <c r="DK123" s="947"/>
      <c r="DL123" s="948" t="s">
        <v>121</v>
      </c>
      <c r="DM123" s="946"/>
      <c r="DN123" s="946"/>
      <c r="DO123" s="946"/>
      <c r="DP123" s="947"/>
      <c r="DQ123" s="948" t="s">
        <v>121</v>
      </c>
      <c r="DR123" s="946"/>
      <c r="DS123" s="946"/>
      <c r="DT123" s="946"/>
      <c r="DU123" s="947"/>
      <c r="DV123" s="949" t="s">
        <v>121</v>
      </c>
      <c r="DW123" s="950"/>
      <c r="DX123" s="950"/>
      <c r="DY123" s="950"/>
      <c r="DZ123" s="951"/>
    </row>
    <row r="124" spans="1:130" s="224" customFormat="1" ht="26.25" customHeight="1" thickBot="1" x14ac:dyDescent="0.2">
      <c r="A124" s="1044"/>
      <c r="B124" s="936"/>
      <c r="C124" s="909" t="s">
        <v>440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452</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121</v>
      </c>
      <c r="BR124" s="1014"/>
      <c r="BS124" s="1014"/>
      <c r="BT124" s="1014"/>
      <c r="BU124" s="1014"/>
      <c r="BV124" s="1014" t="s">
        <v>121</v>
      </c>
      <c r="BW124" s="1014"/>
      <c r="BX124" s="1014"/>
      <c r="BY124" s="1014"/>
      <c r="BZ124" s="1014"/>
      <c r="CA124" s="1014" t="s">
        <v>121</v>
      </c>
      <c r="CB124" s="1014"/>
      <c r="CC124" s="1014"/>
      <c r="CD124" s="1014"/>
      <c r="CE124" s="1014"/>
      <c r="CF124" s="1015"/>
      <c r="CG124" s="1016"/>
      <c r="CH124" s="1016"/>
      <c r="CI124" s="1016"/>
      <c r="CJ124" s="1017"/>
      <c r="CK124" s="999"/>
      <c r="CL124" s="999"/>
      <c r="CM124" s="999"/>
      <c r="CN124" s="999"/>
      <c r="CO124" s="1000"/>
      <c r="CP124" s="1006" t="s">
        <v>453</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15">
      <c r="A125" s="1044"/>
      <c r="B125" s="936"/>
      <c r="C125" s="909" t="s">
        <v>442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454</v>
      </c>
      <c r="CL125" s="994"/>
      <c r="CM125" s="994"/>
      <c r="CN125" s="994"/>
      <c r="CO125" s="995"/>
      <c r="CP125" s="916" t="s">
        <v>455</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
      <c r="A126" s="1044"/>
      <c r="B126" s="936"/>
      <c r="C126" s="909" t="s">
        <v>444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456</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15">
      <c r="A127" s="1045"/>
      <c r="B127" s="938"/>
      <c r="C127" s="960" t="s">
        <v>457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909</v>
      </c>
      <c r="AB127" s="946"/>
      <c r="AC127" s="946"/>
      <c r="AD127" s="946"/>
      <c r="AE127" s="947"/>
      <c r="AF127" s="948">
        <v>686</v>
      </c>
      <c r="AG127" s="946"/>
      <c r="AH127" s="946"/>
      <c r="AI127" s="946"/>
      <c r="AJ127" s="947"/>
      <c r="AK127" s="948">
        <v>294</v>
      </c>
      <c r="AL127" s="946"/>
      <c r="AM127" s="946"/>
      <c r="AN127" s="946"/>
      <c r="AO127" s="947"/>
      <c r="AP127" s="949">
        <v>0</v>
      </c>
      <c r="AQ127" s="950"/>
      <c r="AR127" s="950"/>
      <c r="AS127" s="950"/>
      <c r="AT127" s="951"/>
      <c r="AU127" s="226"/>
      <c r="AV127" s="226"/>
      <c r="AW127" s="226"/>
      <c r="AX127" s="1018" t="s">
        <v>458</v>
      </c>
      <c r="AY127" s="1019"/>
      <c r="AZ127" s="1019"/>
      <c r="BA127" s="1019"/>
      <c r="BB127" s="1019"/>
      <c r="BC127" s="1019"/>
      <c r="BD127" s="1019"/>
      <c r="BE127" s="1020"/>
      <c r="BF127" s="1021" t="s">
        <v>459</v>
      </c>
      <c r="BG127" s="1019"/>
      <c r="BH127" s="1019"/>
      <c r="BI127" s="1019"/>
      <c r="BJ127" s="1019"/>
      <c r="BK127" s="1019"/>
      <c r="BL127" s="1020"/>
      <c r="BM127" s="1021" t="s">
        <v>460</v>
      </c>
      <c r="BN127" s="1019"/>
      <c r="BO127" s="1019"/>
      <c r="BP127" s="1019"/>
      <c r="BQ127" s="1019"/>
      <c r="BR127" s="1019"/>
      <c r="BS127" s="1020"/>
      <c r="BT127" s="1021" t="s">
        <v>461</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462</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
      <c r="A128" s="1028" t="s">
        <v>463</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464</v>
      </c>
      <c r="X128" s="1030"/>
      <c r="Y128" s="1030"/>
      <c r="Z128" s="1031"/>
      <c r="AA128" s="1032">
        <v>59908</v>
      </c>
      <c r="AB128" s="1033"/>
      <c r="AC128" s="1033"/>
      <c r="AD128" s="1033"/>
      <c r="AE128" s="1034"/>
      <c r="AF128" s="1035">
        <v>58436</v>
      </c>
      <c r="AG128" s="1033"/>
      <c r="AH128" s="1033"/>
      <c r="AI128" s="1033"/>
      <c r="AJ128" s="1034"/>
      <c r="AK128" s="1035">
        <v>37003</v>
      </c>
      <c r="AL128" s="1033"/>
      <c r="AM128" s="1033"/>
      <c r="AN128" s="1033"/>
      <c r="AO128" s="1034"/>
      <c r="AP128" s="1036"/>
      <c r="AQ128" s="1037"/>
      <c r="AR128" s="1037"/>
      <c r="AS128" s="1037"/>
      <c r="AT128" s="1038"/>
      <c r="AU128" s="226"/>
      <c r="AV128" s="226"/>
      <c r="AW128" s="226"/>
      <c r="AX128" s="883" t="s">
        <v>465</v>
      </c>
      <c r="AY128" s="884"/>
      <c r="AZ128" s="884"/>
      <c r="BA128" s="884"/>
      <c r="BB128" s="884"/>
      <c r="BC128" s="884"/>
      <c r="BD128" s="884"/>
      <c r="BE128" s="885"/>
      <c r="BF128" s="1039" t="s">
        <v>121</v>
      </c>
      <c r="BG128" s="1040"/>
      <c r="BH128" s="1040"/>
      <c r="BI128" s="1040"/>
      <c r="BJ128" s="1040"/>
      <c r="BK128" s="1040"/>
      <c r="BL128" s="1041"/>
      <c r="BM128" s="1039">
        <v>13.66</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466</v>
      </c>
      <c r="CQ128" s="713"/>
      <c r="CR128" s="713"/>
      <c r="CS128" s="713"/>
      <c r="CT128" s="713"/>
      <c r="CU128" s="713"/>
      <c r="CV128" s="713"/>
      <c r="CW128" s="713"/>
      <c r="CX128" s="713"/>
      <c r="CY128" s="713"/>
      <c r="CZ128" s="713"/>
      <c r="DA128" s="713"/>
      <c r="DB128" s="713"/>
      <c r="DC128" s="713"/>
      <c r="DD128" s="713"/>
      <c r="DE128" s="713"/>
      <c r="DF128" s="1023"/>
      <c r="DG128" s="1024" t="s">
        <v>121</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467</v>
      </c>
      <c r="X129" s="1058"/>
      <c r="Y129" s="1058"/>
      <c r="Z129" s="1059"/>
      <c r="AA129" s="945">
        <v>8154517</v>
      </c>
      <c r="AB129" s="946"/>
      <c r="AC129" s="946"/>
      <c r="AD129" s="946"/>
      <c r="AE129" s="947"/>
      <c r="AF129" s="948">
        <v>8401948</v>
      </c>
      <c r="AG129" s="946"/>
      <c r="AH129" s="946"/>
      <c r="AI129" s="946"/>
      <c r="AJ129" s="947"/>
      <c r="AK129" s="948">
        <v>8379777</v>
      </c>
      <c r="AL129" s="946"/>
      <c r="AM129" s="946"/>
      <c r="AN129" s="946"/>
      <c r="AO129" s="947"/>
      <c r="AP129" s="1060"/>
      <c r="AQ129" s="1061"/>
      <c r="AR129" s="1061"/>
      <c r="AS129" s="1061"/>
      <c r="AT129" s="1062"/>
      <c r="AU129" s="227"/>
      <c r="AV129" s="227"/>
      <c r="AW129" s="227"/>
      <c r="AX129" s="1052" t="s">
        <v>468</v>
      </c>
      <c r="AY129" s="910"/>
      <c r="AZ129" s="910"/>
      <c r="BA129" s="910"/>
      <c r="BB129" s="910"/>
      <c r="BC129" s="910"/>
      <c r="BD129" s="910"/>
      <c r="BE129" s="911"/>
      <c r="BF129" s="1053" t="s">
        <v>121</v>
      </c>
      <c r="BG129" s="1054"/>
      <c r="BH129" s="1054"/>
      <c r="BI129" s="1054"/>
      <c r="BJ129" s="1054"/>
      <c r="BK129" s="1054"/>
      <c r="BL129" s="1055"/>
      <c r="BM129" s="1053">
        <v>18.66</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470</v>
      </c>
      <c r="X130" s="1058"/>
      <c r="Y130" s="1058"/>
      <c r="Z130" s="1059"/>
      <c r="AA130" s="945">
        <v>434816</v>
      </c>
      <c r="AB130" s="946"/>
      <c r="AC130" s="946"/>
      <c r="AD130" s="946"/>
      <c r="AE130" s="947"/>
      <c r="AF130" s="948">
        <v>416107</v>
      </c>
      <c r="AG130" s="946"/>
      <c r="AH130" s="946"/>
      <c r="AI130" s="946"/>
      <c r="AJ130" s="947"/>
      <c r="AK130" s="948">
        <v>381133</v>
      </c>
      <c r="AL130" s="946"/>
      <c r="AM130" s="946"/>
      <c r="AN130" s="946"/>
      <c r="AO130" s="947"/>
      <c r="AP130" s="1060"/>
      <c r="AQ130" s="1061"/>
      <c r="AR130" s="1061"/>
      <c r="AS130" s="1061"/>
      <c r="AT130" s="1062"/>
      <c r="AU130" s="227"/>
      <c r="AV130" s="227"/>
      <c r="AW130" s="227"/>
      <c r="AX130" s="1052" t="s">
        <v>471</v>
      </c>
      <c r="AY130" s="910"/>
      <c r="AZ130" s="910"/>
      <c r="BA130" s="910"/>
      <c r="BB130" s="910"/>
      <c r="BC130" s="910"/>
      <c r="BD130" s="910"/>
      <c r="BE130" s="911"/>
      <c r="BF130" s="1088">
        <v>3.3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472</v>
      </c>
      <c r="X131" s="1095"/>
      <c r="Y131" s="1095"/>
      <c r="Z131" s="1096"/>
      <c r="AA131" s="991">
        <v>7719701</v>
      </c>
      <c r="AB131" s="973"/>
      <c r="AC131" s="973"/>
      <c r="AD131" s="973"/>
      <c r="AE131" s="974"/>
      <c r="AF131" s="972">
        <v>7985841</v>
      </c>
      <c r="AG131" s="973"/>
      <c r="AH131" s="973"/>
      <c r="AI131" s="973"/>
      <c r="AJ131" s="974"/>
      <c r="AK131" s="972">
        <v>7998644</v>
      </c>
      <c r="AL131" s="973"/>
      <c r="AM131" s="973"/>
      <c r="AN131" s="973"/>
      <c r="AO131" s="974"/>
      <c r="AP131" s="1097"/>
      <c r="AQ131" s="1098"/>
      <c r="AR131" s="1098"/>
      <c r="AS131" s="1098"/>
      <c r="AT131" s="1099"/>
      <c r="AU131" s="227"/>
      <c r="AV131" s="227"/>
      <c r="AW131" s="227"/>
      <c r="AX131" s="1070" t="s">
        <v>473</v>
      </c>
      <c r="AY131" s="713"/>
      <c r="AZ131" s="713"/>
      <c r="BA131" s="713"/>
      <c r="BB131" s="713"/>
      <c r="BC131" s="713"/>
      <c r="BD131" s="713"/>
      <c r="BE131" s="1023"/>
      <c r="BF131" s="1071" t="s">
        <v>121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475</v>
      </c>
      <c r="W132" s="1081"/>
      <c r="X132" s="1081"/>
      <c r="Y132" s="1081"/>
      <c r="Z132" s="1082"/>
      <c r="AA132" s="1083">
        <v>3.8043571890000001</v>
      </c>
      <c r="AB132" s="1084"/>
      <c r="AC132" s="1084"/>
      <c r="AD132" s="1084"/>
      <c r="AE132" s="1085"/>
      <c r="AF132" s="1086">
        <v>3.2401596779999999</v>
      </c>
      <c r="AG132" s="1084"/>
      <c r="AH132" s="1084"/>
      <c r="AI132" s="1084"/>
      <c r="AJ132" s="1085"/>
      <c r="AK132" s="1086">
        <v>2.964314951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476</v>
      </c>
      <c r="W133" s="1064"/>
      <c r="X133" s="1064"/>
      <c r="Y133" s="1064"/>
      <c r="Z133" s="1065"/>
      <c r="AA133" s="1066">
        <v>4.3</v>
      </c>
      <c r="AB133" s="1067"/>
      <c r="AC133" s="1067"/>
      <c r="AD133" s="1067"/>
      <c r="AE133" s="1068"/>
      <c r="AF133" s="1066">
        <v>3.7</v>
      </c>
      <c r="AG133" s="1067"/>
      <c r="AH133" s="1067"/>
      <c r="AI133" s="1067"/>
      <c r="AJ133" s="1068"/>
      <c r="AK133" s="1066">
        <v>3.3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lv4/2KJzzPxFkGrY0yP0sp3Y8VpqhHsJiOJ0k0RX8nyoIhrqOVW6Thy+j7ZnD2OnJsBey6dqDcx46v0zuk37A==" saltValue="K1hLblpl+3os9hzEvpLR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YLr64V7TuY8oynxqQ7OUbG3VdIUm2l4iDc/oe0mqo/4PyRHuxuecz/EtRTQbQN3rHZBlKIkmYL44pL8Eu56kXA==" saltValue="VR8RQTQW9RE+95qjJekE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D7GZ4Ym5sUb8Ptvt0fBTSUFEOHeORJZ6tZ57RwJsUY1TXKtQcMs6tCyI9cGI0hnx0wP6BmrSOtlkntM/TGiTg==" saltValue="V/5HguaEH+JWZnj2fZJ7H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85" zoomScaleSheetLayoutView="8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1" t="s">
        <v>480</v>
      </c>
      <c r="AP7" s="265"/>
      <c r="AQ7" s="266" t="s">
        <v>481</v>
      </c>
      <c r="AR7" s="267"/>
    </row>
    <row r="8" spans="1:46" x14ac:dyDescent="0.15">
      <c r="A8" s="259"/>
      <c r="AK8" s="268"/>
      <c r="AL8" s="269"/>
      <c r="AM8" s="269"/>
      <c r="AN8" s="270"/>
      <c r="AO8" s="1102"/>
      <c r="AP8" s="271" t="s">
        <v>482</v>
      </c>
      <c r="AQ8" s="272" t="s">
        <v>483</v>
      </c>
      <c r="AR8" s="273" t="s">
        <v>484</v>
      </c>
    </row>
    <row r="9" spans="1:46" x14ac:dyDescent="0.15">
      <c r="A9" s="259"/>
      <c r="AK9" s="1103" t="s">
        <v>485</v>
      </c>
      <c r="AL9" s="1104"/>
      <c r="AM9" s="1104"/>
      <c r="AN9" s="1105"/>
      <c r="AO9" s="274">
        <v>1806090</v>
      </c>
      <c r="AP9" s="274">
        <v>185506</v>
      </c>
      <c r="AQ9" s="275">
        <v>109056</v>
      </c>
      <c r="AR9" s="276">
        <v>70.099999999999994</v>
      </c>
    </row>
    <row r="10" spans="1:46" ht="13.5" customHeight="1" x14ac:dyDescent="0.15">
      <c r="A10" s="259"/>
      <c r="AK10" s="1103" t="s">
        <v>486</v>
      </c>
      <c r="AL10" s="1104"/>
      <c r="AM10" s="1104"/>
      <c r="AN10" s="1105"/>
      <c r="AO10" s="277">
        <v>699379</v>
      </c>
      <c r="AP10" s="277">
        <v>71834</v>
      </c>
      <c r="AQ10" s="278">
        <v>18467</v>
      </c>
      <c r="AR10" s="279">
        <v>289</v>
      </c>
    </row>
    <row r="11" spans="1:46" ht="13.5" customHeight="1" x14ac:dyDescent="0.15">
      <c r="A11" s="259"/>
      <c r="AK11" s="1103" t="s">
        <v>487</v>
      </c>
      <c r="AL11" s="1104"/>
      <c r="AM11" s="1104"/>
      <c r="AN11" s="1105"/>
      <c r="AO11" s="277">
        <v>35845</v>
      </c>
      <c r="AP11" s="277">
        <v>3682</v>
      </c>
      <c r="AQ11" s="278">
        <v>875</v>
      </c>
      <c r="AR11" s="279">
        <v>320.8</v>
      </c>
    </row>
    <row r="12" spans="1:46" ht="13.5" customHeight="1" x14ac:dyDescent="0.15">
      <c r="A12" s="259"/>
      <c r="AK12" s="1103" t="s">
        <v>488</v>
      </c>
      <c r="AL12" s="1104"/>
      <c r="AM12" s="1104"/>
      <c r="AN12" s="1105"/>
      <c r="AO12" s="277" t="s">
        <v>489</v>
      </c>
      <c r="AP12" s="277" t="s">
        <v>489</v>
      </c>
      <c r="AQ12" s="278" t="s">
        <v>489</v>
      </c>
      <c r="AR12" s="279" t="s">
        <v>489</v>
      </c>
    </row>
    <row r="13" spans="1:46" ht="13.5" customHeight="1" x14ac:dyDescent="0.15">
      <c r="A13" s="259"/>
      <c r="AK13" s="1103" t="s">
        <v>490</v>
      </c>
      <c r="AL13" s="1104"/>
      <c r="AM13" s="1104"/>
      <c r="AN13" s="1105"/>
      <c r="AO13" s="277">
        <v>132644</v>
      </c>
      <c r="AP13" s="277">
        <v>13624</v>
      </c>
      <c r="AQ13" s="278">
        <v>4658</v>
      </c>
      <c r="AR13" s="279">
        <v>192.5</v>
      </c>
    </row>
    <row r="14" spans="1:46" ht="13.5" customHeight="1" x14ac:dyDescent="0.15">
      <c r="A14" s="259"/>
      <c r="AK14" s="1103" t="s">
        <v>491</v>
      </c>
      <c r="AL14" s="1104"/>
      <c r="AM14" s="1104"/>
      <c r="AN14" s="1105"/>
      <c r="AO14" s="277">
        <v>50000</v>
      </c>
      <c r="AP14" s="277">
        <v>5136</v>
      </c>
      <c r="AQ14" s="278">
        <v>1950</v>
      </c>
      <c r="AR14" s="279">
        <v>163.4</v>
      </c>
    </row>
    <row r="15" spans="1:46" ht="13.5" customHeight="1" x14ac:dyDescent="0.15">
      <c r="A15" s="259"/>
      <c r="AK15" s="1106" t="s">
        <v>492</v>
      </c>
      <c r="AL15" s="1107"/>
      <c r="AM15" s="1107"/>
      <c r="AN15" s="1108"/>
      <c r="AO15" s="277">
        <v>-71546</v>
      </c>
      <c r="AP15" s="277">
        <v>-7349</v>
      </c>
      <c r="AQ15" s="278">
        <v>-7086</v>
      </c>
      <c r="AR15" s="279">
        <v>3.7</v>
      </c>
    </row>
    <row r="16" spans="1:46" x14ac:dyDescent="0.15">
      <c r="A16" s="259"/>
      <c r="AK16" s="1106" t="s">
        <v>177</v>
      </c>
      <c r="AL16" s="1107"/>
      <c r="AM16" s="1107"/>
      <c r="AN16" s="1108"/>
      <c r="AO16" s="277">
        <v>2652412</v>
      </c>
      <c r="AP16" s="277">
        <v>272433</v>
      </c>
      <c r="AQ16" s="278">
        <v>127919</v>
      </c>
      <c r="AR16" s="279">
        <v>113</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09" t="s">
        <v>497</v>
      </c>
      <c r="AL21" s="1110"/>
      <c r="AM21" s="1110"/>
      <c r="AN21" s="1111"/>
      <c r="AO21" s="289">
        <v>19.41</v>
      </c>
      <c r="AP21" s="290">
        <v>10.82</v>
      </c>
      <c r="AQ21" s="291">
        <v>8.59</v>
      </c>
      <c r="AS21" s="292"/>
      <c r="AT21" s="288"/>
    </row>
    <row r="22" spans="1:46" s="260" customFormat="1" x14ac:dyDescent="0.15">
      <c r="A22" s="288"/>
      <c r="AK22" s="1109" t="s">
        <v>498</v>
      </c>
      <c r="AL22" s="1110"/>
      <c r="AM22" s="1110"/>
      <c r="AN22" s="1111"/>
      <c r="AO22" s="293">
        <v>101.3</v>
      </c>
      <c r="AP22" s="294">
        <v>96.9</v>
      </c>
      <c r="AQ22" s="295">
        <v>4.4000000000000004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1" t="s">
        <v>480</v>
      </c>
      <c r="AP30" s="265"/>
      <c r="AQ30" s="266" t="s">
        <v>481</v>
      </c>
      <c r="AR30" s="267"/>
    </row>
    <row r="31" spans="1:46" x14ac:dyDescent="0.15">
      <c r="A31" s="259"/>
      <c r="AK31" s="268"/>
      <c r="AL31" s="269"/>
      <c r="AM31" s="269"/>
      <c r="AN31" s="270"/>
      <c r="AO31" s="1102"/>
      <c r="AP31" s="271" t="s">
        <v>482</v>
      </c>
      <c r="AQ31" s="272" t="s">
        <v>483</v>
      </c>
      <c r="AR31" s="273" t="s">
        <v>484</v>
      </c>
    </row>
    <row r="32" spans="1:46" ht="27" customHeight="1" x14ac:dyDescent="0.15">
      <c r="A32" s="259"/>
      <c r="AK32" s="1117" t="s">
        <v>502</v>
      </c>
      <c r="AL32" s="1118"/>
      <c r="AM32" s="1118"/>
      <c r="AN32" s="1119"/>
      <c r="AO32" s="303">
        <v>330111</v>
      </c>
      <c r="AP32" s="303">
        <v>33906</v>
      </c>
      <c r="AQ32" s="304">
        <v>61308</v>
      </c>
      <c r="AR32" s="305">
        <v>-44.7</v>
      </c>
    </row>
    <row r="33" spans="1:46" ht="13.5" customHeight="1" x14ac:dyDescent="0.15">
      <c r="A33" s="259"/>
      <c r="AK33" s="1117" t="s">
        <v>503</v>
      </c>
      <c r="AL33" s="1118"/>
      <c r="AM33" s="1118"/>
      <c r="AN33" s="1119"/>
      <c r="AO33" s="303" t="s">
        <v>489</v>
      </c>
      <c r="AP33" s="303" t="s">
        <v>489</v>
      </c>
      <c r="AQ33" s="304" t="s">
        <v>489</v>
      </c>
      <c r="AR33" s="305" t="s">
        <v>489</v>
      </c>
    </row>
    <row r="34" spans="1:46" ht="27" customHeight="1" x14ac:dyDescent="0.15">
      <c r="A34" s="259"/>
      <c r="AK34" s="1117" t="s">
        <v>504</v>
      </c>
      <c r="AL34" s="1118"/>
      <c r="AM34" s="1118"/>
      <c r="AN34" s="1119"/>
      <c r="AO34" s="303" t="s">
        <v>489</v>
      </c>
      <c r="AP34" s="303" t="s">
        <v>489</v>
      </c>
      <c r="AQ34" s="304" t="s">
        <v>489</v>
      </c>
      <c r="AR34" s="305" t="s">
        <v>489</v>
      </c>
    </row>
    <row r="35" spans="1:46" ht="27" customHeight="1" x14ac:dyDescent="0.15">
      <c r="A35" s="259"/>
      <c r="AK35" s="1117" t="s">
        <v>505</v>
      </c>
      <c r="AL35" s="1118"/>
      <c r="AM35" s="1118"/>
      <c r="AN35" s="1119"/>
      <c r="AO35" s="303">
        <v>313881</v>
      </c>
      <c r="AP35" s="303">
        <v>32239</v>
      </c>
      <c r="AQ35" s="304">
        <v>22520</v>
      </c>
      <c r="AR35" s="305">
        <v>43.2</v>
      </c>
    </row>
    <row r="36" spans="1:46" ht="27" customHeight="1" x14ac:dyDescent="0.15">
      <c r="A36" s="259"/>
      <c r="AK36" s="1117" t="s">
        <v>506</v>
      </c>
      <c r="AL36" s="1118"/>
      <c r="AM36" s="1118"/>
      <c r="AN36" s="1119"/>
      <c r="AO36" s="303">
        <v>10955</v>
      </c>
      <c r="AP36" s="303">
        <v>1125</v>
      </c>
      <c r="AQ36" s="304">
        <v>5045</v>
      </c>
      <c r="AR36" s="305">
        <v>-77.7</v>
      </c>
    </row>
    <row r="37" spans="1:46" ht="13.5" customHeight="1" x14ac:dyDescent="0.15">
      <c r="A37" s="259"/>
      <c r="AK37" s="1117" t="s">
        <v>507</v>
      </c>
      <c r="AL37" s="1118"/>
      <c r="AM37" s="1118"/>
      <c r="AN37" s="1119"/>
      <c r="AO37" s="303">
        <v>294</v>
      </c>
      <c r="AP37" s="303">
        <v>30</v>
      </c>
      <c r="AQ37" s="304">
        <v>526</v>
      </c>
      <c r="AR37" s="305">
        <v>-94.3</v>
      </c>
    </row>
    <row r="38" spans="1:46" ht="27" customHeight="1" x14ac:dyDescent="0.15">
      <c r="A38" s="259"/>
      <c r="AK38" s="1120" t="s">
        <v>508</v>
      </c>
      <c r="AL38" s="1121"/>
      <c r="AM38" s="1121"/>
      <c r="AN38" s="1122"/>
      <c r="AO38" s="306" t="s">
        <v>489</v>
      </c>
      <c r="AP38" s="306" t="s">
        <v>489</v>
      </c>
      <c r="AQ38" s="307">
        <v>11</v>
      </c>
      <c r="AR38" s="295" t="s">
        <v>489</v>
      </c>
      <c r="AS38" s="302"/>
    </row>
    <row r="39" spans="1:46" x14ac:dyDescent="0.15">
      <c r="A39" s="259"/>
      <c r="AK39" s="1120" t="s">
        <v>509</v>
      </c>
      <c r="AL39" s="1121"/>
      <c r="AM39" s="1121"/>
      <c r="AN39" s="1122"/>
      <c r="AO39" s="303">
        <v>-37003</v>
      </c>
      <c r="AP39" s="303">
        <v>-3801</v>
      </c>
      <c r="AQ39" s="304">
        <v>-1559</v>
      </c>
      <c r="AR39" s="305">
        <v>143.80000000000001</v>
      </c>
      <c r="AS39" s="302"/>
    </row>
    <row r="40" spans="1:46" ht="27" customHeight="1" x14ac:dyDescent="0.15">
      <c r="A40" s="259"/>
      <c r="AK40" s="1117" t="s">
        <v>510</v>
      </c>
      <c r="AL40" s="1118"/>
      <c r="AM40" s="1118"/>
      <c r="AN40" s="1119"/>
      <c r="AO40" s="303">
        <v>-381133</v>
      </c>
      <c r="AP40" s="303">
        <v>-39147</v>
      </c>
      <c r="AQ40" s="304">
        <v>-58872</v>
      </c>
      <c r="AR40" s="305">
        <v>-33.5</v>
      </c>
      <c r="AS40" s="302"/>
    </row>
    <row r="41" spans="1:46" x14ac:dyDescent="0.15">
      <c r="A41" s="259"/>
      <c r="AK41" s="1123" t="s">
        <v>287</v>
      </c>
      <c r="AL41" s="1124"/>
      <c r="AM41" s="1124"/>
      <c r="AN41" s="1125"/>
      <c r="AO41" s="303">
        <v>237105</v>
      </c>
      <c r="AP41" s="303">
        <v>24353</v>
      </c>
      <c r="AQ41" s="304">
        <v>28979</v>
      </c>
      <c r="AR41" s="305">
        <v>-16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12" t="s">
        <v>480</v>
      </c>
      <c r="AN49" s="1114" t="s">
        <v>513</v>
      </c>
      <c r="AO49" s="1115"/>
      <c r="AP49" s="1115"/>
      <c r="AQ49" s="1115"/>
      <c r="AR49" s="1116"/>
    </row>
    <row r="50" spans="1:44" x14ac:dyDescent="0.15">
      <c r="A50" s="259"/>
      <c r="AK50" s="317"/>
      <c r="AL50" s="318"/>
      <c r="AM50" s="1113"/>
      <c r="AN50" s="319" t="s">
        <v>514</v>
      </c>
      <c r="AO50" s="320" t="s">
        <v>515</v>
      </c>
      <c r="AP50" s="321" t="s">
        <v>516</v>
      </c>
      <c r="AQ50" s="322" t="s">
        <v>517</v>
      </c>
      <c r="AR50" s="323" t="s">
        <v>518</v>
      </c>
    </row>
    <row r="51" spans="1:44" x14ac:dyDescent="0.15">
      <c r="A51" s="259"/>
      <c r="AK51" s="315" t="s">
        <v>519</v>
      </c>
      <c r="AL51" s="316"/>
      <c r="AM51" s="324">
        <v>2982296</v>
      </c>
      <c r="AN51" s="325">
        <v>290531</v>
      </c>
      <c r="AO51" s="326">
        <v>-23.3</v>
      </c>
      <c r="AP51" s="327">
        <v>93492</v>
      </c>
      <c r="AQ51" s="328">
        <v>-13.6</v>
      </c>
      <c r="AR51" s="329">
        <v>-9.6999999999999993</v>
      </c>
    </row>
    <row r="52" spans="1:44" x14ac:dyDescent="0.15">
      <c r="A52" s="259"/>
      <c r="AK52" s="330"/>
      <c r="AL52" s="331" t="s">
        <v>520</v>
      </c>
      <c r="AM52" s="332">
        <v>2826333</v>
      </c>
      <c r="AN52" s="333">
        <v>275337</v>
      </c>
      <c r="AO52" s="334">
        <v>-25.6</v>
      </c>
      <c r="AP52" s="335">
        <v>53316</v>
      </c>
      <c r="AQ52" s="336">
        <v>6</v>
      </c>
      <c r="AR52" s="337">
        <v>-31.6</v>
      </c>
    </row>
    <row r="53" spans="1:44" x14ac:dyDescent="0.15">
      <c r="A53" s="259"/>
      <c r="AK53" s="315" t="s">
        <v>521</v>
      </c>
      <c r="AL53" s="316"/>
      <c r="AM53" s="324">
        <v>4336280</v>
      </c>
      <c r="AN53" s="325">
        <v>428021</v>
      </c>
      <c r="AO53" s="326">
        <v>47.3</v>
      </c>
      <c r="AP53" s="327">
        <v>94796</v>
      </c>
      <c r="AQ53" s="328">
        <v>1.4</v>
      </c>
      <c r="AR53" s="329">
        <v>45.9</v>
      </c>
    </row>
    <row r="54" spans="1:44" x14ac:dyDescent="0.15">
      <c r="A54" s="259"/>
      <c r="AK54" s="330"/>
      <c r="AL54" s="331" t="s">
        <v>520</v>
      </c>
      <c r="AM54" s="332">
        <v>3492562</v>
      </c>
      <c r="AN54" s="333">
        <v>344740</v>
      </c>
      <c r="AO54" s="334">
        <v>25.2</v>
      </c>
      <c r="AP54" s="335">
        <v>55781</v>
      </c>
      <c r="AQ54" s="336">
        <v>4.5999999999999996</v>
      </c>
      <c r="AR54" s="337">
        <v>20.6</v>
      </c>
    </row>
    <row r="55" spans="1:44" x14ac:dyDescent="0.15">
      <c r="A55" s="259"/>
      <c r="AK55" s="315" t="s">
        <v>522</v>
      </c>
      <c r="AL55" s="316"/>
      <c r="AM55" s="324">
        <v>5009305</v>
      </c>
      <c r="AN55" s="325">
        <v>500981</v>
      </c>
      <c r="AO55" s="326">
        <v>17</v>
      </c>
      <c r="AP55" s="327">
        <v>85942</v>
      </c>
      <c r="AQ55" s="328">
        <v>-9.3000000000000007</v>
      </c>
      <c r="AR55" s="329">
        <v>26.3</v>
      </c>
    </row>
    <row r="56" spans="1:44" x14ac:dyDescent="0.15">
      <c r="A56" s="259"/>
      <c r="AK56" s="330"/>
      <c r="AL56" s="331" t="s">
        <v>520</v>
      </c>
      <c r="AM56" s="332">
        <v>4921924</v>
      </c>
      <c r="AN56" s="333">
        <v>492242</v>
      </c>
      <c r="AO56" s="334">
        <v>42.8</v>
      </c>
      <c r="AP56" s="335">
        <v>48630</v>
      </c>
      <c r="AQ56" s="336">
        <v>-12.8</v>
      </c>
      <c r="AR56" s="337">
        <v>55.6</v>
      </c>
    </row>
    <row r="57" spans="1:44" x14ac:dyDescent="0.15">
      <c r="A57" s="259"/>
      <c r="AK57" s="315" t="s">
        <v>523</v>
      </c>
      <c r="AL57" s="316"/>
      <c r="AM57" s="324">
        <v>3151366</v>
      </c>
      <c r="AN57" s="325">
        <v>318771</v>
      </c>
      <c r="AO57" s="326">
        <v>-36.4</v>
      </c>
      <c r="AP57" s="327">
        <v>95007</v>
      </c>
      <c r="AQ57" s="328">
        <v>10.5</v>
      </c>
      <c r="AR57" s="329">
        <v>-46.9</v>
      </c>
    </row>
    <row r="58" spans="1:44" x14ac:dyDescent="0.15">
      <c r="A58" s="259"/>
      <c r="AK58" s="330"/>
      <c r="AL58" s="331" t="s">
        <v>520</v>
      </c>
      <c r="AM58" s="332">
        <v>3122814</v>
      </c>
      <c r="AN58" s="333">
        <v>315882</v>
      </c>
      <c r="AO58" s="334">
        <v>-35.799999999999997</v>
      </c>
      <c r="AP58" s="335">
        <v>48509</v>
      </c>
      <c r="AQ58" s="336">
        <v>-0.2</v>
      </c>
      <c r="AR58" s="337">
        <v>-35.6</v>
      </c>
    </row>
    <row r="59" spans="1:44" x14ac:dyDescent="0.15">
      <c r="A59" s="259"/>
      <c r="AK59" s="315" t="s">
        <v>524</v>
      </c>
      <c r="AL59" s="316"/>
      <c r="AM59" s="324">
        <v>2899238</v>
      </c>
      <c r="AN59" s="325">
        <v>297785</v>
      </c>
      <c r="AO59" s="326">
        <v>-6.6</v>
      </c>
      <c r="AP59" s="327">
        <v>98176</v>
      </c>
      <c r="AQ59" s="328">
        <v>3.3</v>
      </c>
      <c r="AR59" s="329">
        <v>-9.9</v>
      </c>
    </row>
    <row r="60" spans="1:44" x14ac:dyDescent="0.15">
      <c r="A60" s="259"/>
      <c r="AK60" s="330"/>
      <c r="AL60" s="331" t="s">
        <v>520</v>
      </c>
      <c r="AM60" s="332">
        <v>2493974</v>
      </c>
      <c r="AN60" s="333">
        <v>256160</v>
      </c>
      <c r="AO60" s="334">
        <v>-18.899999999999999</v>
      </c>
      <c r="AP60" s="335">
        <v>58489</v>
      </c>
      <c r="AQ60" s="336">
        <v>20.6</v>
      </c>
      <c r="AR60" s="337">
        <v>-39.5</v>
      </c>
    </row>
    <row r="61" spans="1:44" x14ac:dyDescent="0.15">
      <c r="A61" s="259"/>
      <c r="AK61" s="315" t="s">
        <v>525</v>
      </c>
      <c r="AL61" s="338"/>
      <c r="AM61" s="324">
        <v>3675697</v>
      </c>
      <c r="AN61" s="325">
        <v>367218</v>
      </c>
      <c r="AO61" s="326">
        <v>-0.4</v>
      </c>
      <c r="AP61" s="327">
        <v>93483</v>
      </c>
      <c r="AQ61" s="339">
        <v>-1.5</v>
      </c>
      <c r="AR61" s="329">
        <v>1.1000000000000001</v>
      </c>
    </row>
    <row r="62" spans="1:44" x14ac:dyDescent="0.15">
      <c r="A62" s="259"/>
      <c r="AK62" s="330"/>
      <c r="AL62" s="331" t="s">
        <v>520</v>
      </c>
      <c r="AM62" s="332">
        <v>3371521</v>
      </c>
      <c r="AN62" s="333">
        <v>336872</v>
      </c>
      <c r="AO62" s="334">
        <v>-2.5</v>
      </c>
      <c r="AP62" s="335">
        <v>52945</v>
      </c>
      <c r="AQ62" s="336">
        <v>3.6</v>
      </c>
      <c r="AR62" s="337">
        <v>-6.1</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bCHrmXd/padymFO6ftw5g+ag8x8RfNcFMk005ZPLrhEOAl1RdxtOAXY4lYHnd07muaOGi0CFt4+omauT1AUKRw==" saltValue="AvHXr8WnE7MTWXcFF0ZZ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sHhWKAUdqLoJG77IUZSVm2vkfzDEnrOq4BSeEDg+iKuCR3x+nIhhDI8pwmxjK8hmbJerXim9Sz6x5P0x5VhKsA==" saltValue="a3zIBL/RDCeQWkAbUoCi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06S/aZ+5mNGHUqS8UCBund5y0kXxQynCFNRv3hYRlOmwJ1scTWKFMO8qJ1+oHYZ7ANFUCYbO9HlQf69e2ruTHw==" saltValue="5t0hI6eIJDPf4Dt9arQz0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77.48</v>
      </c>
      <c r="G47" s="12">
        <v>70.13</v>
      </c>
      <c r="H47" s="12">
        <v>57.69</v>
      </c>
      <c r="I47" s="12">
        <v>50.1</v>
      </c>
      <c r="J47" s="13">
        <v>49.8</v>
      </c>
    </row>
    <row r="48" spans="2:10" ht="57.75" customHeight="1" x14ac:dyDescent="0.15">
      <c r="B48" s="14"/>
      <c r="C48" s="1128" t="s">
        <v>4</v>
      </c>
      <c r="D48" s="1128"/>
      <c r="E48" s="1129"/>
      <c r="F48" s="15">
        <v>1.87</v>
      </c>
      <c r="G48" s="16">
        <v>1.23</v>
      </c>
      <c r="H48" s="16">
        <v>2.2000000000000002</v>
      </c>
      <c r="I48" s="16">
        <v>2.41</v>
      </c>
      <c r="J48" s="17">
        <v>2.54</v>
      </c>
    </row>
    <row r="49" spans="2:10" ht="57.75" customHeight="1" thickBot="1" x14ac:dyDescent="0.2">
      <c r="B49" s="18"/>
      <c r="C49" s="1130" t="s">
        <v>5</v>
      </c>
      <c r="D49" s="1130"/>
      <c r="E49" s="1131"/>
      <c r="F49" s="19" t="s">
        <v>532</v>
      </c>
      <c r="G49" s="20" t="s">
        <v>533</v>
      </c>
      <c r="H49" s="20" t="s">
        <v>534</v>
      </c>
      <c r="I49" s="20" t="s">
        <v>535</v>
      </c>
      <c r="J49" s="21" t="s">
        <v>536</v>
      </c>
    </row>
    <row r="50" spans="2:10" x14ac:dyDescent="0.15"/>
  </sheetData>
  <sheetProtection algorithmName="SHA-512" hashValue="XUuWSxsIWDI9rZ8X7VBykaaAF0hrjilRQRflbaSYIbepxg65fuWyjOQrOojtGkH9S+o5Ba9isMpOIDlE2/Uv8Q==" saltValue="k6e60a3P56K7jFKDc8Lz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537</v>
      </c>
      <c r="D34" s="1136"/>
      <c r="E34" s="1137"/>
      <c r="F34" s="32">
        <v>3.2</v>
      </c>
      <c r="G34" s="33">
        <v>3.72</v>
      </c>
      <c r="H34" s="33">
        <v>3.68</v>
      </c>
      <c r="I34" s="33">
        <v>2.91</v>
      </c>
      <c r="J34" s="34">
        <v>3.26</v>
      </c>
      <c r="K34" s="22"/>
      <c r="L34" s="22"/>
      <c r="M34" s="22"/>
      <c r="N34" s="22"/>
      <c r="O34" s="22"/>
      <c r="P34" s="22"/>
    </row>
    <row r="35" spans="1:16" ht="39" customHeight="1" x14ac:dyDescent="0.15">
      <c r="A35" s="22"/>
      <c r="B35" s="35"/>
      <c r="C35" s="1132" t="s">
        <v>538</v>
      </c>
      <c r="D35" s="1132"/>
      <c r="E35" s="1133"/>
      <c r="F35" s="36">
        <v>3.24</v>
      </c>
      <c r="G35" s="37">
        <v>3.43</v>
      </c>
      <c r="H35" s="37">
        <v>3.59</v>
      </c>
      <c r="I35" s="37">
        <v>2.8</v>
      </c>
      <c r="J35" s="38">
        <v>3.25</v>
      </c>
      <c r="K35" s="22"/>
      <c r="L35" s="22"/>
      <c r="M35" s="22"/>
      <c r="N35" s="22"/>
      <c r="O35" s="22"/>
      <c r="P35" s="22"/>
    </row>
    <row r="36" spans="1:16" ht="39" customHeight="1" x14ac:dyDescent="0.15">
      <c r="A36" s="22"/>
      <c r="B36" s="35"/>
      <c r="C36" s="1132" t="s">
        <v>539</v>
      </c>
      <c r="D36" s="1132"/>
      <c r="E36" s="1133"/>
      <c r="F36" s="36">
        <v>1.86</v>
      </c>
      <c r="G36" s="37">
        <v>1.22</v>
      </c>
      <c r="H36" s="37">
        <v>2.19</v>
      </c>
      <c r="I36" s="37">
        <v>2.4</v>
      </c>
      <c r="J36" s="38">
        <v>2.54</v>
      </c>
      <c r="K36" s="22"/>
      <c r="L36" s="22"/>
      <c r="M36" s="22"/>
      <c r="N36" s="22"/>
      <c r="O36" s="22"/>
      <c r="P36" s="22"/>
    </row>
    <row r="37" spans="1:16" ht="39" customHeight="1" x14ac:dyDescent="0.15">
      <c r="A37" s="22"/>
      <c r="B37" s="35"/>
      <c r="C37" s="1132" t="s">
        <v>540</v>
      </c>
      <c r="D37" s="1132"/>
      <c r="E37" s="1133"/>
      <c r="F37" s="36">
        <v>0.11</v>
      </c>
      <c r="G37" s="37">
        <v>7.0000000000000007E-2</v>
      </c>
      <c r="H37" s="37">
        <v>0.23</v>
      </c>
      <c r="I37" s="37">
        <v>0.8</v>
      </c>
      <c r="J37" s="38">
        <v>0.49</v>
      </c>
      <c r="K37" s="22"/>
      <c r="L37" s="22"/>
      <c r="M37" s="22"/>
      <c r="N37" s="22"/>
      <c r="O37" s="22"/>
      <c r="P37" s="22"/>
    </row>
    <row r="38" spans="1:16" ht="39" customHeight="1" x14ac:dyDescent="0.15">
      <c r="A38" s="22"/>
      <c r="B38" s="35"/>
      <c r="C38" s="1132" t="s">
        <v>541</v>
      </c>
      <c r="D38" s="1132"/>
      <c r="E38" s="1133"/>
      <c r="F38" s="36">
        <v>0.31</v>
      </c>
      <c r="G38" s="37">
        <v>0.26</v>
      </c>
      <c r="H38" s="37">
        <v>0.27</v>
      </c>
      <c r="I38" s="37">
        <v>0.23</v>
      </c>
      <c r="J38" s="38">
        <v>0.38</v>
      </c>
      <c r="K38" s="22"/>
      <c r="L38" s="22"/>
      <c r="M38" s="22"/>
      <c r="N38" s="22"/>
      <c r="O38" s="22"/>
      <c r="P38" s="22"/>
    </row>
    <row r="39" spans="1:16" ht="39" customHeight="1" x14ac:dyDescent="0.15">
      <c r="A39" s="22"/>
      <c r="B39" s="35"/>
      <c r="C39" s="1132" t="s">
        <v>542</v>
      </c>
      <c r="D39" s="1132"/>
      <c r="E39" s="1133"/>
      <c r="F39" s="36">
        <v>0.2</v>
      </c>
      <c r="G39" s="37">
        <v>0.24</v>
      </c>
      <c r="H39" s="37">
        <v>0.28999999999999998</v>
      </c>
      <c r="I39" s="37">
        <v>0.31</v>
      </c>
      <c r="J39" s="38">
        <v>0.26</v>
      </c>
      <c r="K39" s="22"/>
      <c r="L39" s="22"/>
      <c r="M39" s="22"/>
      <c r="N39" s="22"/>
      <c r="O39" s="22"/>
      <c r="P39" s="22"/>
    </row>
    <row r="40" spans="1:16" ht="39" customHeight="1" x14ac:dyDescent="0.15">
      <c r="A40" s="22"/>
      <c r="B40" s="35"/>
      <c r="C40" s="1132" t="s">
        <v>543</v>
      </c>
      <c r="D40" s="1132"/>
      <c r="E40" s="1133"/>
      <c r="F40" s="36">
        <v>0.16</v>
      </c>
      <c r="G40" s="37">
        <v>0.14000000000000001</v>
      </c>
      <c r="H40" s="37">
        <v>0.13</v>
      </c>
      <c r="I40" s="37">
        <v>0.13</v>
      </c>
      <c r="J40" s="38">
        <v>0.09</v>
      </c>
      <c r="K40" s="22"/>
      <c r="L40" s="22"/>
      <c r="M40" s="22"/>
      <c r="N40" s="22"/>
      <c r="O40" s="22"/>
      <c r="P40" s="22"/>
    </row>
    <row r="41" spans="1:16" ht="39" customHeight="1" x14ac:dyDescent="0.15">
      <c r="A41" s="22"/>
      <c r="B41" s="35"/>
      <c r="C41" s="1132" t="s">
        <v>544</v>
      </c>
      <c r="D41" s="1132"/>
      <c r="E41" s="1133"/>
      <c r="F41" s="36">
        <v>0.05</v>
      </c>
      <c r="G41" s="37">
        <v>0.03</v>
      </c>
      <c r="H41" s="37">
        <v>7.0000000000000007E-2</v>
      </c>
      <c r="I41" s="37">
        <v>0.04</v>
      </c>
      <c r="J41" s="38">
        <v>0.06</v>
      </c>
      <c r="K41" s="22"/>
      <c r="L41" s="22"/>
      <c r="M41" s="22"/>
      <c r="N41" s="22"/>
      <c r="O41" s="22"/>
      <c r="P41" s="22"/>
    </row>
    <row r="42" spans="1:16" ht="39" customHeight="1" x14ac:dyDescent="0.15">
      <c r="A42" s="22"/>
      <c r="B42" s="39"/>
      <c r="C42" s="1132" t="s">
        <v>545</v>
      </c>
      <c r="D42" s="1132"/>
      <c r="E42" s="1133"/>
      <c r="F42" s="36" t="s">
        <v>489</v>
      </c>
      <c r="G42" s="37" t="s">
        <v>489</v>
      </c>
      <c r="H42" s="37" t="s">
        <v>489</v>
      </c>
      <c r="I42" s="37" t="s">
        <v>489</v>
      </c>
      <c r="J42" s="38" t="s">
        <v>489</v>
      </c>
      <c r="K42" s="22"/>
      <c r="L42" s="22"/>
      <c r="M42" s="22"/>
      <c r="N42" s="22"/>
      <c r="O42" s="22"/>
      <c r="P42" s="22"/>
    </row>
    <row r="43" spans="1:16" ht="39" customHeight="1" thickBot="1" x14ac:dyDescent="0.2">
      <c r="A43" s="22"/>
      <c r="B43" s="40"/>
      <c r="C43" s="1134" t="s">
        <v>546</v>
      </c>
      <c r="D43" s="1134"/>
      <c r="E43" s="1135"/>
      <c r="F43" s="41">
        <v>0.02</v>
      </c>
      <c r="G43" s="42">
        <v>0.01</v>
      </c>
      <c r="H43" s="42">
        <v>0.03</v>
      </c>
      <c r="I43" s="42">
        <v>0.02</v>
      </c>
      <c r="J43" s="43">
        <v>0.02</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VeHfj7ZQ0GmbwPxQQjB9MVJ+umHw3VAuynGP23VbDb+RdWLfbeIVJ/zbVjkHkGDK1jeSJkpmveFaK/QkHGzWw==" saltValue="03U2JxGy6aEHvi+QlyyI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572</v>
      </c>
      <c r="L45" s="58">
        <v>490</v>
      </c>
      <c r="M45" s="58">
        <v>431</v>
      </c>
      <c r="N45" s="58">
        <v>403</v>
      </c>
      <c r="O45" s="59">
        <v>330</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489</v>
      </c>
      <c r="L46" s="62" t="s">
        <v>489</v>
      </c>
      <c r="M46" s="62" t="s">
        <v>489</v>
      </c>
      <c r="N46" s="62" t="s">
        <v>489</v>
      </c>
      <c r="O46" s="63" t="s">
        <v>489</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489</v>
      </c>
      <c r="L47" s="62" t="s">
        <v>489</v>
      </c>
      <c r="M47" s="62" t="s">
        <v>489</v>
      </c>
      <c r="N47" s="62" t="s">
        <v>489</v>
      </c>
      <c r="O47" s="63" t="s">
        <v>489</v>
      </c>
      <c r="P47" s="46"/>
      <c r="Q47" s="46"/>
      <c r="R47" s="46"/>
      <c r="S47" s="46"/>
      <c r="T47" s="46"/>
      <c r="U47" s="46"/>
    </row>
    <row r="48" spans="1:21" ht="30.75" customHeight="1" x14ac:dyDescent="0.15">
      <c r="A48" s="46"/>
      <c r="B48" s="1140"/>
      <c r="C48" s="1141"/>
      <c r="D48" s="60"/>
      <c r="E48" s="1146" t="s">
        <v>13</v>
      </c>
      <c r="F48" s="1146"/>
      <c r="G48" s="1146"/>
      <c r="H48" s="1146"/>
      <c r="I48" s="1146"/>
      <c r="J48" s="1147"/>
      <c r="K48" s="61">
        <v>343</v>
      </c>
      <c r="L48" s="62">
        <v>331</v>
      </c>
      <c r="M48" s="62">
        <v>327</v>
      </c>
      <c r="N48" s="62">
        <v>312</v>
      </c>
      <c r="O48" s="63">
        <v>314</v>
      </c>
      <c r="P48" s="46"/>
      <c r="Q48" s="46"/>
      <c r="R48" s="46"/>
      <c r="S48" s="46"/>
      <c r="T48" s="46"/>
      <c r="U48" s="46"/>
    </row>
    <row r="49" spans="1:21" ht="30.75" customHeight="1" x14ac:dyDescent="0.15">
      <c r="A49" s="46"/>
      <c r="B49" s="1140"/>
      <c r="C49" s="1141"/>
      <c r="D49" s="60"/>
      <c r="E49" s="1146" t="s">
        <v>14</v>
      </c>
      <c r="F49" s="1146"/>
      <c r="G49" s="1146"/>
      <c r="H49" s="1146"/>
      <c r="I49" s="1146"/>
      <c r="J49" s="1147"/>
      <c r="K49" s="61">
        <v>50</v>
      </c>
      <c r="L49" s="62">
        <v>44</v>
      </c>
      <c r="M49" s="62">
        <v>27</v>
      </c>
      <c r="N49" s="62">
        <v>18</v>
      </c>
      <c r="O49" s="63">
        <v>11</v>
      </c>
      <c r="P49" s="46"/>
      <c r="Q49" s="46"/>
      <c r="R49" s="46"/>
      <c r="S49" s="46"/>
      <c r="T49" s="46"/>
      <c r="U49" s="46"/>
    </row>
    <row r="50" spans="1:21" ht="30.75" customHeight="1" x14ac:dyDescent="0.15">
      <c r="A50" s="46"/>
      <c r="B50" s="1140"/>
      <c r="C50" s="1141"/>
      <c r="D50" s="60"/>
      <c r="E50" s="1146" t="s">
        <v>15</v>
      </c>
      <c r="F50" s="1146"/>
      <c r="G50" s="1146"/>
      <c r="H50" s="1146"/>
      <c r="I50" s="1146"/>
      <c r="J50" s="1147"/>
      <c r="K50" s="61">
        <v>1</v>
      </c>
      <c r="L50" s="62">
        <v>1</v>
      </c>
      <c r="M50" s="62">
        <v>1</v>
      </c>
      <c r="N50" s="62">
        <v>1</v>
      </c>
      <c r="O50" s="63">
        <v>0</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v>0</v>
      </c>
      <c r="M51" s="62">
        <v>0</v>
      </c>
      <c r="N51" s="62">
        <v>0</v>
      </c>
      <c r="O51" s="63" t="s">
        <v>489</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546</v>
      </c>
      <c r="L52" s="62">
        <v>523</v>
      </c>
      <c r="M52" s="62">
        <v>494</v>
      </c>
      <c r="N52" s="62">
        <v>474</v>
      </c>
      <c r="O52" s="63">
        <v>418</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420</v>
      </c>
      <c r="L53" s="67">
        <v>343</v>
      </c>
      <c r="M53" s="67">
        <v>292</v>
      </c>
      <c r="N53" s="67">
        <v>260</v>
      </c>
      <c r="O53" s="68">
        <v>237</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MHxpXJWCibOk0qKMMajva5kt9XDurwm9A+zwd6YjvDV6znOZmZ7Un6MuOg5dMUXPV7/8c66dZs1ICq9QycK4wA==" saltValue="iP1xNrctehyKfLvKABsv+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69" t="s">
        <v>30</v>
      </c>
      <c r="C41" s="1170"/>
      <c r="D41" s="103"/>
      <c r="E41" s="1175" t="s">
        <v>31</v>
      </c>
      <c r="F41" s="1175"/>
      <c r="G41" s="1175"/>
      <c r="H41" s="1176"/>
      <c r="I41" s="342">
        <v>3479</v>
      </c>
      <c r="J41" s="343">
        <v>3033</v>
      </c>
      <c r="K41" s="343">
        <v>2640</v>
      </c>
      <c r="L41" s="343">
        <v>2270</v>
      </c>
      <c r="M41" s="344">
        <v>1968</v>
      </c>
    </row>
    <row r="42" spans="2:13" ht="27.75" customHeight="1" x14ac:dyDescent="0.15">
      <c r="B42" s="1171"/>
      <c r="C42" s="1172"/>
      <c r="D42" s="104"/>
      <c r="E42" s="1177" t="s">
        <v>32</v>
      </c>
      <c r="F42" s="1177"/>
      <c r="G42" s="1177"/>
      <c r="H42" s="1178"/>
      <c r="I42" s="345" t="s">
        <v>489</v>
      </c>
      <c r="J42" s="346" t="s">
        <v>489</v>
      </c>
      <c r="K42" s="346" t="s">
        <v>489</v>
      </c>
      <c r="L42" s="346" t="s">
        <v>489</v>
      </c>
      <c r="M42" s="347" t="s">
        <v>489</v>
      </c>
    </row>
    <row r="43" spans="2:13" ht="27.75" customHeight="1" x14ac:dyDescent="0.15">
      <c r="B43" s="1171"/>
      <c r="C43" s="1172"/>
      <c r="D43" s="104"/>
      <c r="E43" s="1177" t="s">
        <v>33</v>
      </c>
      <c r="F43" s="1177"/>
      <c r="G43" s="1177"/>
      <c r="H43" s="1178"/>
      <c r="I43" s="345">
        <v>4817</v>
      </c>
      <c r="J43" s="346">
        <v>4566</v>
      </c>
      <c r="K43" s="346">
        <v>4034</v>
      </c>
      <c r="L43" s="346">
        <v>3461</v>
      </c>
      <c r="M43" s="347">
        <v>3035</v>
      </c>
    </row>
    <row r="44" spans="2:13" ht="27.75" customHeight="1" x14ac:dyDescent="0.15">
      <c r="B44" s="1171"/>
      <c r="C44" s="1172"/>
      <c r="D44" s="104"/>
      <c r="E44" s="1177" t="s">
        <v>34</v>
      </c>
      <c r="F44" s="1177"/>
      <c r="G44" s="1177"/>
      <c r="H44" s="1178"/>
      <c r="I44" s="345">
        <v>166</v>
      </c>
      <c r="J44" s="346">
        <v>124</v>
      </c>
      <c r="K44" s="346">
        <v>98</v>
      </c>
      <c r="L44" s="346">
        <v>89</v>
      </c>
      <c r="M44" s="347">
        <v>90</v>
      </c>
    </row>
    <row r="45" spans="2:13" ht="27.75" customHeight="1" x14ac:dyDescent="0.15">
      <c r="B45" s="1171"/>
      <c r="C45" s="1172"/>
      <c r="D45" s="104"/>
      <c r="E45" s="1177" t="s">
        <v>35</v>
      </c>
      <c r="F45" s="1177"/>
      <c r="G45" s="1177"/>
      <c r="H45" s="1178"/>
      <c r="I45" s="345">
        <v>1008</v>
      </c>
      <c r="J45" s="346">
        <v>918</v>
      </c>
      <c r="K45" s="346">
        <v>932</v>
      </c>
      <c r="L45" s="346">
        <v>962</v>
      </c>
      <c r="M45" s="347">
        <v>977</v>
      </c>
    </row>
    <row r="46" spans="2:13" ht="27.75" customHeight="1" x14ac:dyDescent="0.15">
      <c r="B46" s="1171"/>
      <c r="C46" s="1172"/>
      <c r="D46" s="105"/>
      <c r="E46" s="1177" t="s">
        <v>36</v>
      </c>
      <c r="F46" s="1177"/>
      <c r="G46" s="1177"/>
      <c r="H46" s="1178"/>
      <c r="I46" s="345" t="s">
        <v>489</v>
      </c>
      <c r="J46" s="346" t="s">
        <v>489</v>
      </c>
      <c r="K46" s="346" t="s">
        <v>489</v>
      </c>
      <c r="L46" s="346" t="s">
        <v>489</v>
      </c>
      <c r="M46" s="347" t="s">
        <v>489</v>
      </c>
    </row>
    <row r="47" spans="2:13" ht="27.75" customHeight="1" x14ac:dyDescent="0.15">
      <c r="B47" s="1171"/>
      <c r="C47" s="1172"/>
      <c r="D47" s="106"/>
      <c r="E47" s="1179" t="s">
        <v>37</v>
      </c>
      <c r="F47" s="1180"/>
      <c r="G47" s="1180"/>
      <c r="H47" s="1181"/>
      <c r="I47" s="345" t="s">
        <v>489</v>
      </c>
      <c r="J47" s="346" t="s">
        <v>489</v>
      </c>
      <c r="K47" s="346" t="s">
        <v>489</v>
      </c>
      <c r="L47" s="346" t="s">
        <v>489</v>
      </c>
      <c r="M47" s="347" t="s">
        <v>489</v>
      </c>
    </row>
    <row r="48" spans="2:13" ht="27.75" customHeight="1" x14ac:dyDescent="0.15">
      <c r="B48" s="1171"/>
      <c r="C48" s="1172"/>
      <c r="D48" s="104"/>
      <c r="E48" s="1177" t="s">
        <v>38</v>
      </c>
      <c r="F48" s="1177"/>
      <c r="G48" s="1177"/>
      <c r="H48" s="1178"/>
      <c r="I48" s="345" t="s">
        <v>489</v>
      </c>
      <c r="J48" s="346" t="s">
        <v>489</v>
      </c>
      <c r="K48" s="346" t="s">
        <v>489</v>
      </c>
      <c r="L48" s="346" t="s">
        <v>489</v>
      </c>
      <c r="M48" s="347" t="s">
        <v>489</v>
      </c>
    </row>
    <row r="49" spans="2:13" ht="27.75" customHeight="1" x14ac:dyDescent="0.15">
      <c r="B49" s="1173"/>
      <c r="C49" s="1174"/>
      <c r="D49" s="104"/>
      <c r="E49" s="1177" t="s">
        <v>39</v>
      </c>
      <c r="F49" s="1177"/>
      <c r="G49" s="1177"/>
      <c r="H49" s="1178"/>
      <c r="I49" s="345" t="s">
        <v>489</v>
      </c>
      <c r="J49" s="346" t="s">
        <v>489</v>
      </c>
      <c r="K49" s="346" t="s">
        <v>489</v>
      </c>
      <c r="L49" s="346" t="s">
        <v>489</v>
      </c>
      <c r="M49" s="347" t="s">
        <v>489</v>
      </c>
    </row>
    <row r="50" spans="2:13" ht="27.75" customHeight="1" x14ac:dyDescent="0.15">
      <c r="B50" s="1182" t="s">
        <v>40</v>
      </c>
      <c r="C50" s="1183"/>
      <c r="D50" s="107"/>
      <c r="E50" s="1177" t="s">
        <v>41</v>
      </c>
      <c r="F50" s="1177"/>
      <c r="G50" s="1177"/>
      <c r="H50" s="1178"/>
      <c r="I50" s="345">
        <v>12179</v>
      </c>
      <c r="J50" s="346">
        <v>10611</v>
      </c>
      <c r="K50" s="346">
        <v>9521</v>
      </c>
      <c r="L50" s="346">
        <v>9171</v>
      </c>
      <c r="M50" s="347">
        <v>8574</v>
      </c>
    </row>
    <row r="51" spans="2:13" ht="27.75" customHeight="1" x14ac:dyDescent="0.15">
      <c r="B51" s="1171"/>
      <c r="C51" s="1172"/>
      <c r="D51" s="104"/>
      <c r="E51" s="1177" t="s">
        <v>42</v>
      </c>
      <c r="F51" s="1177"/>
      <c r="G51" s="1177"/>
      <c r="H51" s="1178"/>
      <c r="I51" s="345">
        <v>161</v>
      </c>
      <c r="J51" s="346">
        <v>137</v>
      </c>
      <c r="K51" s="346">
        <v>122</v>
      </c>
      <c r="L51" s="346">
        <v>100</v>
      </c>
      <c r="M51" s="347">
        <v>102</v>
      </c>
    </row>
    <row r="52" spans="2:13" ht="27.75" customHeight="1" x14ac:dyDescent="0.15">
      <c r="B52" s="1173"/>
      <c r="C52" s="1174"/>
      <c r="D52" s="104"/>
      <c r="E52" s="1177" t="s">
        <v>43</v>
      </c>
      <c r="F52" s="1177"/>
      <c r="G52" s="1177"/>
      <c r="H52" s="1178"/>
      <c r="I52" s="345">
        <v>4183</v>
      </c>
      <c r="J52" s="346">
        <v>3771</v>
      </c>
      <c r="K52" s="346">
        <v>3382</v>
      </c>
      <c r="L52" s="346">
        <v>3008</v>
      </c>
      <c r="M52" s="347">
        <v>2682</v>
      </c>
    </row>
    <row r="53" spans="2:13" ht="27.75" customHeight="1" thickBot="1" x14ac:dyDescent="0.2">
      <c r="B53" s="1184" t="s">
        <v>19</v>
      </c>
      <c r="C53" s="1185"/>
      <c r="D53" s="108"/>
      <c r="E53" s="1186" t="s">
        <v>44</v>
      </c>
      <c r="F53" s="1186"/>
      <c r="G53" s="1186"/>
      <c r="H53" s="1187"/>
      <c r="I53" s="348">
        <v>-7053</v>
      </c>
      <c r="J53" s="349">
        <v>-5877</v>
      </c>
      <c r="K53" s="349">
        <v>-5322</v>
      </c>
      <c r="L53" s="349">
        <v>-5496</v>
      </c>
      <c r="M53" s="350">
        <v>-5287</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s9291xpKByYaQ6mpg/kY6ez9iBPbjUX0PmSWL/AFSu+uUdpW/9OtzoL+hxYwcC80tgXDPot2yCzVFqAtjq0RVA==" saltValue="uOcu295PEp6yXQNlRDsU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4704</v>
      </c>
      <c r="G55" s="120">
        <v>4210</v>
      </c>
      <c r="H55" s="121">
        <v>4173</v>
      </c>
    </row>
    <row r="56" spans="2:8" ht="52.5" customHeight="1" x14ac:dyDescent="0.15">
      <c r="B56" s="122"/>
      <c r="C56" s="1198" t="s">
        <v>47</v>
      </c>
      <c r="D56" s="1198"/>
      <c r="E56" s="1199"/>
      <c r="F56" s="123">
        <v>1135</v>
      </c>
      <c r="G56" s="123">
        <v>940</v>
      </c>
      <c r="H56" s="124">
        <v>645</v>
      </c>
    </row>
    <row r="57" spans="2:8" ht="53.25" customHeight="1" x14ac:dyDescent="0.15">
      <c r="B57" s="122"/>
      <c r="C57" s="1200" t="s">
        <v>48</v>
      </c>
      <c r="D57" s="1200"/>
      <c r="E57" s="1201"/>
      <c r="F57" s="125">
        <v>3902</v>
      </c>
      <c r="G57" s="125">
        <v>5042</v>
      </c>
      <c r="H57" s="126">
        <v>5675</v>
      </c>
    </row>
    <row r="58" spans="2:8" ht="45.75" customHeight="1" x14ac:dyDescent="0.15">
      <c r="B58" s="127"/>
      <c r="C58" s="1188" t="s">
        <v>567</v>
      </c>
      <c r="D58" s="1189"/>
      <c r="E58" s="1190"/>
      <c r="F58" s="128">
        <v>2542</v>
      </c>
      <c r="G58" s="128">
        <v>3042</v>
      </c>
      <c r="H58" s="129">
        <v>3042</v>
      </c>
    </row>
    <row r="59" spans="2:8" ht="45.75" customHeight="1" x14ac:dyDescent="0.15">
      <c r="B59" s="127"/>
      <c r="C59" s="1188" t="s">
        <v>566</v>
      </c>
      <c r="D59" s="1189"/>
      <c r="E59" s="1190"/>
      <c r="F59" s="128" t="s">
        <v>552</v>
      </c>
      <c r="G59" s="128">
        <v>757</v>
      </c>
      <c r="H59" s="129">
        <v>1808</v>
      </c>
    </row>
    <row r="60" spans="2:8" ht="45.75" customHeight="1" x14ac:dyDescent="0.15">
      <c r="B60" s="127"/>
      <c r="C60" s="1188" t="s">
        <v>568</v>
      </c>
      <c r="D60" s="1189"/>
      <c r="E60" s="1190"/>
      <c r="F60" s="128" t="s">
        <v>565</v>
      </c>
      <c r="G60" s="128">
        <v>168</v>
      </c>
      <c r="H60" s="129">
        <v>162</v>
      </c>
    </row>
    <row r="61" spans="2:8" ht="45.75" customHeight="1" x14ac:dyDescent="0.15">
      <c r="B61" s="127"/>
      <c r="C61" s="1188" t="s">
        <v>569</v>
      </c>
      <c r="D61" s="1189"/>
      <c r="E61" s="1190"/>
      <c r="F61" s="128">
        <v>158</v>
      </c>
      <c r="G61" s="128">
        <v>158</v>
      </c>
      <c r="H61" s="129">
        <v>158</v>
      </c>
    </row>
    <row r="62" spans="2:8" ht="45.75" customHeight="1" thickBot="1" x14ac:dyDescent="0.2">
      <c r="B62" s="130"/>
      <c r="C62" s="1191" t="s">
        <v>570</v>
      </c>
      <c r="D62" s="1192"/>
      <c r="E62" s="1193"/>
      <c r="F62" s="131">
        <v>180</v>
      </c>
      <c r="G62" s="131">
        <v>159</v>
      </c>
      <c r="H62" s="132">
        <v>131</v>
      </c>
    </row>
    <row r="63" spans="2:8" ht="52.5" customHeight="1" thickBot="1" x14ac:dyDescent="0.2">
      <c r="B63" s="133"/>
      <c r="C63" s="1194" t="s">
        <v>49</v>
      </c>
      <c r="D63" s="1194"/>
      <c r="E63" s="1195"/>
      <c r="F63" s="134">
        <v>9742</v>
      </c>
      <c r="G63" s="134">
        <v>10191</v>
      </c>
      <c r="H63" s="135">
        <v>10493</v>
      </c>
    </row>
    <row r="64" spans="2:8" x14ac:dyDescent="0.15"/>
  </sheetData>
  <sheetProtection algorithmName="SHA-512" hashValue="Zb3GcjJQJpPK1nj/azOD6Gti1FViJxWs5to/e10WO5JzZ7FK/9+RryyMaxqed+FLs1hVIClN3RLWN7DTwJ+YYA==" saltValue="uX49aumQHdp030WnuUSX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290531</v>
      </c>
      <c r="E3" s="154"/>
      <c r="F3" s="155">
        <v>93492</v>
      </c>
      <c r="G3" s="156"/>
      <c r="H3" s="157"/>
    </row>
    <row r="4" spans="1:8" x14ac:dyDescent="0.15">
      <c r="A4" s="158"/>
      <c r="B4" s="159"/>
      <c r="C4" s="160"/>
      <c r="D4" s="161">
        <v>275337</v>
      </c>
      <c r="E4" s="162"/>
      <c r="F4" s="163">
        <v>53316</v>
      </c>
      <c r="G4" s="164"/>
      <c r="H4" s="165"/>
    </row>
    <row r="5" spans="1:8" x14ac:dyDescent="0.15">
      <c r="A5" s="146" t="s">
        <v>521</v>
      </c>
      <c r="B5" s="151"/>
      <c r="C5" s="152"/>
      <c r="D5" s="153">
        <v>428021</v>
      </c>
      <c r="E5" s="154"/>
      <c r="F5" s="155">
        <v>94796</v>
      </c>
      <c r="G5" s="156"/>
      <c r="H5" s="157"/>
    </row>
    <row r="6" spans="1:8" x14ac:dyDescent="0.15">
      <c r="A6" s="158"/>
      <c r="B6" s="159"/>
      <c r="C6" s="160"/>
      <c r="D6" s="161">
        <v>344740</v>
      </c>
      <c r="E6" s="162"/>
      <c r="F6" s="163">
        <v>55781</v>
      </c>
      <c r="G6" s="164"/>
      <c r="H6" s="165"/>
    </row>
    <row r="7" spans="1:8" x14ac:dyDescent="0.15">
      <c r="A7" s="146" t="s">
        <v>522</v>
      </c>
      <c r="B7" s="151"/>
      <c r="C7" s="152"/>
      <c r="D7" s="153">
        <v>500981</v>
      </c>
      <c r="E7" s="154"/>
      <c r="F7" s="155">
        <v>85942</v>
      </c>
      <c r="G7" s="156"/>
      <c r="H7" s="157"/>
    </row>
    <row r="8" spans="1:8" x14ac:dyDescent="0.15">
      <c r="A8" s="158"/>
      <c r="B8" s="159"/>
      <c r="C8" s="160"/>
      <c r="D8" s="161">
        <v>492242</v>
      </c>
      <c r="E8" s="162"/>
      <c r="F8" s="163">
        <v>48630</v>
      </c>
      <c r="G8" s="164"/>
      <c r="H8" s="165"/>
    </row>
    <row r="9" spans="1:8" x14ac:dyDescent="0.15">
      <c r="A9" s="146" t="s">
        <v>523</v>
      </c>
      <c r="B9" s="151"/>
      <c r="C9" s="152"/>
      <c r="D9" s="153">
        <v>318771</v>
      </c>
      <c r="E9" s="154"/>
      <c r="F9" s="155">
        <v>95007</v>
      </c>
      <c r="G9" s="156"/>
      <c r="H9" s="157"/>
    </row>
    <row r="10" spans="1:8" x14ac:dyDescent="0.15">
      <c r="A10" s="158"/>
      <c r="B10" s="159"/>
      <c r="C10" s="160"/>
      <c r="D10" s="161">
        <v>315882</v>
      </c>
      <c r="E10" s="162"/>
      <c r="F10" s="163">
        <v>48509</v>
      </c>
      <c r="G10" s="164"/>
      <c r="H10" s="165"/>
    </row>
    <row r="11" spans="1:8" x14ac:dyDescent="0.15">
      <c r="A11" s="146" t="s">
        <v>524</v>
      </c>
      <c r="B11" s="151"/>
      <c r="C11" s="152"/>
      <c r="D11" s="153">
        <v>297785</v>
      </c>
      <c r="E11" s="154"/>
      <c r="F11" s="155">
        <v>98176</v>
      </c>
      <c r="G11" s="156"/>
      <c r="H11" s="157"/>
    </row>
    <row r="12" spans="1:8" x14ac:dyDescent="0.15">
      <c r="A12" s="158"/>
      <c r="B12" s="159"/>
      <c r="C12" s="166"/>
      <c r="D12" s="161">
        <v>256160</v>
      </c>
      <c r="E12" s="162"/>
      <c r="F12" s="163">
        <v>58489</v>
      </c>
      <c r="G12" s="164"/>
      <c r="H12" s="165"/>
    </row>
    <row r="13" spans="1:8" x14ac:dyDescent="0.15">
      <c r="A13" s="146"/>
      <c r="B13" s="151"/>
      <c r="C13" s="152"/>
      <c r="D13" s="153">
        <v>367218</v>
      </c>
      <c r="E13" s="154"/>
      <c r="F13" s="155">
        <v>93483</v>
      </c>
      <c r="G13" s="167"/>
      <c r="H13" s="157"/>
    </row>
    <row r="14" spans="1:8" x14ac:dyDescent="0.15">
      <c r="A14" s="158"/>
      <c r="B14" s="159"/>
      <c r="C14" s="160"/>
      <c r="D14" s="161">
        <v>336872</v>
      </c>
      <c r="E14" s="162"/>
      <c r="F14" s="163">
        <v>52945</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1.87</v>
      </c>
      <c r="C19" s="168">
        <f>ROUND(VALUE(SUBSTITUTE(実質収支比率等に係る経年分析!G$48,"▲","-")),2)</f>
        <v>1.23</v>
      </c>
      <c r="D19" s="168">
        <f>ROUND(VALUE(SUBSTITUTE(実質収支比率等に係る経年分析!H$48,"▲","-")),2)</f>
        <v>2.2000000000000002</v>
      </c>
      <c r="E19" s="168">
        <f>ROUND(VALUE(SUBSTITUTE(実質収支比率等に係る経年分析!I$48,"▲","-")),2)</f>
        <v>2.41</v>
      </c>
      <c r="F19" s="168">
        <f>ROUND(VALUE(SUBSTITUTE(実質収支比率等に係る経年分析!J$48,"▲","-")),2)</f>
        <v>2.54</v>
      </c>
    </row>
    <row r="20" spans="1:11" x14ac:dyDescent="0.15">
      <c r="A20" s="168" t="s">
        <v>53</v>
      </c>
      <c r="B20" s="168">
        <f>ROUND(VALUE(SUBSTITUTE(実質収支比率等に係る経年分析!F$47,"▲","-")),2)</f>
        <v>77.48</v>
      </c>
      <c r="C20" s="168">
        <f>ROUND(VALUE(SUBSTITUTE(実質収支比率等に係る経年分析!G$47,"▲","-")),2)</f>
        <v>70.13</v>
      </c>
      <c r="D20" s="168">
        <f>ROUND(VALUE(SUBSTITUTE(実質収支比率等に係る経年分析!H$47,"▲","-")),2)</f>
        <v>57.69</v>
      </c>
      <c r="E20" s="168">
        <f>ROUND(VALUE(SUBSTITUTE(実質収支比率等に係る経年分析!I$47,"▲","-")),2)</f>
        <v>50.1</v>
      </c>
      <c r="F20" s="168">
        <f>ROUND(VALUE(SUBSTITUTE(実質収支比率等に係る経年分析!J$47,"▲","-")),2)</f>
        <v>49.8</v>
      </c>
    </row>
    <row r="21" spans="1:11" x14ac:dyDescent="0.15">
      <c r="A21" s="168" t="s">
        <v>54</v>
      </c>
      <c r="B21" s="168">
        <f>IF(ISNUMBER(VALUE(SUBSTITUTE(実質収支比率等に係る経年分析!F$49,"▲","-"))),ROUND(VALUE(SUBSTITUTE(実質収支比率等に係る経年分析!F$49,"▲","-")),2),NA())</f>
        <v>-9.9700000000000006</v>
      </c>
      <c r="C21" s="168">
        <f>IF(ISNUMBER(VALUE(SUBSTITUTE(実質収支比率等に係る経年分析!G$49,"▲","-"))),ROUND(VALUE(SUBSTITUTE(実質収支比率等に係る経年分析!G$49,"▲","-")),2),NA())</f>
        <v>-13.33</v>
      </c>
      <c r="D21" s="168">
        <f>IF(ISNUMBER(VALUE(SUBSTITUTE(実質収支比率等に係る経年分析!H$49,"▲","-"))),ROUND(VALUE(SUBSTITUTE(実質収支比率等に係る経年分析!H$49,"▲","-")),2),NA())</f>
        <v>-13.3</v>
      </c>
      <c r="E21" s="168">
        <f>IF(ISNUMBER(VALUE(SUBSTITUTE(実質収支比率等に係る経年分析!I$49,"▲","-"))),ROUND(VALUE(SUBSTITUTE(実質収支比率等に係る経年分析!I$49,"▲","-")),2),NA())</f>
        <v>-5.61</v>
      </c>
      <c r="F21" s="168">
        <f>IF(ISNUMBER(VALUE(SUBSTITUTE(実質収支比率等に係る経年分析!J$49,"▲","-"))),ROUND(VALUE(SUBSTITUTE(実質収支比率等に係る経年分析!J$49,"▲","-")),2),NA())</f>
        <v>-2.36</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0.05</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7.0000000000000007E-2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0.06</v>
      </c>
    </row>
    <row r="30" spans="1:11" x14ac:dyDescent="0.15">
      <c r="A30" s="169" t="str">
        <f>IF(連結実質赤字比率に係る赤字・黒字の構成分析!C$40="",NA(),連結実質赤字比率に係る赤字・黒字の構成分析!C$40)</f>
        <v>国民健康保険特別会計（事業勘定）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0.14000000000000001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0.09</v>
      </c>
    </row>
    <row r="31" spans="1:11" x14ac:dyDescent="0.15">
      <c r="A31" s="169" t="str">
        <f>IF(連結実質赤字比率に係る赤字・黒字の構成分析!C$39="",NA(),連結実質赤字比率に係る赤字・黒字の構成分析!C$39)</f>
        <v>工業用水道事業会計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0.28999999999999998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0.26</v>
      </c>
    </row>
    <row r="32" spans="1:11" x14ac:dyDescent="0.15">
      <c r="A32" s="169" t="str">
        <f>IF(連結実質赤字比率に係る赤字・黒字の構成分析!C$38="",NA(),連結実質赤字比率に係る赤字・黒字の構成分析!C$38)</f>
        <v>農業集落排水事業会計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0.38</v>
      </c>
    </row>
    <row r="33" spans="1:16" x14ac:dyDescent="0.15">
      <c r="A33" s="169" t="str">
        <f>IF(連結実質赤字比率に係る赤字・黒字の構成分析!C$37="",NA(),連結実質赤字比率に係る赤字・黒字の構成分析!C$37)</f>
        <v>介護保険特別会計（保険事業勘定）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7.0000000000000007E-2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0.49</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1.86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1.22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2.19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2.54</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3.24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3.43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3.59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3.25</v>
      </c>
    </row>
    <row r="36" spans="1:16" x14ac:dyDescent="0.15">
      <c r="A36" s="169" t="str">
        <f>IF(連結実質赤字比率に係る赤字・黒字の構成分析!C$34="",NA(),連結実質赤字比率に係る赤字・黒字の構成分析!C$34)</f>
        <v>下水道事業会計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3.72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3.68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2.91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3.26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546</v>
      </c>
      <c r="E42" s="170"/>
      <c r="F42" s="170"/>
      <c r="G42" s="170">
        <f>'実質公債費比率（分子）の構造'!L$52</f>
        <v>523</v>
      </c>
      <c r="H42" s="170"/>
      <c r="I42" s="170"/>
      <c r="J42" s="170">
        <f>'実質公債費比率（分子）の構造'!M$52</f>
        <v>494</v>
      </c>
      <c r="K42" s="170"/>
      <c r="L42" s="170"/>
      <c r="M42" s="170">
        <f>'実質公債費比率（分子）の構造'!N$52</f>
        <v>474</v>
      </c>
      <c r="N42" s="170"/>
      <c r="O42" s="170"/>
      <c r="P42" s="170">
        <f>'実質公債費比率（分子）の構造'!O$52</f>
        <v>418</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t="str">
        <f>'実質公債費比率（分子）の構造'!O$51</f>
        <v>-</v>
      </c>
      <c r="O43" s="170"/>
      <c r="P43" s="170"/>
    </row>
    <row r="44" spans="1:16" x14ac:dyDescent="0.15">
      <c r="A44" s="170" t="s">
        <v>62</v>
      </c>
      <c r="B44" s="170">
        <f>'実質公債費比率（分子）の構造'!K$50</f>
        <v>1</v>
      </c>
      <c r="C44" s="170"/>
      <c r="D44" s="170"/>
      <c r="E44" s="170">
        <f>'実質公債費比率（分子）の構造'!L$50</f>
        <v>1</v>
      </c>
      <c r="F44" s="170"/>
      <c r="G44" s="170"/>
      <c r="H44" s="170">
        <f>'実質公債費比率（分子）の構造'!M$50</f>
        <v>1</v>
      </c>
      <c r="I44" s="170"/>
      <c r="J44" s="170"/>
      <c r="K44" s="170">
        <f>'実質公債費比率（分子）の構造'!N$50</f>
        <v>1</v>
      </c>
      <c r="L44" s="170"/>
      <c r="M44" s="170"/>
      <c r="N44" s="170">
        <f>'実質公債費比率（分子）の構造'!O$50</f>
        <v>0</v>
      </c>
      <c r="O44" s="170"/>
      <c r="P44" s="170"/>
    </row>
    <row r="45" spans="1:16" x14ac:dyDescent="0.15">
      <c r="A45" s="170" t="s">
        <v>63</v>
      </c>
      <c r="B45" s="170">
        <f>'実質公債費比率（分子）の構造'!K$49</f>
        <v>50</v>
      </c>
      <c r="C45" s="170"/>
      <c r="D45" s="170"/>
      <c r="E45" s="170">
        <f>'実質公債費比率（分子）の構造'!L$49</f>
        <v>44</v>
      </c>
      <c r="F45" s="170"/>
      <c r="G45" s="170"/>
      <c r="H45" s="170">
        <f>'実質公債費比率（分子）の構造'!M$49</f>
        <v>27</v>
      </c>
      <c r="I45" s="170"/>
      <c r="J45" s="170"/>
      <c r="K45" s="170">
        <f>'実質公債費比率（分子）の構造'!N$49</f>
        <v>18</v>
      </c>
      <c r="L45" s="170"/>
      <c r="M45" s="170"/>
      <c r="N45" s="170">
        <f>'実質公債費比率（分子）の構造'!O$49</f>
        <v>11</v>
      </c>
      <c r="O45" s="170"/>
      <c r="P45" s="170"/>
    </row>
    <row r="46" spans="1:16" x14ac:dyDescent="0.15">
      <c r="A46" s="170" t="s">
        <v>64</v>
      </c>
      <c r="B46" s="170">
        <f>'実質公債費比率（分子）の構造'!K$48</f>
        <v>343</v>
      </c>
      <c r="C46" s="170"/>
      <c r="D46" s="170"/>
      <c r="E46" s="170">
        <f>'実質公債費比率（分子）の構造'!L$48</f>
        <v>331</v>
      </c>
      <c r="F46" s="170"/>
      <c r="G46" s="170"/>
      <c r="H46" s="170">
        <f>'実質公債費比率（分子）の構造'!M$48</f>
        <v>327</v>
      </c>
      <c r="I46" s="170"/>
      <c r="J46" s="170"/>
      <c r="K46" s="170">
        <f>'実質公債費比率（分子）の構造'!N$48</f>
        <v>312</v>
      </c>
      <c r="L46" s="170"/>
      <c r="M46" s="170"/>
      <c r="N46" s="170">
        <f>'実質公債費比率（分子）の構造'!O$48</f>
        <v>314</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572</v>
      </c>
      <c r="C49" s="170"/>
      <c r="D49" s="170"/>
      <c r="E49" s="170">
        <f>'実質公債費比率（分子）の構造'!L$45</f>
        <v>490</v>
      </c>
      <c r="F49" s="170"/>
      <c r="G49" s="170"/>
      <c r="H49" s="170">
        <f>'実質公債費比率（分子）の構造'!M$45</f>
        <v>431</v>
      </c>
      <c r="I49" s="170"/>
      <c r="J49" s="170"/>
      <c r="K49" s="170">
        <f>'実質公債費比率（分子）の構造'!N$45</f>
        <v>403</v>
      </c>
      <c r="L49" s="170"/>
      <c r="M49" s="170"/>
      <c r="N49" s="170">
        <f>'実質公債費比率（分子）の構造'!O$45</f>
        <v>330</v>
      </c>
      <c r="O49" s="170"/>
      <c r="P49" s="170"/>
    </row>
    <row r="50" spans="1:16" x14ac:dyDescent="0.15">
      <c r="A50" s="170" t="s">
        <v>67</v>
      </c>
      <c r="B50" s="170" t="e">
        <f>NA()</f>
        <v>#N/A</v>
      </c>
      <c r="C50" s="170">
        <f>IF(ISNUMBER('実質公債費比率（分子）の構造'!K$53),'実質公債費比率（分子）の構造'!K$53,NA())</f>
        <v>420</v>
      </c>
      <c r="D50" s="170" t="e">
        <f>NA()</f>
        <v>#N/A</v>
      </c>
      <c r="E50" s="170" t="e">
        <f>NA()</f>
        <v>#N/A</v>
      </c>
      <c r="F50" s="170">
        <f>IF(ISNUMBER('実質公債費比率（分子）の構造'!L$53),'実質公債費比率（分子）の構造'!L$53,NA())</f>
        <v>343</v>
      </c>
      <c r="G50" s="170" t="e">
        <f>NA()</f>
        <v>#N/A</v>
      </c>
      <c r="H50" s="170" t="e">
        <f>NA()</f>
        <v>#N/A</v>
      </c>
      <c r="I50" s="170">
        <f>IF(ISNUMBER('実質公債費比率（分子）の構造'!M$53),'実質公債費比率（分子）の構造'!M$53,NA())</f>
        <v>292</v>
      </c>
      <c r="J50" s="170" t="e">
        <f>NA()</f>
        <v>#N/A</v>
      </c>
      <c r="K50" s="170" t="e">
        <f>NA()</f>
        <v>#N/A</v>
      </c>
      <c r="L50" s="170">
        <f>IF(ISNUMBER('実質公債費比率（分子）の構造'!N$53),'実質公債費比率（分子）の構造'!N$53,NA())</f>
        <v>260</v>
      </c>
      <c r="M50" s="170" t="e">
        <f>NA()</f>
        <v>#N/A</v>
      </c>
      <c r="N50" s="170" t="e">
        <f>NA()</f>
        <v>#N/A</v>
      </c>
      <c r="O50" s="170">
        <f>IF(ISNUMBER('実質公債費比率（分子）の構造'!O$53),'実質公債費比率（分子）の構造'!O$53,NA())</f>
        <v>237</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4183</v>
      </c>
      <c r="E56" s="169"/>
      <c r="F56" s="169"/>
      <c r="G56" s="169">
        <f>'将来負担比率（分子）の構造'!J$52</f>
        <v>3771</v>
      </c>
      <c r="H56" s="169"/>
      <c r="I56" s="169"/>
      <c r="J56" s="169">
        <f>'将来負担比率（分子）の構造'!K$52</f>
        <v>3382</v>
      </c>
      <c r="K56" s="169"/>
      <c r="L56" s="169"/>
      <c r="M56" s="169">
        <f>'将来負担比率（分子）の構造'!L$52</f>
        <v>3008</v>
      </c>
      <c r="N56" s="169"/>
      <c r="O56" s="169"/>
      <c r="P56" s="169">
        <f>'将来負担比率（分子）の構造'!M$52</f>
        <v>2682</v>
      </c>
    </row>
    <row r="57" spans="1:16" x14ac:dyDescent="0.15">
      <c r="A57" s="169" t="s">
        <v>42</v>
      </c>
      <c r="B57" s="169"/>
      <c r="C57" s="169"/>
      <c r="D57" s="169">
        <f>'将来負担比率（分子）の構造'!I$51</f>
        <v>161</v>
      </c>
      <c r="E57" s="169"/>
      <c r="F57" s="169"/>
      <c r="G57" s="169">
        <f>'将来負担比率（分子）の構造'!J$51</f>
        <v>137</v>
      </c>
      <c r="H57" s="169"/>
      <c r="I57" s="169"/>
      <c r="J57" s="169">
        <f>'将来負担比率（分子）の構造'!K$51</f>
        <v>122</v>
      </c>
      <c r="K57" s="169"/>
      <c r="L57" s="169"/>
      <c r="M57" s="169">
        <f>'将来負担比率（分子）の構造'!L$51</f>
        <v>100</v>
      </c>
      <c r="N57" s="169"/>
      <c r="O57" s="169"/>
      <c r="P57" s="169">
        <f>'将来負担比率（分子）の構造'!M$51</f>
        <v>102</v>
      </c>
    </row>
    <row r="58" spans="1:16" x14ac:dyDescent="0.15">
      <c r="A58" s="169" t="s">
        <v>41</v>
      </c>
      <c r="B58" s="169"/>
      <c r="C58" s="169"/>
      <c r="D58" s="169">
        <f>'将来負担比率（分子）の構造'!I$50</f>
        <v>12179</v>
      </c>
      <c r="E58" s="169"/>
      <c r="F58" s="169"/>
      <c r="G58" s="169">
        <f>'将来負担比率（分子）の構造'!J$50</f>
        <v>10611</v>
      </c>
      <c r="H58" s="169"/>
      <c r="I58" s="169"/>
      <c r="J58" s="169">
        <f>'将来負担比率（分子）の構造'!K$50</f>
        <v>9521</v>
      </c>
      <c r="K58" s="169"/>
      <c r="L58" s="169"/>
      <c r="M58" s="169">
        <f>'将来負担比率（分子）の構造'!L$50</f>
        <v>9171</v>
      </c>
      <c r="N58" s="169"/>
      <c r="O58" s="169"/>
      <c r="P58" s="169">
        <f>'将来負担比率（分子）の構造'!M$50</f>
        <v>8574</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1008</v>
      </c>
      <c r="C62" s="169"/>
      <c r="D62" s="169"/>
      <c r="E62" s="169">
        <f>'将来負担比率（分子）の構造'!J$45</f>
        <v>918</v>
      </c>
      <c r="F62" s="169"/>
      <c r="G62" s="169"/>
      <c r="H62" s="169">
        <f>'将来負担比率（分子）の構造'!K$45</f>
        <v>932</v>
      </c>
      <c r="I62" s="169"/>
      <c r="J62" s="169"/>
      <c r="K62" s="169">
        <f>'将来負担比率（分子）の構造'!L$45</f>
        <v>962</v>
      </c>
      <c r="L62" s="169"/>
      <c r="M62" s="169"/>
      <c r="N62" s="169">
        <f>'将来負担比率（分子）の構造'!M$45</f>
        <v>977</v>
      </c>
      <c r="O62" s="169"/>
      <c r="P62" s="169"/>
    </row>
    <row r="63" spans="1:16" x14ac:dyDescent="0.15">
      <c r="A63" s="169" t="s">
        <v>34</v>
      </c>
      <c r="B63" s="169">
        <f>'将来負担比率（分子）の構造'!I$44</f>
        <v>166</v>
      </c>
      <c r="C63" s="169"/>
      <c r="D63" s="169"/>
      <c r="E63" s="169">
        <f>'将来負担比率（分子）の構造'!J$44</f>
        <v>124</v>
      </c>
      <c r="F63" s="169"/>
      <c r="G63" s="169"/>
      <c r="H63" s="169">
        <f>'将来負担比率（分子）の構造'!K$44</f>
        <v>98</v>
      </c>
      <c r="I63" s="169"/>
      <c r="J63" s="169"/>
      <c r="K63" s="169">
        <f>'将来負担比率（分子）の構造'!L$44</f>
        <v>89</v>
      </c>
      <c r="L63" s="169"/>
      <c r="M63" s="169"/>
      <c r="N63" s="169">
        <f>'将来負担比率（分子）の構造'!M$44</f>
        <v>90</v>
      </c>
      <c r="O63" s="169"/>
      <c r="P63" s="169"/>
    </row>
    <row r="64" spans="1:16" x14ac:dyDescent="0.15">
      <c r="A64" s="169" t="s">
        <v>33</v>
      </c>
      <c r="B64" s="169">
        <f>'将来負担比率（分子）の構造'!I$43</f>
        <v>4817</v>
      </c>
      <c r="C64" s="169"/>
      <c r="D64" s="169"/>
      <c r="E64" s="169">
        <f>'将来負担比率（分子）の構造'!J$43</f>
        <v>4566</v>
      </c>
      <c r="F64" s="169"/>
      <c r="G64" s="169"/>
      <c r="H64" s="169">
        <f>'将来負担比率（分子）の構造'!K$43</f>
        <v>4034</v>
      </c>
      <c r="I64" s="169"/>
      <c r="J64" s="169"/>
      <c r="K64" s="169">
        <f>'将来負担比率（分子）の構造'!L$43</f>
        <v>3461</v>
      </c>
      <c r="L64" s="169"/>
      <c r="M64" s="169"/>
      <c r="N64" s="169">
        <f>'将来負担比率（分子）の構造'!M$43</f>
        <v>3035</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3479</v>
      </c>
      <c r="C66" s="169"/>
      <c r="D66" s="169"/>
      <c r="E66" s="169">
        <f>'将来負担比率（分子）の構造'!J$41</f>
        <v>3033</v>
      </c>
      <c r="F66" s="169"/>
      <c r="G66" s="169"/>
      <c r="H66" s="169">
        <f>'将来負担比率（分子）の構造'!K$41</f>
        <v>2640</v>
      </c>
      <c r="I66" s="169"/>
      <c r="J66" s="169"/>
      <c r="K66" s="169">
        <f>'将来負担比率（分子）の構造'!L$41</f>
        <v>2270</v>
      </c>
      <c r="L66" s="169"/>
      <c r="M66" s="169"/>
      <c r="N66" s="169">
        <f>'将来負担比率（分子）の構造'!M$41</f>
        <v>1968</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4704</v>
      </c>
      <c r="C72" s="173">
        <f>基金残高に係る経年分析!G55</f>
        <v>4210</v>
      </c>
      <c r="D72" s="173">
        <f>基金残高に係る経年分析!H55</f>
        <v>4173</v>
      </c>
    </row>
    <row r="73" spans="1:16" x14ac:dyDescent="0.15">
      <c r="A73" s="172" t="s">
        <v>74</v>
      </c>
      <c r="B73" s="173">
        <f>基金残高に係る経年分析!F56</f>
        <v>1135</v>
      </c>
      <c r="C73" s="173">
        <f>基金残高に係る経年分析!G56</f>
        <v>940</v>
      </c>
      <c r="D73" s="173">
        <f>基金残高に係る経年分析!H56</f>
        <v>645</v>
      </c>
    </row>
    <row r="74" spans="1:16" x14ac:dyDescent="0.15">
      <c r="A74" s="172" t="s">
        <v>75</v>
      </c>
      <c r="B74" s="173">
        <f>基金残高に係る経年分析!F57</f>
        <v>3902</v>
      </c>
      <c r="C74" s="173">
        <f>基金残高に係る経年分析!G57</f>
        <v>5042</v>
      </c>
      <c r="D74" s="173">
        <f>基金残高に係る経年分析!H57</f>
        <v>5675</v>
      </c>
    </row>
  </sheetData>
  <sheetProtection algorithmName="SHA-512" hashValue="mC1hE4W2iHTBp6StoUCnRbh1MbTgoKYj31TMLXWgo4aTPww3IIWH4gN5HbRqdiAbJviy99HPoOrS6DTTsAYkjQ==" saltValue="nfe6twDnDyjbm1VIiYwPC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2025-03-24T00:06:47Z</dcterms:modified>
</cp:coreProperties>
</file>