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4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l="1"/>
  <c r="U35" i="9" s="1"/>
  <c r="U36"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<sst xmlns="http://schemas.openxmlformats.org/spreadsheetml/2006/main" count="1050" uniqueCount="579">
  <si>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</si>
  <si>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</si>
  <si>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</si>
  <si>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</si>
  <si>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</si>
  <si>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</si>
  <si>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</si>
  <si>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</si>
  <si>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</si>
  <si>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</si>
  <si>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</si>
  <si>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</si>
  <si>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</si>
  <si>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</si>
  <si>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</si>
  <si>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</si>
  <si>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</si>
  <si>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</si>
  <si>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</si>
  <si>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</si>
  <si>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</si>
  <si>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</si>
  <si>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</si>
  <si>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</si>
  <si>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</si>
  <si>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</si>
  <si>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</si>
  <si>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</si>
  <si>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</si>
  <si>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</si>
  <si>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</si>
  <si>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</si>
  <si>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</si>
  <si>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</si>
  <si>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</si>
  <si>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</si>
  <si>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</si>
  <si>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</si>
  <si>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</si>
  <si>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</si>
  <si>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</si>
  <si>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</si>
  <si>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</si>
  <si>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</si>
  <si>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</si>
  <si>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</si>
  <si>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</si>
  <si>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</si>
  <si>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</si>
  <si>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</si>
  <si>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</si>
  <si>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</si>
  <si>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</si>
  <si>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</si>
  <si>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</si>
  <si>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</si>
  <si>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</si>
  <si>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</si>
  <si>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</si>
  <si>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</si>
  <si>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</si>
  <si>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</si>
  <si>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</si>
  <si>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</si>
  <si>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</si>
  <si>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</si>
  <si>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</si>
  <si>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</si>
  <si>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</si>
  <si>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</si>
  <si>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</si>
  <si>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</si>
  <si>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</si>
  <si>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</si>
  <si>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</si>
  <si>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</si>
  <si>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</si>
  <si>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</si>
  <si>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</si>
  <si>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</si>
  <si>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</si>
  <si>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</si>
  <si>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</si>
  <si>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</si>
  <si>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</si>
  <si>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</si>
  <si>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</si>
  <si>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</si>
  <si>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</si>
  <si>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</si>
  <si>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</si>
  <si>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</si>
  <si>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</si>
  <si>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</si>
  <si>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</si>
  <si>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</si>
  <si>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</si>
  <si>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</si>
  <si>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</si>
  <si>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</si>
  <si>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</si>
  <si>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</si>
  <si>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</si>
  <si>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</si>
  <si>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</si>
  <si>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</si>
  <si>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</si>
  <si>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</si>
  <si>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</si>
  <si>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</si>
  <si>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</si>
  <si>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</si>
  <si>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</si>
  <si>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</si>
  <si>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</si>
  <si>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</si>
  <si>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</si>
  <si>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</si>
  <si>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</si>
  <si>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</si>
  <si>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</si>
  <si>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</si>
  <si>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</si>
  <si>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</si>
  <si>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</si>
  <si>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</si>
  <si>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</si>
  <si>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</si>
  <si>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</si>
  <si>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</si>
  <si>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</si>
  <si>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</si>
  <si>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</si>
  <si>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</si>
  <si>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</si>
  <si>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</si>
  <si>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</si>
  <si>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</si>
  <si>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</si>
  <si>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</si>
  <si>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</si>
  <si>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</si>
  <si>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</si>
  <si>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</si>
  <si>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</si>
  <si>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</si>
  <si>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</si>
  <si>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</si>
  <si>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</si>
  <si>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</si>
  <si>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</si>
  <si>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</si>
  <si>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</si>
  <si>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</si>
  <si>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</si>
  <si>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</si>
  <si>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</si>
  <si>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</si>
  <si>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</si>
  <si>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</si>
  <si>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</si>
  <si>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</si>
  <si>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</si>
  <si>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</si>
  <si>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</si>
  <si>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</si>
  <si>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</si>
  <si>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</si>
  <si>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</si>
  <si>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</si>
  <si>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</si>
  <si>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</si>
  <si>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</si>
  <si>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</si>
  <si>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</si>
  <si>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</si>
  <si>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</si>
  <si>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</si>
  <si>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</si>
  <si>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</si>
  <si>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</si>
  <si>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</si>
  <si>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</si>
  <si>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</si>
  <si>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</si>
  <si>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</si>
  <si>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</si>
  <si>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</si>
  <si>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</si>
  <si>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</si>
  <si>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</si>
  <si>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</si>
  <si>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</si>
  <si>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青森県大鰐町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</si>
  <si>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</si>
  <si>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</si>
  <si>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</si>
  <si>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</si>
  <si>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</si>
  <si>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</si>
  <si>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</si>
  <si>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</si>
  <si>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</si>
  <si>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</si>
  <si>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</si>
  <si>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</si>
  <si>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</si>
  <si>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</si>
  <si>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</si>
  <si>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</si>
  <si>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</si>
  <si>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</si>
  <si>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</si>
  <si>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</si>
  <si>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</si>
  <si>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</si>
  <si>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</si>
  <si>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</si>
  <si>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</si>
  <si>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</si>
  <si>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</si>
  <si>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</si>
  <si>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</si>
  <si>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</si>
  <si>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</si>
  <si>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</si>
  <si>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</si>
  <si>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</si>
  <si>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</si>
  <si>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</si>
  <si>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</si>
  <si>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</si>
  <si>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</si>
  <si>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</si>
  <si>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</si>
  <si>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</si>
  <si>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</si>
  <si>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</si>
  <si>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</si>
  <si>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</si>
  <si>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</si>
  <si>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</si>
  <si>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</si>
  <si>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</si>
  <si>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</si>
  <si>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</si>
  <si>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</si>
  <si>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</si>
  <si>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</si>
  <si>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</si>
  <si>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</si>
  <si>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</si>
  <si>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</si>
  <si>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</si>
  <si>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</si>
  <si>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</si>
  <si>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</si>
  <si>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</si>
  <si>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</si>
  <si>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</si>
  <si>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</si>
  <si>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</si>
  <si>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</si>
  <si>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</si>
  <si>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</si>
  <si>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</si>
  <si>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</si>
  <si>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</si>
  <si>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</si>
  <si>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</si>
  <si>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</si>
  <si>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</si>
  <si>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</si>
  <si>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</si>
  <si>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</si>
  <si>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</si>
  <si>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</si>
  <si>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</si>
  <si>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</si>
  <si>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</si>
  <si>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</si>
  <si>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</si>
  <si>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</si>
  <si>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</si>
  <si>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</si>
  <si>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</si>
  <si>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</si>
  <si>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</si>
  <si>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</si>
  <si>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</si>
  <si>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</si>
  <si>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</si>
  <si>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</si>
  <si>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</si>
  <si>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</si>
  <si>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</si>
  <si>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</si>
  <si>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</si>
  <si>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</si>
  <si>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</si>
  <si>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</si>
  <si>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</si>
  <si>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</si>
  <si>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</si>
  <si>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</si>
  <si>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</si>
  <si>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</si>
  <si>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</si>
  <si>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</si>
  <si>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</si>
  <si>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</si>
  <si>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</si>
  <si>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</si>
  <si>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</si>
  <si>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</si>
  <si>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</si>
  <si>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</si>
  <si>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</si>
  <si>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</si>
  <si>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</si>
  <si>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</si>
  <si>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</si>
  <si>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</si>
  <si>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</si>
  <si>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</si>
  <si>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</si>
  <si>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</si>
  <si>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</si>
  <si>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</si>
  <si>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</si>
  <si>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</si>
  <si>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</si>
  <si>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</si>
  <si>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</si>
  <si>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</si>
  <si>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</si>
  <si>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</si>
  <si>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</si>
  <si>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</si>
  <si>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</si>
  <si>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</si>
  <si>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青森県大鰐町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</si>
  <si>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</si>
  <si>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</si>
  <si>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</si>
  <si>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</si>
  <si>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</si>
  <si>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</si>
  <si>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</si>
  <si>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</si>
  <si>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</si>
  <si>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</si>
  <si>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</si>
  <si>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</si>
  <si>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</si>
  <si>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</si>
  <si>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</si>
  <si>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</si>
  <si>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</si>
  <si>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</si>
  <si>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</si>
  <si>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</si>
  <si>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</si>
  <si>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</si>
  <si>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</si>
  <si>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</si>
  <si>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</si>
  <si>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</si>
  <si>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</si>
  <si>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</si>
  <si>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</si>
  <si>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</si>
  <si>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</si>
  <si>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</si>
  <si>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</si>
  <si>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</si>
  <si>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</si>
  <si>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</si>
  <si>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</si>
  <si>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</si>
  <si>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</si>
  <si>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温泉事業特別会計</t>
    <phoneticPr fontId="5"/>
  </si>
  <si>
    <t>法非適用企業</t>
    <phoneticPr fontId="5"/>
  </si>
  <si>
    <t>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</si>
  <si>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</si>
  <si>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</si>
  <si>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</si>
  <si>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</si>
  <si>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</si>
  <si>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</si>
  <si>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</si>
  <si>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</si>
  <si>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</si>
  <si>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</si>
  <si>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</si>
  <si>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</si>
  <si>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</si>
  <si>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</si>
  <si>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</si>
  <si>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</si>
  <si>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</si>
  <si>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</si>
  <si>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</si>
  <si>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</si>
  <si>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</si>
  <si>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</si>
  <si>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</si>
  <si>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</si>
  <si>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</si>
  <si>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</si>
  <si>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</si>
  <si>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</si>
  <si>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</si>
  <si>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</si>
  <si>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</si>
  <si>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</si>
  <si>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</si>
  <si>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</si>
  <si>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</si>
  <si>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</si>
  <si>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</si>
  <si>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</si>
  <si>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</si>
  <si>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</si>
  <si>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</si>
  <si>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</si>
  <si>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</si>
  <si>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</si>
  <si>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</si>
  <si>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</si>
  <si>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</si>
  <si>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</si>
  <si>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</si>
  <si>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</si>
  <si>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</si>
  <si>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</si>
  <si>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</si>
  <si>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</si>
  <si>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</si>
  <si>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</si>
  <si>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</si>
  <si>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</si>
  <si>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</si>
  <si>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</si>
  <si>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</si>
  <si>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</si>
  <si>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</si>
  <si>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</si>
  <si>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温泉事業特別会計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</si>
  <si>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</si>
  <si>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</si>
  <si>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</si>
  <si>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</si>
  <si>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</si>
  <si>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</si>
  <si>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</si>
  <si>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</si>
  <si>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</si>
  <si>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</si>
  <si>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</si>
  <si>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</si>
  <si>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</si>
  <si>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</si>
  <si>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</si>
  <si>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</si>
  <si>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</si>
  <si>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</si>
  <si>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</si>
  <si>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</si>
  <si>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</si>
  <si>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</si>
  <si>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</si>
  <si>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</si>
  <si>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</si>
  <si>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</si>
  <si>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</si>
  <si>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</si>
  <si>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</si>
  <si>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</si>
  <si>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</si>
  <si>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</si>
  <si>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</si>
  <si>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</si>
  <si>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</si>
  <si>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</si>
  <si>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</si>
  <si>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</si>
  <si>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</si>
  <si>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</si>
  <si>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</si>
  <si>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</si>
  <si>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</si>
  <si>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</si>
  <si>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</si>
  <si>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</si>
  <si>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</si>
  <si>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</si>
  <si>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</si>
  <si>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</si>
  <si>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</si>
  <si>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</si>
  <si>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</si>
  <si>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</si>
  <si>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</si>
  <si>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</si>
  <si>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</si>
  <si>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</si>
  <si>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</si>
  <si>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</si>
  <si>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</si>
  <si>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</si>
  <si>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</si>
  <si>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</si>
  <si>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</si>
  <si>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</si>
  <si>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</si>
  <si>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</si>
  <si>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</si>
  <si>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</si>
  <si>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</si>
  <si>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</si>
  <si>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</si>
  <si>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</si>
  <si>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</si>
  <si>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</si>
  <si>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</si>
  <si>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</si>
  <si>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</si>
  <si>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</si>
  <si>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</si>
  <si>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</si>
  <si>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</si>
  <si>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</si>
  <si>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5.50</t>
  </si>
  <si>
    <t>▲ 1.15</t>
  </si>
  <si>
    <t>国民健康保険特別会計</t>
  </si>
  <si>
    <t>▲ 0.75</t>
  </si>
  <si>
    <t>▲ 0.89</t>
  </si>
  <si>
    <t>▲ 0.87</t>
  </si>
  <si>
    <t>▲ 2.03</t>
  </si>
  <si>
    <t>一般会計</t>
  </si>
  <si>
    <t>病院事業会計</t>
  </si>
  <si>
    <t>▲ 0.58</t>
  </si>
  <si>
    <t>介護保険特別会計</t>
  </si>
  <si>
    <t>温泉事業特別会計</t>
  </si>
  <si>
    <t>後期高齢者医療特別会計</t>
  </si>
  <si>
    <t>簡易水道事業特別会計</t>
  </si>
  <si>
    <t>公共下水道事業特別会計</t>
  </si>
  <si>
    <t>その他会計（赤字）</t>
  </si>
  <si>
    <t>その他会計（黒字）</t>
  </si>
  <si>
    <t>久吉ダム水道企業団水道事業会計</t>
    <rPh sb="0" eb="2">
      <t>ヒサヨシ</t>
    </rPh>
    <rPh sb="4" eb="6">
      <t>スイドウ</t>
    </rPh>
    <rPh sb="6" eb="8">
      <t>キギョウ</t>
    </rPh>
    <rPh sb="8" eb="9">
      <t>ダン</t>
    </rPh>
    <rPh sb="9" eb="11">
      <t>スイドウ</t>
    </rPh>
    <rPh sb="11" eb="13">
      <t>ジギョウ</t>
    </rPh>
    <rPh sb="13" eb="15">
      <t>カイケイ</t>
    </rPh>
    <phoneticPr fontId="24"/>
  </si>
  <si>
    <t>青森県市町村総合事務組合一般会計</t>
    <rPh sb="0" eb="3">
      <t>アオモリケン</t>
    </rPh>
    <rPh sb="3" eb="6">
      <t>シチョウソン</t>
    </rPh>
    <rPh sb="6" eb="8">
      <t>ソウゴウ</t>
    </rPh>
    <rPh sb="8" eb="10">
      <t>ジム</t>
    </rPh>
    <rPh sb="10" eb="12">
      <t>クミアイ</t>
    </rPh>
    <phoneticPr fontId="24"/>
  </si>
  <si>
    <t>青森県市町村職員退職手当組合一般会計</t>
    <rPh sb="0" eb="3">
      <t>アオモリケン</t>
    </rPh>
    <rPh sb="3" eb="6">
      <t>シチョウソン</t>
    </rPh>
    <rPh sb="6" eb="8">
      <t>ショクイン</t>
    </rPh>
    <rPh sb="8" eb="10">
      <t>タイショク</t>
    </rPh>
    <rPh sb="10" eb="12">
      <t>テアテ</t>
    </rPh>
    <rPh sb="12" eb="14">
      <t>クミアイ</t>
    </rPh>
    <phoneticPr fontId="24"/>
  </si>
  <si>
    <t>南黒地方福祉事務組合一般会計</t>
    <rPh sb="0" eb="2">
      <t>ナンコク</t>
    </rPh>
    <rPh sb="2" eb="4">
      <t>チホウ</t>
    </rPh>
    <rPh sb="4" eb="6">
      <t>フクシ</t>
    </rPh>
    <rPh sb="6" eb="8">
      <t>ジム</t>
    </rPh>
    <rPh sb="8" eb="10">
      <t>クミアイ</t>
    </rPh>
    <phoneticPr fontId="24"/>
  </si>
  <si>
    <t>弘前地区環境整備事務組合一般会計</t>
    <rPh sb="0" eb="2">
      <t>ヒロサキ</t>
    </rPh>
    <rPh sb="2" eb="4">
      <t>チク</t>
    </rPh>
    <rPh sb="4" eb="6">
      <t>カンキョウ</t>
    </rPh>
    <rPh sb="6" eb="8">
      <t>セイビ</t>
    </rPh>
    <rPh sb="8" eb="10">
      <t>ジム</t>
    </rPh>
    <rPh sb="10" eb="12">
      <t>クミアイ</t>
    </rPh>
    <phoneticPr fontId="24"/>
  </si>
  <si>
    <t>弘前地区消防事務組合一般会計</t>
    <rPh sb="0" eb="2">
      <t>ヒロサキ</t>
    </rPh>
    <rPh sb="2" eb="4">
      <t>チク</t>
    </rPh>
    <rPh sb="4" eb="6">
      <t>ショウボウ</t>
    </rPh>
    <rPh sb="6" eb="8">
      <t>ジム</t>
    </rPh>
    <rPh sb="8" eb="10">
      <t>クミアイ</t>
    </rPh>
    <phoneticPr fontId="24"/>
  </si>
  <si>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4"/>
  </si>
  <si>
    <t>津軽広域連合一般会計</t>
    <rPh sb="0" eb="2">
      <t>ツガル</t>
    </rPh>
    <rPh sb="2" eb="4">
      <t>コウイキ</t>
    </rPh>
    <rPh sb="4" eb="6">
      <t>レンゴウ</t>
    </rPh>
    <phoneticPr fontId="24"/>
  </si>
  <si>
    <t>青森県後期高齢者医療広域連合一般会計</t>
    <rPh sb="0" eb="1">
      <t>アオ</t>
    </rPh>
    <rPh sb="1" eb="2">
      <t>モリ</t>
    </rPh>
    <rPh sb="2" eb="3">
      <t>ケン</t>
    </rPh>
    <rPh sb="3" eb="5">
      <t>コウキ</t>
    </rPh>
    <rPh sb="5" eb="8">
      <t>コウレイシャ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</si>
  <si>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</si>
  <si>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法適用企業</t>
    <rPh sb="0" eb="1">
      <t>ホウ</t>
    </rPh>
    <rPh sb="1" eb="3">
      <t>テキヨウ</t>
    </rPh>
    <rPh sb="3" eb="5">
      <t>キギョウ</t>
    </rPh>
    <phoneticPr fontId="2"/>
  </si>
  <si>
    <t>-</t>
    <phoneticPr fontId="2"/>
  </si>
  <si>
    <t>○</t>
    <phoneticPr fontId="2"/>
  </si>
  <si>
    <t>大鰐町土地開発公社</t>
    <rPh sb="0" eb="2">
      <t>オオワニ</t>
    </rPh>
    <rPh sb="2" eb="3">
      <t>マチ</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</si>
  <si>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</si>
  <si>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</si>
  <si>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</si>
  <si>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</si>
  <si>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</si>
  <si>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</si>
  <si>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</si>
  <si>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</si>
  <si>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</si>
  <si>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</si>
  <si>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</si>
  <si>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</si>
  <si>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</si>
  <si>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</si>
  <si>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について、類似団体と比較して高くなっている。これは、㈶大鰐町開発公社、大鰐地域総合開発㈱の両法人について、第三セクター等改革推進債の発行（6,617千円）により、損失補償を履行（7,015千円）したことが主因となっている。
　平成24年度から第三セクター等改革推進債の償還が始まったため、平成25年度に実質公債費比率のピークを迎えたが、平成26年度に実施した繰上償還等の効果により、平成27年度決算では21.5％となっている。今後も、地方債残高及び元利償還金が減少する見込みであり、引続き歳入確保歳出削減を図るとともに、投資的経費の抑制等により両指標の低下を図る。</t>
    <rPh sb="1" eb="3">
      <t>ショウライ</t>
    </rPh>
    <rPh sb="3" eb="5">
      <t>フタン</t>
    </rPh>
    <rPh sb="5" eb="7">
      <t>ヒリツ</t>
    </rPh>
    <rPh sb="7" eb="8">
      <t>オヨ</t>
    </rPh>
    <rPh sb="9" eb="11">
      <t>ジッシツ</t>
    </rPh>
    <rPh sb="11" eb="14">
      <t>コウサイヒ</t>
    </rPh>
    <rPh sb="14" eb="16">
      <t>ヒリツ</t>
    </rPh>
    <rPh sb="21" eb="23">
      <t>ルイジ</t>
    </rPh>
    <rPh sb="23" eb="25">
      <t>ダンタイ</t>
    </rPh>
    <rPh sb="26" eb="28">
      <t>ヒカク</t>
    </rPh>
    <rPh sb="30" eb="31">
      <t>タカ</t>
    </rPh>
    <rPh sb="43" eb="46">
      <t>オオワニマチ</t>
    </rPh>
    <rPh sb="46" eb="48">
      <t>カイハツ</t>
    </rPh>
    <rPh sb="48" eb="50">
      <t>コウシャ</t>
    </rPh>
    <rPh sb="51" eb="53">
      <t>オオワニ</t>
    </rPh>
    <rPh sb="53" eb="55">
      <t>チイキ</t>
    </rPh>
    <rPh sb="55" eb="57">
      <t>ソウゴウ</t>
    </rPh>
    <rPh sb="57" eb="59">
      <t>カイハツ</t>
    </rPh>
    <rPh sb="61" eb="62">
      <t>リョウ</t>
    </rPh>
    <rPh sb="62" eb="64">
      <t>ホウジン</t>
    </rPh>
    <rPh sb="69" eb="71">
      <t>ダイサン</t>
    </rPh>
    <rPh sb="75" eb="76">
      <t>トウ</t>
    </rPh>
    <rPh sb="76" eb="78">
      <t>カイカク</t>
    </rPh>
    <rPh sb="78" eb="80">
      <t>スイシン</t>
    </rPh>
    <rPh sb="80" eb="81">
      <t>サイ</t>
    </rPh>
    <rPh sb="82" eb="84">
      <t>ハッコウ</t>
    </rPh>
    <rPh sb="90" eb="92">
      <t>センエン</t>
    </rPh>
    <rPh sb="97" eb="99">
      <t>ソンシツ</t>
    </rPh>
    <rPh sb="99" eb="101">
      <t>ホショウ</t>
    </rPh>
    <rPh sb="102" eb="104">
      <t>リコウ</t>
    </rPh>
    <rPh sb="110" eb="112">
      <t>センエン</t>
    </rPh>
    <rPh sb="118" eb="120">
      <t>シュイン</t>
    </rPh>
    <rPh sb="129" eb="131">
      <t>ヘイセイ</t>
    </rPh>
    <rPh sb="133" eb="135">
      <t>ネンド</t>
    </rPh>
    <rPh sb="137" eb="139">
      <t>ダイサン</t>
    </rPh>
    <rPh sb="143" eb="144">
      <t>トウ</t>
    </rPh>
    <rPh sb="144" eb="146">
      <t>カイカク</t>
    </rPh>
    <rPh sb="146" eb="148">
      <t>スイシン</t>
    </rPh>
    <rPh sb="148" eb="149">
      <t>サイ</t>
    </rPh>
    <rPh sb="150" eb="152">
      <t>ショウカン</t>
    </rPh>
    <rPh sb="153" eb="154">
      <t>ハジ</t>
    </rPh>
    <rPh sb="160" eb="162">
      <t>ヘイセイ</t>
    </rPh>
    <rPh sb="164" eb="166">
      <t>ネンド</t>
    </rPh>
    <rPh sb="167" eb="169">
      <t>ジッシツ</t>
    </rPh>
    <rPh sb="169" eb="172">
      <t>コウサイヒ</t>
    </rPh>
    <rPh sb="172" eb="174">
      <t>ヒリツ</t>
    </rPh>
    <rPh sb="179" eb="180">
      <t>ムカ</t>
    </rPh>
    <rPh sb="184" eb="186">
      <t>ヘイセイ</t>
    </rPh>
    <rPh sb="188" eb="190">
      <t>ネンド</t>
    </rPh>
    <rPh sb="191" eb="193">
      <t>ジッシ</t>
    </rPh>
    <rPh sb="195" eb="196">
      <t>ク</t>
    </rPh>
    <rPh sb="196" eb="197">
      <t>ア</t>
    </rPh>
    <rPh sb="197" eb="199">
      <t>ショウカン</t>
    </rPh>
    <rPh sb="199" eb="200">
      <t>トウ</t>
    </rPh>
    <rPh sb="201" eb="203">
      <t>コウカ</t>
    </rPh>
    <rPh sb="207" eb="209">
      <t>ヘイセイ</t>
    </rPh>
    <rPh sb="211" eb="213">
      <t>ネンド</t>
    </rPh>
    <rPh sb="213" eb="215">
      <t>ケッサン</t>
    </rPh>
    <rPh sb="229" eb="231">
      <t>コンゴ</t>
    </rPh>
    <rPh sb="233" eb="236">
      <t>チホウサイ</t>
    </rPh>
    <rPh sb="236" eb="238">
      <t>ザンダカ</t>
    </rPh>
    <rPh sb="238" eb="239">
      <t>オヨ</t>
    </rPh>
    <rPh sb="240" eb="242">
      <t>ガンリ</t>
    </rPh>
    <rPh sb="242" eb="245">
      <t>ショウカンキン</t>
    </rPh>
    <rPh sb="246" eb="248">
      <t>ゲンショウ</t>
    </rPh>
    <rPh sb="250" eb="252">
      <t>ミコ</t>
    </rPh>
    <rPh sb="257" eb="258">
      <t>ヒ</t>
    </rPh>
    <rPh sb="258" eb="259">
      <t>ツヅ</t>
    </rPh>
    <rPh sb="260" eb="262">
      <t>サイニュウ</t>
    </rPh>
    <rPh sb="262" eb="264">
      <t>カクホ</t>
    </rPh>
    <rPh sb="264" eb="266">
      <t>サイシュツ</t>
    </rPh>
    <rPh sb="266" eb="268">
      <t>サクゲン</t>
    </rPh>
    <rPh sb="269" eb="270">
      <t>ハカ</t>
    </rPh>
    <rPh sb="276" eb="279">
      <t>トウシテキ</t>
    </rPh>
    <rPh sb="279" eb="281">
      <t>ケイヒ</t>
    </rPh>
    <rPh sb="282" eb="284">
      <t>ヨクセイ</t>
    </rPh>
    <rPh sb="284" eb="285">
      <t>トウ</t>
    </rPh>
    <rPh sb="288" eb="289">
      <t>リョウ</t>
    </rPh>
    <rPh sb="289" eb="291">
      <t>シヒョウ</t>
    </rPh>
    <rPh sb="292" eb="294">
      <t>テイカ</t>
    </rPh>
    <rPh sb="295" eb="29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</si>
</sst>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162193</c:v>
                </c:pt>
              </c:numCache>
            </c:numRef>
          </c:val>
          <c:smooth val="0"/>
          <c:extLst xmlns:c16r2="http://schemas.microsoft.com/office/drawing/2015/06/chart">
            <c:ext xmlns:c16="http://schemas.microsoft.com/office/drawing/2014/chart" uri="{C3380CC4-5D6E-409C-BE32-E72D297353CC}">
              <c16:uniqueId val="{00000000-B253-4272-8CB6-BA53EAA301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56067</c:v>
                </c:pt>
                <c:pt idx="1">
                  <c:v>14886</c:v>
                </c:pt>
                <c:pt idx="2">
                  <c:v>55194</c:v>
                </c:pt>
                <c:pt idx="3">
                  <c:v>35960</c:v>
                </c:pt>
                <c:pt idx="4">
                  <c:v>30292</c:v>
                </c:pt>
              </c:numCache>
            </c:numRef>
          </c:val>
          <c:smooth val="0"/>
          <c:extLst xmlns:c16r2="http://schemas.microsoft.com/office/drawing/2015/06/chart">
            <c:ext xmlns:c16="http://schemas.microsoft.com/office/drawing/2014/chart" uri="{C3380CC4-5D6E-409C-BE32-E72D297353CC}">
              <c16:uniqueId val="{00000001-B253-4272-8CB6-BA53EAA301E1}"/>
            </c:ext>
          </c:extLst>
        </c:ser>
        <c:dLbls>
          <c:showLegendKey val="0"/>
          <c:showVal val="0"/>
          <c:showCatName val="0"/>
          <c:showSerName val="0"/>
          <c:showPercent val="0"/>
          <c:showBubbleSize val="0"/>
        </c:dLbls>
        <c:marker val="1"/>
        <c:smooth val="0"/>
        <c:axId val="108894080"/>
        <c:axId val="108916736"/>
      </c:lineChart>
      <c:catAx>
        <c:axId val="108894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16736"/>
        <c:crosses val="autoZero"/>
        <c:auto val="1"/>
        <c:lblAlgn val="ctr"/>
        <c:lblOffset val="100"/>
        <c:tickLblSkip val="1"/>
        <c:tickMarkSkip val="1"/>
        <c:noMultiLvlLbl val="0"/>
      </c:catAx>
      <c:valAx>
        <c:axId val="1089167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94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3.25</c:v>
                </c:pt>
                <c:pt idx="1">
                  <c:v>4.7699999999999996</c:v>
                </c:pt>
                <c:pt idx="2">
                  <c:v>3.61</c:v>
                </c:pt>
                <c:pt idx="3">
                  <c:v>4.4000000000000004</c:v>
                </c:pt>
                <c:pt idx="4">
                  <c:v>4.6500000000000004</c:v>
                </c:pt>
              </c:numCache>
            </c:numRef>
          </c:val>
          <c:extLst xmlns:c16r2="http://schemas.microsoft.com/office/drawing/2015/06/chart">
            <c:ext xmlns:c16="http://schemas.microsoft.com/office/drawing/2014/chart" uri="{C3380CC4-5D6E-409C-BE32-E72D297353CC}">
              <c16:uniqueId val="{00000000-7305-47FB-9517-6CCDE7CE0C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4.6399999999999997</c:v>
                </c:pt>
                <c:pt idx="1">
                  <c:v>8.1</c:v>
                </c:pt>
                <c:pt idx="2">
                  <c:v>11.8</c:v>
                </c:pt>
                <c:pt idx="3">
                  <c:v>12.06</c:v>
                </c:pt>
                <c:pt idx="4">
                  <c:v>18.940000000000001</c:v>
                </c:pt>
              </c:numCache>
            </c:numRef>
          </c:val>
          <c:extLst xmlns:c16r2="http://schemas.microsoft.com/office/drawing/2015/06/chart">
            <c:ext xmlns:c16="http://schemas.microsoft.com/office/drawing/2014/chart" uri="{C3380CC4-5D6E-409C-BE32-E72D297353CC}">
              <c16:uniqueId val="{00000001-7305-47FB-9517-6CCDE7CE0C22}"/>
            </c:ext>
          </c:extLst>
        </c:ser>
        <c:dLbls>
          <c:showLegendKey val="0"/>
          <c:showVal val="0"/>
          <c:showCatName val="0"/>
          <c:showSerName val="0"/>
          <c:showPercent val="0"/>
          <c:showBubbleSize val="0"/>
        </c:dLbls>
        <c:gapWidth val="250"/>
        <c:overlap val="100"/>
        <c:axId val="125784448"/>
        <c:axId val="12578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-5.5</c:v>
                </c:pt>
                <c:pt idx="1">
                  <c:v>2.78</c:v>
                </c:pt>
                <c:pt idx="2">
                  <c:v>-1.1499999999999999</c:v>
                </c:pt>
                <c:pt idx="3">
                  <c:v>32.67</c:v>
                </c:pt>
                <c:pt idx="4">
                  <c:v>4.26</c:v>
                </c:pt>
              </c:numCache>
            </c:numRef>
          </c:val>
          <c:smooth val="0"/>
          <c:extLst xmlns:c16r2="http://schemas.microsoft.com/office/drawing/2015/06/chart">
            <c:ext xmlns:c16="http://schemas.microsoft.com/office/drawing/2014/chart" uri="{C3380CC4-5D6E-409C-BE32-E72D297353CC}">
              <c16:uniqueId val="{00000002-7305-47FB-9517-6CCDE7CE0C22}"/>
            </c:ext>
          </c:extLst>
        </c:ser>
        <c:dLbls>
          <c:showLegendKey val="0"/>
          <c:showVal val="0"/>
          <c:showCatName val="0"/>
          <c:showSerName val="0"/>
          <c:showPercent val="0"/>
          <c:showBubbleSize val="0"/>
        </c:dLbls>
        <c:marker val="1"/>
        <c:smooth val="0"/>
        <c:axId val="125784448"/>
        <c:axId val="125786368"/>
      </c:lineChart>
      <c:catAx>
        <c:axId val="12578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786368"/>
        <c:crosses val="autoZero"/>
        <c:auto val="1"/>
        <c:lblAlgn val="ctr"/>
        <c:lblOffset val="100"/>
        <c:tickLblSkip val="1"/>
        <c:tickMarkSkip val="1"/>
        <c:noMultiLvlLbl val="0"/>
      </c:catAx>
      <c:valAx>
        <c:axId val="12578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8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0.02</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F53-467B-A473-8BFCAB57F0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F53-467B-A473-8BFCAB57F0F6}"/>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0F53-467B-A473-8BFCAB57F0F6}"/>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0.04</c:v>
                </c:pt>
                <c:pt idx="4">
                  <c:v>#N/A</c:v>
                </c:pt>
                <c:pt idx="5">
                  <c:v>0.06</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3-0F53-467B-A473-8BFCAB57F0F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0F53-467B-A473-8BFCAB57F0F6}"/>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0.03</c:v>
                </c:pt>
                <c:pt idx="4">
                  <c:v>#N/A</c:v>
                </c:pt>
                <c:pt idx="5">
                  <c:v>0.09</c:v>
                </c:pt>
                <c:pt idx="6">
                  <c:v>#N/A</c:v>
                </c:pt>
                <c:pt idx="7">
                  <c:v>0.22</c:v>
                </c:pt>
                <c:pt idx="8">
                  <c:v>#N/A</c:v>
                </c:pt>
                <c:pt idx="9">
                  <c:v>0.08</c:v>
                </c:pt>
              </c:numCache>
            </c:numRef>
          </c:val>
          <c:extLst xmlns:c16r2="http://schemas.microsoft.com/office/drawing/2015/06/chart">
            <c:ext xmlns:c16="http://schemas.microsoft.com/office/drawing/2014/chart" uri="{C3380CC4-5D6E-409C-BE32-E72D297353CC}">
              <c16:uniqueId val="{00000005-0F53-467B-A473-8BFCAB57F0F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0.37</c:v>
                </c:pt>
                <c:pt idx="2">
                  <c:v>#N/A</c:v>
                </c:pt>
                <c:pt idx="3">
                  <c:v>0.64</c:v>
                </c:pt>
                <c:pt idx="4">
                  <c:v>#N/A</c:v>
                </c:pt>
                <c:pt idx="5">
                  <c:v>0.49</c:v>
                </c:pt>
                <c:pt idx="6">
                  <c:v>#N/A</c:v>
                </c:pt>
                <c:pt idx="7">
                  <c:v>0.47</c:v>
                </c:pt>
                <c:pt idx="8">
                  <c:v>#N/A</c:v>
                </c:pt>
                <c:pt idx="9">
                  <c:v>0.55000000000000004</c:v>
                </c:pt>
              </c:numCache>
            </c:numRef>
          </c:val>
          <c:extLst xmlns:c16r2="http://schemas.microsoft.com/office/drawing/2015/06/chart">
            <c:ext xmlns:c16="http://schemas.microsoft.com/office/drawing/2014/chart" uri="{C3380CC4-5D6E-409C-BE32-E72D297353CC}">
              <c16:uniqueId val="{00000006-0F53-467B-A473-8BFCAB57F0F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0.57999999999999996</c:v>
                </c:pt>
                <c:pt idx="1">
                  <c:v>#N/A</c:v>
                </c:pt>
                <c:pt idx="2">
                  <c:v>#N/A</c:v>
                </c:pt>
                <c:pt idx="3">
                  <c:v>0</c:v>
                </c:pt>
                <c:pt idx="4">
                  <c:v>#N/A</c:v>
                </c:pt>
                <c:pt idx="5">
                  <c:v>0</c:v>
                </c:pt>
                <c:pt idx="6">
                  <c:v>#N/A</c:v>
                </c:pt>
                <c:pt idx="7">
                  <c:v>0</c:v>
                </c:pt>
                <c:pt idx="8">
                  <c:v>#N/A</c:v>
                </c:pt>
                <c:pt idx="9">
                  <c:v>0.95</c:v>
                </c:pt>
              </c:numCache>
            </c:numRef>
          </c:val>
          <c:extLst xmlns:c16r2="http://schemas.microsoft.com/office/drawing/2015/06/chart">
            <c:ext xmlns:c16="http://schemas.microsoft.com/office/drawing/2014/chart" uri="{C3380CC4-5D6E-409C-BE32-E72D297353CC}">
              <c16:uniqueId val="{00000007-0F53-467B-A473-8BFCAB57F0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3.25</c:v>
                </c:pt>
                <c:pt idx="2">
                  <c:v>#N/A</c:v>
                </c:pt>
                <c:pt idx="3">
                  <c:v>4.7699999999999996</c:v>
                </c:pt>
                <c:pt idx="4">
                  <c:v>#N/A</c:v>
                </c:pt>
                <c:pt idx="5">
                  <c:v>3.61</c:v>
                </c:pt>
                <c:pt idx="6">
                  <c:v>#N/A</c:v>
                </c:pt>
                <c:pt idx="7">
                  <c:v>4.4000000000000004</c:v>
                </c:pt>
                <c:pt idx="8">
                  <c:v>#N/A</c:v>
                </c:pt>
                <c:pt idx="9">
                  <c:v>4.6500000000000004</c:v>
                </c:pt>
              </c:numCache>
            </c:numRef>
          </c:val>
          <c:extLst xmlns:c16r2="http://schemas.microsoft.com/office/drawing/2015/06/chart">
            <c:ext xmlns:c16="http://schemas.microsoft.com/office/drawing/2014/chart" uri="{C3380CC4-5D6E-409C-BE32-E72D297353CC}">
              <c16:uniqueId val="{00000008-0F53-467B-A473-8BFCAB57F0F6}"/>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0.45</c:v>
                </c:pt>
                <c:pt idx="2">
                  <c:v>0.75</c:v>
                </c:pt>
                <c:pt idx="3">
                  <c:v>#N/A</c:v>
                </c:pt>
                <c:pt idx="4">
                  <c:v>0.89</c:v>
                </c:pt>
                <c:pt idx="5">
                  <c:v>#N/A</c:v>
                </c:pt>
                <c:pt idx="6">
                  <c:v>0.87</c:v>
                </c:pt>
                <c:pt idx="7">
                  <c:v>#N/A</c:v>
                </c:pt>
                <c:pt idx="8">
                  <c:v>2.0299999999999998</c:v>
                </c:pt>
                <c:pt idx="9">
                  <c:v>#N/A</c:v>
                </c:pt>
              </c:numCache>
            </c:numRef>
          </c:val>
          <c:extLst xmlns:c16r2="http://schemas.microsoft.com/office/drawing/2015/06/chart">
            <c:ext xmlns:c16="http://schemas.microsoft.com/office/drawing/2014/chart" uri="{C3380CC4-5D6E-409C-BE32-E72D297353CC}">
              <c16:uniqueId val="{00000009-0F53-467B-A473-8BFCAB57F0F6}"/>
            </c:ext>
          </c:extLst>
        </c:ser>
        <c:dLbls>
          <c:showLegendKey val="0"/>
          <c:showVal val="0"/>
          <c:showCatName val="0"/>
          <c:showSerName val="0"/>
          <c:showPercent val="0"/>
          <c:showBubbleSize val="0"/>
        </c:dLbls>
        <c:gapWidth val="150"/>
        <c:overlap val="100"/>
        <c:axId val="125909248"/>
        <c:axId val="125911040"/>
      </c:barChart>
      <c:catAx>
        <c:axId val="12590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911040"/>
        <c:crosses val="autoZero"/>
        <c:auto val="1"/>
        <c:lblAlgn val="ctr"/>
        <c:lblOffset val="100"/>
        <c:tickLblSkip val="1"/>
        <c:tickMarkSkip val="1"/>
        <c:noMultiLvlLbl val="0"/>
      </c:catAx>
      <c:valAx>
        <c:axId val="12591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09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7196</c:v>
                </c:pt>
                <c:pt idx="5">
                  <c:v>626</c:v>
                </c:pt>
                <c:pt idx="8">
                  <c:v>630</c:v>
                </c:pt>
                <c:pt idx="11">
                  <c:v>643</c:v>
                </c:pt>
                <c:pt idx="14">
                  <c:v>575</c:v>
                </c:pt>
              </c:numCache>
            </c:numRef>
          </c:val>
          <c:extLst xmlns:c16r2="http://schemas.microsoft.com/office/drawing/2015/06/chart">
            <c:ext xmlns:c16="http://schemas.microsoft.com/office/drawing/2014/chart" uri="{C3380CC4-5D6E-409C-BE32-E72D297353CC}">
              <c16:uniqueId val="{00000000-894D-495C-93BB-6280E0DCB2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94D-495C-93BB-6280E0DCB2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7015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94D-495C-93BB-6280E0DCB2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176</c:v>
                </c:pt>
                <c:pt idx="3">
                  <c:v>164</c:v>
                </c:pt>
                <c:pt idx="6">
                  <c:v>166</c:v>
                </c:pt>
                <c:pt idx="9">
                  <c:v>163</c:v>
                </c:pt>
                <c:pt idx="12">
                  <c:v>154</c:v>
                </c:pt>
              </c:numCache>
            </c:numRef>
          </c:val>
          <c:extLst xmlns:c16r2="http://schemas.microsoft.com/office/drawing/2015/06/chart">
            <c:ext xmlns:c16="http://schemas.microsoft.com/office/drawing/2014/chart" uri="{C3380CC4-5D6E-409C-BE32-E72D297353CC}">
              <c16:uniqueId val="{00000003-894D-495C-93BB-6280E0DCB2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172</c:v>
                </c:pt>
                <c:pt idx="3">
                  <c:v>179</c:v>
                </c:pt>
                <c:pt idx="6">
                  <c:v>201</c:v>
                </c:pt>
                <c:pt idx="9">
                  <c:v>205</c:v>
                </c:pt>
                <c:pt idx="12">
                  <c:v>208</c:v>
                </c:pt>
              </c:numCache>
            </c:numRef>
          </c:val>
          <c:extLst xmlns:c16r2="http://schemas.microsoft.com/office/drawing/2015/06/chart">
            <c:ext xmlns:c16="http://schemas.microsoft.com/office/drawing/2014/chart" uri="{C3380CC4-5D6E-409C-BE32-E72D297353CC}">
              <c16:uniqueId val="{00000004-894D-495C-93BB-6280E0DCB2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94D-495C-93BB-6280E0DCB2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94D-495C-93BB-6280E0DCB2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726</c:v>
                </c:pt>
                <c:pt idx="3">
                  <c:v>1018</c:v>
                </c:pt>
                <c:pt idx="6">
                  <c:v>993</c:v>
                </c:pt>
                <c:pt idx="9">
                  <c:v>988</c:v>
                </c:pt>
                <c:pt idx="12">
                  <c:v>862</c:v>
                </c:pt>
              </c:numCache>
            </c:numRef>
          </c:val>
          <c:extLst xmlns:c16r2="http://schemas.microsoft.com/office/drawing/2015/06/chart">
            <c:ext xmlns:c16="http://schemas.microsoft.com/office/drawing/2014/chart" uri="{C3380CC4-5D6E-409C-BE32-E72D297353CC}">
              <c16:uniqueId val="{00000007-894D-495C-93BB-6280E0DCB2E1}"/>
            </c:ext>
          </c:extLst>
        </c:ser>
        <c:dLbls>
          <c:showLegendKey val="0"/>
          <c:showVal val="0"/>
          <c:showCatName val="0"/>
          <c:showSerName val="0"/>
          <c:showPercent val="0"/>
          <c:showBubbleSize val="0"/>
        </c:dLbls>
        <c:gapWidth val="100"/>
        <c:overlap val="100"/>
        <c:axId val="108799488"/>
        <c:axId val="108801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893</c:v>
                </c:pt>
                <c:pt idx="2">
                  <c:v>#N/A</c:v>
                </c:pt>
                <c:pt idx="3">
                  <c:v>#N/A</c:v>
                </c:pt>
                <c:pt idx="4">
                  <c:v>735</c:v>
                </c:pt>
                <c:pt idx="5">
                  <c:v>#N/A</c:v>
                </c:pt>
                <c:pt idx="6">
                  <c:v>#N/A</c:v>
                </c:pt>
                <c:pt idx="7">
                  <c:v>730</c:v>
                </c:pt>
                <c:pt idx="8">
                  <c:v>#N/A</c:v>
                </c:pt>
                <c:pt idx="9">
                  <c:v>#N/A</c:v>
                </c:pt>
                <c:pt idx="10">
                  <c:v>713</c:v>
                </c:pt>
                <c:pt idx="11">
                  <c:v>#N/A</c:v>
                </c:pt>
                <c:pt idx="12">
                  <c:v>#N/A</c:v>
                </c:pt>
                <c:pt idx="13">
                  <c:v>649</c:v>
                </c:pt>
                <c:pt idx="14">
                  <c:v>#N/A</c:v>
                </c:pt>
              </c:numCache>
            </c:numRef>
          </c:val>
          <c:smooth val="0"/>
          <c:extLst xmlns:c16r2="http://schemas.microsoft.com/office/drawing/2015/06/chart">
            <c:ext xmlns:c16="http://schemas.microsoft.com/office/drawing/2014/chart" uri="{C3380CC4-5D6E-409C-BE32-E72D297353CC}">
              <c16:uniqueId val="{00000008-894D-495C-93BB-6280E0DCB2E1}"/>
            </c:ext>
          </c:extLst>
        </c:ser>
        <c:dLbls>
          <c:showLegendKey val="0"/>
          <c:showVal val="0"/>
          <c:showCatName val="0"/>
          <c:showSerName val="0"/>
          <c:showPercent val="0"/>
          <c:showBubbleSize val="0"/>
        </c:dLbls>
        <c:marker val="1"/>
        <c:smooth val="0"/>
        <c:axId val="108799488"/>
        <c:axId val="108801408"/>
      </c:lineChart>
      <c:catAx>
        <c:axId val="10879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01408"/>
        <c:crosses val="autoZero"/>
        <c:auto val="1"/>
        <c:lblAlgn val="ctr"/>
        <c:lblOffset val="100"/>
        <c:tickLblSkip val="1"/>
        <c:tickMarkSkip val="1"/>
        <c:noMultiLvlLbl val="0"/>
      </c:catAx>
      <c:valAx>
        <c:axId val="10880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9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6032</c:v>
                </c:pt>
                <c:pt idx="5">
                  <c:v>5857</c:v>
                </c:pt>
                <c:pt idx="8">
                  <c:v>5663</c:v>
                </c:pt>
                <c:pt idx="11">
                  <c:v>5567</c:v>
                </c:pt>
                <c:pt idx="14">
                  <c:v>5377</c:v>
                </c:pt>
              </c:numCache>
            </c:numRef>
          </c:val>
          <c:extLst xmlns:c16r2="http://schemas.microsoft.com/office/drawing/2015/06/chart">
            <c:ext xmlns:c16="http://schemas.microsoft.com/office/drawing/2014/chart" uri="{C3380CC4-5D6E-409C-BE32-E72D297353CC}">
              <c16:uniqueId val="{00000000-8308-4F81-8034-B737609843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389</c:v>
                </c:pt>
                <c:pt idx="5">
                  <c:v>290</c:v>
                </c:pt>
                <c:pt idx="8">
                  <c:v>253</c:v>
                </c:pt>
                <c:pt idx="11">
                  <c:v>228</c:v>
                </c:pt>
                <c:pt idx="14">
                  <c:v>215</c:v>
                </c:pt>
              </c:numCache>
            </c:numRef>
          </c:val>
          <c:extLst xmlns:c16r2="http://schemas.microsoft.com/office/drawing/2015/06/chart">
            <c:ext xmlns:c16="http://schemas.microsoft.com/office/drawing/2014/chart" uri="{C3380CC4-5D6E-409C-BE32-E72D297353CC}">
              <c16:uniqueId val="{00000001-8308-4F81-8034-B737609843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616</c:v>
                </c:pt>
                <c:pt idx="5">
                  <c:v>1058</c:v>
                </c:pt>
                <c:pt idx="8">
                  <c:v>1617</c:v>
                </c:pt>
                <c:pt idx="11">
                  <c:v>701</c:v>
                </c:pt>
                <c:pt idx="14">
                  <c:v>1161</c:v>
                </c:pt>
              </c:numCache>
            </c:numRef>
          </c:val>
          <c:extLst xmlns:c16r2="http://schemas.microsoft.com/office/drawing/2015/06/chart">
            <c:ext xmlns:c16="http://schemas.microsoft.com/office/drawing/2014/chart" uri="{C3380CC4-5D6E-409C-BE32-E72D297353CC}">
              <c16:uniqueId val="{00000002-8308-4F81-8034-B737609843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308-4F81-8034-B737609843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308-4F81-8034-B737609843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132</c:v>
                </c:pt>
                <c:pt idx="3">
                  <c:v>120</c:v>
                </c:pt>
                <c:pt idx="6">
                  <c:v>106</c:v>
                </c:pt>
                <c:pt idx="9">
                  <c:v>91</c:v>
                </c:pt>
                <c:pt idx="12">
                  <c:v>76</c:v>
                </c:pt>
              </c:numCache>
            </c:numRef>
          </c:val>
          <c:extLst xmlns:c16r2="http://schemas.microsoft.com/office/drawing/2015/06/chart">
            <c:ext xmlns:c16="http://schemas.microsoft.com/office/drawing/2014/chart" uri="{C3380CC4-5D6E-409C-BE32-E72D297353CC}">
              <c16:uniqueId val="{00000005-8308-4F81-8034-B737609843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1184</c:v>
                </c:pt>
                <c:pt idx="3">
                  <c:v>1049</c:v>
                </c:pt>
                <c:pt idx="6">
                  <c:v>895</c:v>
                </c:pt>
                <c:pt idx="9">
                  <c:v>785</c:v>
                </c:pt>
                <c:pt idx="12">
                  <c:v>690</c:v>
                </c:pt>
              </c:numCache>
            </c:numRef>
          </c:val>
          <c:extLst xmlns:c16r2="http://schemas.microsoft.com/office/drawing/2015/06/chart">
            <c:ext xmlns:c16="http://schemas.microsoft.com/office/drawing/2014/chart" uri="{C3380CC4-5D6E-409C-BE32-E72D297353CC}">
              <c16:uniqueId val="{00000006-8308-4F81-8034-B737609843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1690</c:v>
                </c:pt>
                <c:pt idx="3">
                  <c:v>1662</c:v>
                </c:pt>
                <c:pt idx="6">
                  <c:v>1490</c:v>
                </c:pt>
                <c:pt idx="9">
                  <c:v>1391</c:v>
                </c:pt>
                <c:pt idx="12">
                  <c:v>1252</c:v>
                </c:pt>
              </c:numCache>
            </c:numRef>
          </c:val>
          <c:extLst xmlns:c16r2="http://schemas.microsoft.com/office/drawing/2015/06/chart">
            <c:ext xmlns:c16="http://schemas.microsoft.com/office/drawing/2014/chart" uri="{C3380CC4-5D6E-409C-BE32-E72D297353CC}">
              <c16:uniqueId val="{00000007-8308-4F81-8034-B737609843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3177</c:v>
                </c:pt>
                <c:pt idx="3">
                  <c:v>3105</c:v>
                </c:pt>
                <c:pt idx="6">
                  <c:v>2996</c:v>
                </c:pt>
                <c:pt idx="9">
                  <c:v>2930</c:v>
                </c:pt>
                <c:pt idx="12">
                  <c:v>2813</c:v>
                </c:pt>
              </c:numCache>
            </c:numRef>
          </c:val>
          <c:extLst xmlns:c16r2="http://schemas.microsoft.com/office/drawing/2015/06/chart">
            <c:ext xmlns:c16="http://schemas.microsoft.com/office/drawing/2014/chart" uri="{C3380CC4-5D6E-409C-BE32-E72D297353CC}">
              <c16:uniqueId val="{00000008-8308-4F81-8034-B737609843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308-4F81-8034-B737609843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12073</c:v>
                </c:pt>
                <c:pt idx="3">
                  <c:v>11494</c:v>
                </c:pt>
                <c:pt idx="6">
                  <c:v>11072</c:v>
                </c:pt>
                <c:pt idx="9">
                  <c:v>9413</c:v>
                </c:pt>
                <c:pt idx="12">
                  <c:v>8966</c:v>
                </c:pt>
              </c:numCache>
            </c:numRef>
          </c:val>
          <c:extLst xmlns:c16r2="http://schemas.microsoft.com/office/drawing/2015/06/chart">
            <c:ext xmlns:c16="http://schemas.microsoft.com/office/drawing/2014/chart" uri="{C3380CC4-5D6E-409C-BE32-E72D297353CC}">
              <c16:uniqueId val="{0000000A-8308-4F81-8034-B73760984328}"/>
            </c:ext>
          </c:extLst>
        </c:ser>
        <c:dLbls>
          <c:showLegendKey val="0"/>
          <c:showVal val="0"/>
          <c:showCatName val="0"/>
          <c:showSerName val="0"/>
          <c:showPercent val="0"/>
          <c:showBubbleSize val="0"/>
        </c:dLbls>
        <c:gapWidth val="100"/>
        <c:overlap val="100"/>
        <c:axId val="130154880"/>
        <c:axId val="130156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11220</c:v>
                </c:pt>
                <c:pt idx="2">
                  <c:v>#N/A</c:v>
                </c:pt>
                <c:pt idx="3">
                  <c:v>#N/A</c:v>
                </c:pt>
                <c:pt idx="4">
                  <c:v>10224</c:v>
                </c:pt>
                <c:pt idx="5">
                  <c:v>#N/A</c:v>
                </c:pt>
                <c:pt idx="6">
                  <c:v>#N/A</c:v>
                </c:pt>
                <c:pt idx="7">
                  <c:v>9025</c:v>
                </c:pt>
                <c:pt idx="8">
                  <c:v>#N/A</c:v>
                </c:pt>
                <c:pt idx="9">
                  <c:v>#N/A</c:v>
                </c:pt>
                <c:pt idx="10">
                  <c:v>8114</c:v>
                </c:pt>
                <c:pt idx="11">
                  <c:v>#N/A</c:v>
                </c:pt>
                <c:pt idx="12">
                  <c:v>#N/A</c:v>
                </c:pt>
                <c:pt idx="13">
                  <c:v>7044</c:v>
                </c:pt>
                <c:pt idx="14">
                  <c:v>#N/A</c:v>
                </c:pt>
              </c:numCache>
            </c:numRef>
          </c:val>
          <c:smooth val="0"/>
          <c:extLst xmlns:c16r2="http://schemas.microsoft.com/office/drawing/2015/06/chart">
            <c:ext xmlns:c16="http://schemas.microsoft.com/office/drawing/2014/chart" uri="{C3380CC4-5D6E-409C-BE32-E72D297353CC}">
              <c16:uniqueId val="{0000000B-8308-4F81-8034-B73760984328}"/>
            </c:ext>
          </c:extLst>
        </c:ser>
        <c:dLbls>
          <c:showLegendKey val="0"/>
          <c:showVal val="0"/>
          <c:showCatName val="0"/>
          <c:showSerName val="0"/>
          <c:showPercent val="0"/>
          <c:showBubbleSize val="0"/>
        </c:dLbls>
        <c:marker val="1"/>
        <c:smooth val="0"/>
        <c:axId val="130154880"/>
        <c:axId val="130156800"/>
      </c:lineChart>
      <c:catAx>
        <c:axId val="13015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156800"/>
        <c:crosses val="autoZero"/>
        <c:auto val="1"/>
        <c:lblAlgn val="ctr"/>
        <c:lblOffset val="100"/>
        <c:tickLblSkip val="1"/>
        <c:tickMarkSkip val="1"/>
        <c:noMultiLvlLbl val="0"/>
      </c:catAx>
      <c:valAx>
        <c:axId val="13015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5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{C6F60281-B623-4CCF-84B0-B31B2D070EDE}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754F-44A5-AAF0-D78E6BC9F72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{6A12A091-1781-4304-9FCF-9AD91CA3DD4C}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754F-44A5-AAF0-D78E6BC9F72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{9974B745-4941-4FAB-A1D4-FE49C3907679}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754F-44A5-AAF0-D78E6BC9F72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{D9122D7A-9F65-4158-8164-91C9CBBF6F35}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754F-44A5-AAF0-D78E6BC9F72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{D6B0545D-A783-4583-9538-D57F3F03DAF2}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754F-44A5-AAF0-D78E6BC9F72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754F-44A5-AAF0-D78E6BC9F72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{6188E342-BD79-4F30-9799-A066363142B4}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754F-44A5-AAF0-D78E6BC9F72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{E62E6653-D1EC-4B8D-A8D6-9D5474E4B71A}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754F-44A5-AAF0-D78E6BC9F72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{62A2B142-4B3A-4ABE-925D-C40042F79934}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754F-44A5-AAF0-D78E6BC9F72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{DBAFCA35-367D-4776-86E6-74C986D1258D}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754F-44A5-AAF0-D78E6BC9F72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{3134BF43-E28F-476B-B0D5-37D5B5D0FDDC}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754F-44A5-AAF0-D78E6BC9F72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754F-44A5-AAF0-D78E6BC9F726}"/>
            </c:ext>
          </c:extLst>
        </c:ser>
        <c:dLbls>
          <c:showLegendKey val="0"/>
          <c:showVal val="0"/>
          <c:showCatName val="0"/>
          <c:showSerName val="0"/>
          <c:showPercent val="0"/>
          <c:showBubbleSize val="0"/>
        </c:dLbls>
        <c:axId val="130135168"/>
        <c:axId val="130137088"/>
      </c:scatterChart>
      <c:valAx>
        <c:axId val="130135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137088"/>
        <c:crosses val="autoZero"/>
        <c:crossBetween val="midCat"/>
      </c:valAx>
      <c:valAx>
        <c:axId val="130137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135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{03020924-1214-466A-BA3B-53208CCE7E61}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C8CA-442C-B9DF-5D6B16E14221}"/>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{49DB6A85-1D6D-4F3E-B6BA-BF153976395B}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C8CA-442C-B9DF-5D6B16E14221}"/>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{BAF597AD-DC38-48E2-AF68-1A3D1BBA1FE0}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C8CA-442C-B9DF-5D6B16E14221}"/>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{65B48545-35DF-4FAC-A534-277B8A83AB56}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C8CA-442C-B9DF-5D6B16E14221}"/>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{4C6E584E-4825-400F-BC46-85A9E07843F7}</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C8CA-442C-B9DF-5D6B16E1422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19.100000000000001</c:v>
                </c:pt>
                <c:pt idx="1">
                  <c:v>21.5</c:v>
                </c:pt>
                <c:pt idx="2">
                  <c:v>23.8</c:v>
                </c:pt>
                <c:pt idx="3">
                  <c:v>22.4</c:v>
                </c:pt>
                <c:pt idx="4">
                  <c:v>21.5</c:v>
                </c:pt>
              </c:numCache>
            </c:numRef>
          </c:xVal>
          <c:yVal>
            <c:numRef>
              <c:f>公会計指標分析・財政指標組合せ分析表!$K$73:$O$73</c:f>
              <c:numCache>
                <c:formatCode>#,##0.0;"▲ "#,##0.0</c:formatCode>
                <c:ptCount val="5"/>
                <c:pt idx="0">
                  <c:v>334.8</c:v>
                </c:pt>
                <c:pt idx="1">
                  <c:v>313.39999999999998</c:v>
                </c:pt>
                <c:pt idx="2">
                  <c:v>277</c:v>
                </c:pt>
                <c:pt idx="3">
                  <c:v>256.8</c:v>
                </c:pt>
                <c:pt idx="4">
                  <c:v>214.2</c:v>
                </c:pt>
              </c:numCache>
            </c:numRef>
          </c:yVal>
          <c:smooth val="0"/>
          <c:extLst xmlns:c16r2="http://schemas.microsoft.com/office/drawing/2015/06/chart">
            <c:ext xmlns:c16="http://schemas.microsoft.com/office/drawing/2014/chart" uri="{C3380CC4-5D6E-409C-BE32-E72D297353CC}">
              <c16:uniqueId val="{00000005-C8CA-442C-B9DF-5D6B16E1422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{467D9399-0A66-4A60-92D9-94C1557AD4B5}</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C8CA-442C-B9DF-5D6B16E14221}"/>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{D77862B2-D23A-445F-9EB5-A678A7095499}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C8CA-442C-B9DF-5D6B16E14221}"/>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{23E7D85A-EB4B-466E-995D-71B547971B02}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C8CA-442C-B9DF-5D6B16E14221}"/>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{338DC98C-F17E-400B-85D5-955E0FBCF49F}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C8CA-442C-B9DF-5D6B16E14221}"/>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{CE6F10E1-27D5-46FF-A03E-2AFFD3A2F8BD}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C8CA-442C-B9DF-5D6B16E1422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8.6</c:v>
                </c:pt>
              </c:numCache>
            </c:numRef>
          </c:xVal>
          <c:yVal>
            <c:numRef>
              <c:f>公会計指標分析・財政指標組合せ分析表!$K$77:$O$77</c:f>
              <c:numCache>
                <c:formatCode>#,##0.0;"▲ "#,##0.0</c:formatCode>
                <c:ptCount val="5"/>
                <c:pt idx="0">
                  <c:v>74.8</c:v>
                </c:pt>
                <c:pt idx="1">
                  <c:v>64.7</c:v>
                </c:pt>
                <c:pt idx="2">
                  <c:v>55.2</c:v>
                </c:pt>
                <c:pt idx="3">
                  <c:v>54</c:v>
                </c:pt>
                <c:pt idx="4">
                  <c:v>0</c:v>
                </c:pt>
              </c:numCache>
            </c:numRef>
          </c:yVal>
          <c:smooth val="0"/>
          <c:extLst xmlns:c16r2="http://schemas.microsoft.com/office/drawing/2015/06/chart">
            <c:ext xmlns:c16="http://schemas.microsoft.com/office/drawing/2014/chart" uri="{C3380CC4-5D6E-409C-BE32-E72D297353CC}">
              <c16:uniqueId val="{0000000B-C8CA-442C-B9DF-5D6B16E14221}"/>
            </c:ext>
          </c:extLst>
        </c:ser>
        <c:dLbls>
          <c:showLegendKey val="0"/>
          <c:showVal val="0"/>
          <c:showCatName val="0"/>
          <c:showSerName val="0"/>
          <c:showPercent val="0"/>
          <c:showBubbleSize val="0"/>
        </c:dLbls>
        <c:axId val="130073344"/>
        <c:axId val="130075264"/>
      </c:scatterChart>
      <c:valAx>
        <c:axId val="130073344"/>
        <c:scaling>
          <c:orientation val="minMax"/>
          <c:max val="26"/>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075264"/>
        <c:crosses val="autoZero"/>
        <c:crossBetween val="midCat"/>
      </c:valAx>
      <c:valAx>
        <c:axId val="130075264"/>
        <c:scaling>
          <c:orientation val="minMax"/>
          <c:max val="40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073344"/>
        <c:crosses val="autoZero"/>
        <c:crossBetween val="midCat"/>
        <c:majorUnit val="4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年度、㈶大鰐町開発公社、大鰐地域総合開発㈱の両法人の債務に係る損失補償を履行（</a:t>
          </a:r>
          <a:r>
            <a:rPr kumimoji="1" lang="en-US" altLang="ja-JP" sz="1400">
              <a:solidFill>
                <a:schemeClr val="dk1"/>
              </a:solidFill>
              <a:effectLst/>
              <a:latin typeface="+mn-lt"/>
              <a:ea typeface="+mn-ea"/>
              <a:cs typeface="+mn-cs"/>
            </a:rPr>
            <a:t>7,015</a:t>
          </a:r>
          <a:r>
            <a:rPr kumimoji="1" lang="ja-JP" altLang="ja-JP" sz="1400">
              <a:solidFill>
                <a:schemeClr val="dk1"/>
              </a:solidFill>
              <a:effectLst/>
              <a:latin typeface="+mn-lt"/>
              <a:ea typeface="+mn-ea"/>
              <a:cs typeface="+mn-cs"/>
            </a:rPr>
            <a:t>千円）したことにより、実質公債費</a:t>
          </a:r>
          <a:r>
            <a:rPr kumimoji="1" lang="ja-JP" altLang="en-US" sz="1400">
              <a:solidFill>
                <a:schemeClr val="dk1"/>
              </a:solidFill>
              <a:effectLst/>
              <a:latin typeface="+mn-lt"/>
              <a:ea typeface="+mn-ea"/>
              <a:cs typeface="+mn-cs"/>
            </a:rPr>
            <a:t>比</a:t>
          </a:r>
          <a:r>
            <a:rPr kumimoji="1" lang="ja-JP" altLang="ja-JP" sz="1400">
              <a:solidFill>
                <a:schemeClr val="dk1"/>
              </a:solidFill>
              <a:effectLst/>
              <a:latin typeface="+mn-lt"/>
              <a:ea typeface="+mn-ea"/>
              <a:cs typeface="+mn-cs"/>
            </a:rPr>
            <a:t>率は大きく上昇した。</a:t>
          </a:r>
          <a:endParaRPr lang="ja-JP" altLang="ja-JP" sz="1400">
            <a:effectLst/>
          </a:endParaRPr>
        </a:p>
        <a:p>
          <a:r>
            <a:rPr kumimoji="1" lang="ja-JP" altLang="ja-JP" sz="1400">
              <a:solidFill>
                <a:schemeClr val="dk1"/>
              </a:solidFill>
              <a:effectLst/>
              <a:latin typeface="+mn-lt"/>
              <a:ea typeface="+mn-ea"/>
              <a:cs typeface="+mn-cs"/>
            </a:rPr>
            <a:t>　また、平成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年度から第三セクター等改革推進債の償還が始まったため、平成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年度にピークを迎え、</a:t>
          </a:r>
          <a:r>
            <a:rPr kumimoji="1" lang="en-US" altLang="ja-JP" sz="1400">
              <a:solidFill>
                <a:schemeClr val="dk1"/>
              </a:solidFill>
              <a:effectLst/>
              <a:latin typeface="+mn-lt"/>
              <a:ea typeface="+mn-ea"/>
              <a:cs typeface="+mn-cs"/>
            </a:rPr>
            <a:t>23.8%</a:t>
          </a:r>
          <a:r>
            <a:rPr kumimoji="1" lang="ja-JP" altLang="ja-JP" sz="1400">
              <a:solidFill>
                <a:schemeClr val="dk1"/>
              </a:solidFill>
              <a:effectLst/>
              <a:latin typeface="+mn-lt"/>
              <a:ea typeface="+mn-ea"/>
              <a:cs typeface="+mn-cs"/>
            </a:rPr>
            <a:t>であった。</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a:t>
          </a:r>
          <a:r>
            <a:rPr kumimoji="1" lang="ja-JP" altLang="en-US" sz="1400">
              <a:solidFill>
                <a:schemeClr val="dk1"/>
              </a:solidFill>
              <a:effectLst/>
              <a:latin typeface="+mn-lt"/>
              <a:ea typeface="+mn-ea"/>
              <a:cs typeface="+mn-cs"/>
            </a:rPr>
            <a:t>実施した</a:t>
          </a:r>
          <a:r>
            <a:rPr kumimoji="1" lang="ja-JP" altLang="ja-JP" sz="1400">
              <a:solidFill>
                <a:schemeClr val="dk1"/>
              </a:solidFill>
              <a:effectLst/>
              <a:latin typeface="+mn-lt"/>
              <a:ea typeface="+mn-ea"/>
              <a:cs typeface="+mn-cs"/>
            </a:rPr>
            <a:t>第三セクター等改革推進債の繰上償還（</a:t>
          </a:r>
          <a:r>
            <a:rPr kumimoji="1" lang="en-US" altLang="ja-JP" sz="1400">
              <a:solidFill>
                <a:schemeClr val="dk1"/>
              </a:solidFill>
              <a:effectLst/>
              <a:latin typeface="+mn-lt"/>
              <a:ea typeface="+mn-ea"/>
              <a:cs typeface="+mn-cs"/>
            </a:rPr>
            <a:t>1,200</a:t>
          </a:r>
          <a:r>
            <a:rPr kumimoji="1" lang="ja-JP" altLang="ja-JP" sz="1400">
              <a:solidFill>
                <a:schemeClr val="dk1"/>
              </a:solidFill>
              <a:effectLst/>
              <a:latin typeface="+mn-lt"/>
              <a:ea typeface="+mn-ea"/>
              <a:cs typeface="+mn-cs"/>
            </a:rPr>
            <a:t>百万円）等</a:t>
          </a:r>
          <a:r>
            <a:rPr kumimoji="1" lang="ja-JP" altLang="en-US" sz="1400">
              <a:solidFill>
                <a:schemeClr val="dk1"/>
              </a:solidFill>
              <a:effectLst/>
              <a:latin typeface="+mn-lt"/>
              <a:ea typeface="+mn-ea"/>
              <a:cs typeface="+mn-cs"/>
            </a:rPr>
            <a:t>の効果により</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年度決算では</a:t>
          </a:r>
          <a:r>
            <a:rPr kumimoji="1" lang="en-US" altLang="ja-JP" sz="1400">
              <a:solidFill>
                <a:schemeClr val="dk1"/>
              </a:solidFill>
              <a:effectLst/>
              <a:latin typeface="+mn-lt"/>
              <a:ea typeface="+mn-ea"/>
              <a:cs typeface="+mn-cs"/>
            </a:rPr>
            <a:t>21.5%</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今後も元利償還金は減少する見込みであり、投資的経費の抑制等により公債費の抑制を継続し、実質公債費比率の低下を図る。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年度、㈶大鰐町開発公社、大鰐地域総合開発㈱の両法人の債務に対する損失補償に充てるため、第三セクター等改革推進債を発行（</a:t>
          </a:r>
          <a:r>
            <a:rPr kumimoji="1" lang="en-US" altLang="ja-JP" sz="1400">
              <a:solidFill>
                <a:schemeClr val="dk1"/>
              </a:solidFill>
              <a:effectLst/>
              <a:latin typeface="+mn-lt"/>
              <a:ea typeface="+mn-ea"/>
              <a:cs typeface="+mn-cs"/>
            </a:rPr>
            <a:t>6,617</a:t>
          </a:r>
          <a:r>
            <a:rPr kumimoji="1" lang="ja-JP" altLang="ja-JP" sz="1400">
              <a:solidFill>
                <a:schemeClr val="dk1"/>
              </a:solidFill>
              <a:effectLst/>
              <a:latin typeface="+mn-lt"/>
              <a:ea typeface="+mn-ea"/>
              <a:cs typeface="+mn-cs"/>
            </a:rPr>
            <a:t>百万円）したことにより、地方債残高が大きく増加した（設立法人等の負債額等負担見込額は大きく減少）。</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年度で早期健全化基準（</a:t>
          </a:r>
          <a:r>
            <a:rPr kumimoji="1" lang="en-US" altLang="ja-JP" sz="1400">
              <a:solidFill>
                <a:schemeClr val="dk1"/>
              </a:solidFill>
              <a:effectLst/>
              <a:latin typeface="+mn-lt"/>
              <a:ea typeface="+mn-ea"/>
              <a:cs typeface="+mn-cs"/>
            </a:rPr>
            <a:t>350.0%</a:t>
          </a:r>
          <a:r>
            <a:rPr kumimoji="1" lang="ja-JP" altLang="ja-JP" sz="1400">
              <a:solidFill>
                <a:schemeClr val="dk1"/>
              </a:solidFill>
              <a:effectLst/>
              <a:latin typeface="+mn-lt"/>
              <a:ea typeface="+mn-ea"/>
              <a:cs typeface="+mn-cs"/>
            </a:rPr>
            <a:t>）を下回り、今後も、地方債残高が減少するため、比率は減少する見込である。</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年度には第三セクター等改革推進債の繰上償還（</a:t>
          </a:r>
          <a:r>
            <a:rPr kumimoji="1" lang="en-US" altLang="ja-JP" sz="1400">
              <a:solidFill>
                <a:schemeClr val="dk1"/>
              </a:solidFill>
              <a:effectLst/>
              <a:latin typeface="+mn-lt"/>
              <a:ea typeface="+mn-ea"/>
              <a:cs typeface="+mn-cs"/>
            </a:rPr>
            <a:t>1,200</a:t>
          </a:r>
          <a:r>
            <a:rPr kumimoji="1" lang="ja-JP" altLang="ja-JP" sz="1400">
              <a:solidFill>
                <a:schemeClr val="dk1"/>
              </a:solidFill>
              <a:effectLst/>
              <a:latin typeface="+mn-lt"/>
              <a:ea typeface="+mn-ea"/>
              <a:cs typeface="+mn-cs"/>
            </a:rPr>
            <a:t>百万円）を実施し、財政健全化計画を完了したところであるが、</a:t>
          </a:r>
          <a:r>
            <a:rPr kumimoji="1" lang="ja-JP" altLang="en-US" sz="1400">
              <a:solidFill>
                <a:schemeClr val="dk1"/>
              </a:solidFill>
              <a:effectLst/>
              <a:latin typeface="+mn-lt"/>
              <a:ea typeface="+mn-ea"/>
              <a:cs typeface="+mn-cs"/>
            </a:rPr>
            <a:t>今後の地方交付税の動向を注視しつつ</a:t>
          </a:r>
          <a:r>
            <a:rPr kumimoji="1" lang="ja-JP" altLang="ja-JP" sz="1400">
              <a:solidFill>
                <a:schemeClr val="dk1"/>
              </a:solidFill>
              <a:effectLst/>
              <a:latin typeface="+mn-lt"/>
              <a:ea typeface="+mn-ea"/>
              <a:cs typeface="+mn-cs"/>
            </a:rPr>
            <a:t>引き続き歳入確保・歳出削減を図り、繰上償還等</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実施により、将来負担比率を引き下げる。</a:t>
          </a:r>
          <a:endParaRPr lang="ja-JP" altLang="ja-JP" sz="1400">
            <a:effectLst/>
          </a:endParaRPr>
        </a:p>
        <a:p>
          <a:r>
            <a:rPr lang="ja-JP" altLang="ja-JP" sz="14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808026F4-7317-4797-927F-6D0366F9B9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6CDFBE30-3E8C-4671-97DF-387CF0C2A2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B88C4D5B-8628-44E0-890A-8D4D613E04C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7FC3DE5D-DB0B-410B-85A5-3BB615AF36C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EB2CA076-BE04-4129-B1D6-04ECD00308A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6FB9C98F-CE85-4A58-AE7A-FBE96BBEEFD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2720981F-2E54-4BEB-826F-40D63590E56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D6FB39B7-989B-439A-A659-EEDEB5264EE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1756A73B-6666-4D9B-99B2-CC27A4D48F5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a:extLst>
            <a:ext uri="{FF2B5EF4-FFF2-40B4-BE49-F238E27FC236}">
              <a16:creationId xmlns:a16="http://schemas.microsoft.com/office/drawing/2014/main" xmlns="" id="{799608F7-68AF-4E7B-9B1F-E3765E40621A}"/>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D95A6C14-E5F3-4387-AA4E-7353F048759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152852F2-4B86-48E1-91F5-5C6BD5111DC5}"/>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10,310
10,307
163.43
5,516,345
5,336,779
178,863
3,846,031
8,841,582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4D749343-9957-41D5-8EA2-B6B925A4601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DD8A7BA3-84B5-40C5-8766-FC841D22849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44944A94-761E-49DA-BA9F-5CF0A39F69B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21.5
214.2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9235FB62-C06F-49F2-B63F-5AB3778F9DA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25A7FF93-37CD-469A-959B-6934E0A661F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a:extLst>
            <a:ext uri="{FF2B5EF4-FFF2-40B4-BE49-F238E27FC236}">
              <a16:creationId xmlns:a16="http://schemas.microsoft.com/office/drawing/2014/main" xmlns="" id="{EAA4A3C1-3558-424E-9728-E0314408152A}"/>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a:extLst>
            <a:ext uri="{FF2B5EF4-FFF2-40B4-BE49-F238E27FC236}">
              <a16:creationId xmlns:a16="http://schemas.microsoft.com/office/drawing/2014/main" xmlns="" id="{6F9897F1-5E52-4668-BA65-15657CD048AB}"/>
            </a:ext>
          </a:extLst>
        </xdr:cNvPr>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a:extLst>
            <a:ext uri="{FF2B5EF4-FFF2-40B4-BE49-F238E27FC236}">
              <a16:creationId xmlns:a16="http://schemas.microsoft.com/office/drawing/2014/main" xmlns="" id="{8886960D-C935-4DC8-B3CC-3267E5A858E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a:extLst>
            <a:ext uri="{FF2B5EF4-FFF2-40B4-BE49-F238E27FC236}">
              <a16:creationId xmlns:a16="http://schemas.microsoft.com/office/drawing/2014/main" xmlns="" id="{68EB42A4-265F-4D05-9B3D-3536EF3ED81A}"/>
            </a:ext>
          </a:extLst>
        </xdr:cNvPr>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a:extLst>
            <a:ext uri="{FF2B5EF4-FFF2-40B4-BE49-F238E27FC236}">
              <a16:creationId xmlns:a16="http://schemas.microsoft.com/office/drawing/2014/main" xmlns="" id="{A5ADBCD6-1915-47E4-9CB5-D09AD6B5319D}"/>
            </a:ext>
          </a:extLst>
        </xdr:cNvPr>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a:extLst>
            <a:ext uri="{FF2B5EF4-FFF2-40B4-BE49-F238E27FC236}">
              <a16:creationId xmlns:a16="http://schemas.microsoft.com/office/drawing/2014/main" xmlns="" id="{3B6CFA52-59E8-4137-9794-307663B2FC50}"/>
            </a:ext>
          </a:extLst>
        </xdr:cNvPr>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a:extLst>
            <a:ext uri="{FF2B5EF4-FFF2-40B4-BE49-F238E27FC236}">
              <a16:creationId xmlns:a16="http://schemas.microsoft.com/office/drawing/2014/main" xmlns="" id="{4818455B-6F6C-415E-A81E-3CDF5D88CCD6}"/>
            </a:ext>
          </a:extLst>
        </xdr:cNvPr>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xmlns="" id="{9C84B724-D2D0-4D9F-9E91-DAFBE49ABF33}"/>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xmlns="" id="{361E10E8-F2BE-478A-B92C-87A3208DCF16}"/>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xmlns="" id="{FEF7161F-A703-48EF-93EE-F619D0D05013}"/>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a:extLst>
            <a:ext uri="{FF2B5EF4-FFF2-40B4-BE49-F238E27FC236}">
              <a16:creationId xmlns:a16="http://schemas.microsoft.com/office/drawing/2014/main" xmlns="" id="{4EB4B042-1A3D-4618-95AB-283F62B965E8}"/>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xmlns="" id="{62994C7F-1BA5-481C-88CD-969D85F6E74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xmlns="" id="{28E6399E-A82A-4DDD-9878-8903C0C7989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xmlns="" id="{23B25025-0DE5-4E24-A912-6EF2C3F7ADF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xmlns="" id="{A12F2E30-A965-44D2-A951-2D782F01083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xmlns="" id="{91C2C030-3E4B-449D-983D-9F556B48BBF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xmlns="" id="{8114AD54-0026-4F2D-8C4E-5767DDD1AB7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xmlns="" id="{66904D24-3C90-4DA4-A495-5E5A5058FCF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xmlns="" id="{F3FB7EBA-9935-42A9-95F1-B7D4A86C15B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xmlns="" id="{C617AEA0-CBBC-41C3-9FE3-9461B344106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xmlns="" id="{21FC7EE4-4D82-4D45-BD96-3E35A93DB81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a:extLst>
            <a:ext uri="{FF2B5EF4-FFF2-40B4-BE49-F238E27FC236}">
              <a16:creationId xmlns:a16="http://schemas.microsoft.com/office/drawing/2014/main" xmlns="" id="{0A53294B-BD50-4772-89FA-0967E8B49533}"/>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xmlns="" id="{A028A9C7-8318-4005-B7E3-B7E7C149DA4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a:extLst>
            <a:ext uri="{FF2B5EF4-FFF2-40B4-BE49-F238E27FC236}">
              <a16:creationId xmlns:a16="http://schemas.microsoft.com/office/drawing/2014/main" xmlns="" id="{CF29D40A-F0E1-4756-83CE-E59486F9219C}"/>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xmlns="" id="{B909F9B8-FFA1-4A01-812B-958CDC0DC2C6}"/>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xmlns="" id="{A947EF5B-DD7E-4298-9719-0DECA03B2E9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xmlns="" id="{1A7E1F3E-B8FC-45EC-9789-BE99B66A5E3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xmlns="" id="{97736F21-3389-436A-B2AF-08831F1A2DC2}"/>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a:extLst>
            <a:ext uri="{FF2B5EF4-FFF2-40B4-BE49-F238E27FC236}">
              <a16:creationId xmlns:a16="http://schemas.microsoft.com/office/drawing/2014/main" xmlns="" id="{74E07545-77B9-4B86-ADEB-62A7AD9DF13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a:extLst>
            <a:ext uri="{FF2B5EF4-FFF2-40B4-BE49-F238E27FC236}">
              <a16:creationId xmlns:a16="http://schemas.microsoft.com/office/drawing/2014/main" xmlns="" id="{543F162B-AD3C-4A69-88D5-797A201576D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a:extLst>
            <a:ext uri="{FF2B5EF4-FFF2-40B4-BE49-F238E27FC236}">
              <a16:creationId xmlns:a16="http://schemas.microsoft.com/office/drawing/2014/main" xmlns="" id="{1ACB554C-E2CA-4D8E-B0CA-47CE02E53B9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a:extLst>
            <a:ext uri="{FF2B5EF4-FFF2-40B4-BE49-F238E27FC236}">
              <a16:creationId xmlns:a16="http://schemas.microsoft.com/office/drawing/2014/main" xmlns="" id="{E9F47D6D-D43F-46F7-8D23-5637C7CA2C4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a:extLst>
            <a:ext uri="{FF2B5EF4-FFF2-40B4-BE49-F238E27FC236}">
              <a16:creationId xmlns:a16="http://schemas.microsoft.com/office/drawing/2014/main" xmlns="" id="{3F93C8F2-9722-4166-96CA-59F63A85857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a:extLst>
            <a:ext uri="{FF2B5EF4-FFF2-40B4-BE49-F238E27FC236}">
              <a16:creationId xmlns:a16="http://schemas.microsoft.com/office/drawing/2014/main" xmlns="" id="{53CC60F3-C73D-433E-B7A8-BCA8EE107CCE}"/>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a:extLst>
            <a:ext uri="{FF2B5EF4-FFF2-40B4-BE49-F238E27FC236}">
              <a16:creationId xmlns:a16="http://schemas.microsoft.com/office/drawing/2014/main" xmlns="" id="{954B3E0D-30FF-4B60-A5FD-B4AB6D7E398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a:extLst>
            <a:ext uri="{FF2B5EF4-FFF2-40B4-BE49-F238E27FC236}">
              <a16:creationId xmlns:a16="http://schemas.microsoft.com/office/drawing/2014/main" xmlns="" id="{87D17309-93D8-4A15-AE23-5BA58CC4F1AA}"/>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a:extLst>
            <a:ext uri="{FF2B5EF4-FFF2-40B4-BE49-F238E27FC236}">
              <a16:creationId xmlns:a16="http://schemas.microsoft.com/office/drawing/2014/main" xmlns="" id="{53ABBDB3-0EC7-4AE0-95E5-931DD7872C49}"/>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a:extLst>
            <a:ext uri="{FF2B5EF4-FFF2-40B4-BE49-F238E27FC236}">
              <a16:creationId xmlns:a16="http://schemas.microsoft.com/office/drawing/2014/main" xmlns="" id="{EFA00DA5-4490-4F74-8A9F-BD02A9E172F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a:extLst>
            <a:ext uri="{FF2B5EF4-FFF2-40B4-BE49-F238E27FC236}">
              <a16:creationId xmlns:a16="http://schemas.microsoft.com/office/drawing/2014/main" xmlns="" id="{04302FF8-5AB1-4588-B74B-E78733A287E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a:extLst>
            <a:ext uri="{FF2B5EF4-FFF2-40B4-BE49-F238E27FC236}">
              <a16:creationId xmlns:a16="http://schemas.microsoft.com/office/drawing/2014/main" xmlns="" id="{7FDCF578-89CC-4D57-A903-04A7939737F2}"/>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a:extLst>
            <a:ext uri="{FF2B5EF4-FFF2-40B4-BE49-F238E27FC236}">
              <a16:creationId xmlns:a16="http://schemas.microsoft.com/office/drawing/2014/main" xmlns="" id="{A3BA56E0-67B7-4B20-8604-391F469DA4A7}"/>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a:extLst>
            <a:ext uri="{FF2B5EF4-FFF2-40B4-BE49-F238E27FC236}">
              <a16:creationId xmlns:a16="http://schemas.microsoft.com/office/drawing/2014/main" xmlns="" id="{498D0D8A-4B43-4DE7-937D-0AFB7A08838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a:extLst>
            <a:ext uri="{FF2B5EF4-FFF2-40B4-BE49-F238E27FC236}">
              <a16:creationId xmlns:a16="http://schemas.microsoft.com/office/drawing/2014/main" xmlns="" id="{A3D1D598-A9F1-4DB4-B985-DF9FDF81332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6EBE4E54-2E58-4BA8-9D84-40BC94C56A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70D8BA80-0728-4F48-BA6F-1A41A5E489A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4AFDB303-F5F1-4123-939A-BAA855F3EED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EABC8C8D-AE96-4669-ABA6-8FD17BFCA8B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2E9A24D2-E64D-4A51-A45D-7D6638C3769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EF5D5588-C7F8-40D2-A40D-FC8EAC87A4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B74D3169-A662-40F5-B51B-3FB3E2F568E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21FD26FB-6D5D-4DE3-8FB2-B81FBAC72B95}"/>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50938CF3-0BDC-4964-A2A7-868ED1BDB58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1B8FB488-B2CE-49D0-9D89-E257122A38F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10,310
10,307
163.43
5,516,345
5,336,779
178,863
3,846,031
8,841,582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417A2EE0-1572-40E7-9ADC-968DC62238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2D9E2E62-4C1D-428B-B68F-E56121022A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5AF830C4-BD00-4BA3-B00B-7CA5B605FED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21.5
214.2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DD103133-91BE-432D-BF60-2920C43606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351411D0-2EA0-4C04-9FF5-C7665768A6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433926ED-B78E-48AC-B9B8-ACE414756D7D}"/>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35C30009-8BDD-4C4D-9205-2F8756F8B514}"/>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64A959B4-A22B-49C2-A05D-FE5FDBFF3309}"/>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2766735F-311F-41FB-97DC-5F2DF946B103}"/>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5DA93AA2-22E9-4442-B76E-C4F88F060B1A}"/>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E38DA24E-74D9-4485-9DA1-966283321D97}"/>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A244FCA0-C46F-4C1B-B07F-F1D54A80FD1B}"/>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A0F3A753-FE72-45D7-8AAB-AE906FE0E7A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1F8E1414-8E62-480B-BCA2-70DF4469FA76}"/>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B13A4A56-7D4F-47D7-B0D9-72DE1316FD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B7CA6E27-FC1A-468F-92DE-74B6963E697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C49B8EEB-EDE8-475C-BA33-F1A73B47941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4A7E9DFE-E333-417C-8DC6-57414AA750D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2F084136-8057-4F83-8840-BF41F7FCED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2ACC410F-7D83-4494-8860-3C2D1CF2440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CD6FE853-4B2D-4432-9232-E636F0D79E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828FA88B-C72E-40FE-9B75-310869C35793}"/>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CF4252C2-AA6C-4255-9341-55F08C3B201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E4E891AC-305C-4BE2-B05C-D86AE1CDC32C}"/>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10,310
10,307
163.43
5,516,345
5,336,779
178,863
3,846,031
8,841,582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1B2BEE15-18E0-4442-8629-AD2E7241476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5953D061-8953-42BC-9A24-B1C9F840EC6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2F99AA8-388A-46FA-B6C9-4ED90739F4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21.5
214.2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C2185289-F672-4DA2-A7CA-9AA82A1D73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84161DFA-539E-4D55-90C1-83185AD10B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xmlns="" id="{65EEC06E-9EA9-4624-86D8-0FC5B2B17344}"/>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758827CA-9777-4EE8-99F5-C16811D3B00C}"/>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99D6458D-2BA5-4397-81CF-BABA5A0A25DC}"/>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3F83AFCF-B164-4803-B16F-8837FA74748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288264AF-D686-4361-A725-DBD979AA1AB3}"/>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23577FB9-3593-4D06-9861-71AE46CA3BBB}"/>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BC3E9426-B004-4669-B24C-8616E1920BEA}"/>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E348D316-E714-4496-942C-79E5C6EA8E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62D7D8CC-8B18-44FF-AA51-D6D94A5E3B04}"/>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10,310
10,307
163.43
5,516,345
5,336,779
178,863
3,846,031
8,841,582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21.5
214.2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人口の減少とともに、全国平均を上回る高齢化率（平成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月末</a:t>
          </a:r>
          <a:r>
            <a:rPr lang="en-US" altLang="ja-JP" sz="1300" b="0" i="0" baseline="0">
              <a:solidFill>
                <a:schemeClr val="dk1"/>
              </a:solidFill>
              <a:effectLst/>
              <a:latin typeface="+mn-lt"/>
              <a:ea typeface="+mn-ea"/>
              <a:cs typeface="+mn-cs"/>
            </a:rPr>
            <a:t>39.1%</a:t>
          </a:r>
          <a:r>
            <a:rPr lang="ja-JP" altLang="ja-JP" sz="1300" b="0" i="0" baseline="0">
              <a:solidFill>
                <a:schemeClr val="dk1"/>
              </a:solidFill>
              <a:effectLst/>
              <a:latin typeface="+mn-lt"/>
              <a:ea typeface="+mn-ea"/>
              <a:cs typeface="+mn-cs"/>
            </a:rPr>
            <a:t>）及び低い生産年齢人口率（同</a:t>
          </a:r>
          <a:r>
            <a:rPr lang="en-US" altLang="ja-JP" sz="1300" b="0" i="0" baseline="0">
              <a:solidFill>
                <a:schemeClr val="dk1"/>
              </a:solidFill>
              <a:effectLst/>
              <a:latin typeface="+mn-lt"/>
              <a:ea typeface="+mn-ea"/>
              <a:cs typeface="+mn-cs"/>
            </a:rPr>
            <a:t>53.2%</a:t>
          </a:r>
          <a:r>
            <a:rPr lang="ja-JP" altLang="ja-JP" sz="1300" b="0" i="0" baseline="0">
              <a:solidFill>
                <a:schemeClr val="dk1"/>
              </a:solidFill>
              <a:effectLst/>
              <a:latin typeface="+mn-lt"/>
              <a:ea typeface="+mn-ea"/>
              <a:cs typeface="+mn-cs"/>
            </a:rPr>
            <a:t>）に加え、産業構造が脆弱であることから、財政基盤が弱く、類似団体平均、全国平均及び県平均を下回っている。</a:t>
          </a:r>
          <a:endParaRPr lang="ja-JP" altLang="ja-JP" sz="1300">
            <a:effectLst/>
          </a:endParaRPr>
        </a:p>
        <a:p>
          <a:pPr rtl="0"/>
          <a:r>
            <a:rPr lang="ja-JP" altLang="ja-JP" sz="1300" b="0" i="0" baseline="0">
              <a:solidFill>
                <a:schemeClr val="dk1"/>
              </a:solidFill>
              <a:effectLst/>
              <a:latin typeface="+mn-lt"/>
              <a:ea typeface="+mn-ea"/>
              <a:cs typeface="+mn-cs"/>
            </a:rPr>
            <a:t>　投資的経費の抑制や、定員管理・給与の適正化による人件費の抑制等、歳出の徹底的な削減を継続するとともに、税の徴収強化等による歳入確保に努め、財政基盤の強化に努める。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112485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第三セクター等改革推進債に係る公債費の増加により、平成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年度より類似団体平均を上回っている。</a:t>
          </a:r>
          <a:endParaRPr lang="ja-JP" altLang="ja-JP" sz="1300">
            <a:effectLst/>
          </a:endParaRPr>
        </a:p>
        <a:p>
          <a:r>
            <a:rPr kumimoji="1" lang="ja-JP" altLang="ja-JP" sz="1300">
              <a:solidFill>
                <a:schemeClr val="dk1"/>
              </a:solidFill>
              <a:effectLst/>
              <a:latin typeface="+mn-lt"/>
              <a:ea typeface="+mn-ea"/>
              <a:cs typeface="+mn-cs"/>
            </a:rPr>
            <a:t>　定員管理・給与の適正化による人件費の抑制、また、投資的経費の抑制や、繰上償還による公債費の抑制等により、経常経費の削減に努めるとともに、税の徴収強化により、経常一般財源の確保に努める。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64</xdr:row>
      <xdr:rowOff>24892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86256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64</xdr:row>
      <xdr:rowOff>24892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82878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99822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08287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121666</xdr:rowOff>
    </xdr:from>
    <xdr:to>
      <xdr:col>3</xdr:col>
      <xdr:colOff>279400</xdr:colOff>
      <xdr:row>63</xdr:row>
      <xdr:rowOff>99822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75156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153941</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145542</xdr:rowOff>
    </xdr:from>
    <xdr:to>
      <xdr:col>6</xdr:col>
      <xdr:colOff>50800</xdr:colOff>
      <xdr:row>64</xdr:row>
      <xdr:rowOff>75692</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60469</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63009</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49022</xdr:rowOff>
    </xdr:from>
    <xdr:to>
      <xdr:col>3</xdr:col>
      <xdr:colOff>330200</xdr:colOff>
      <xdr:row>63</xdr:row>
      <xdr:rowOff>150622</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[122,445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人件費、物件費等の人口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人当たりの金額は</a:t>
          </a:r>
          <a:r>
            <a:rPr kumimoji="1" lang="en-US" altLang="ja-JP" sz="1300">
              <a:solidFill>
                <a:schemeClr val="dk1"/>
              </a:solidFill>
              <a:effectLst/>
              <a:latin typeface="+mn-lt"/>
              <a:ea typeface="+mn-ea"/>
              <a:cs typeface="+mn-cs"/>
            </a:rPr>
            <a:t>122,445</a:t>
          </a:r>
          <a:r>
            <a:rPr kumimoji="1" lang="ja-JP" altLang="ja-JP" sz="1300">
              <a:solidFill>
                <a:schemeClr val="dk1"/>
              </a:solidFill>
              <a:effectLst/>
              <a:latin typeface="+mn-lt"/>
              <a:ea typeface="+mn-ea"/>
              <a:cs typeface="+mn-cs"/>
            </a:rPr>
            <a:t>円と類似団体中最も低く、全国平均及び県平均を下回っている。</a:t>
          </a:r>
          <a:endParaRPr lang="ja-JP" altLang="ja-JP" sz="1300">
            <a:effectLst/>
          </a:endParaRPr>
        </a:p>
        <a:p>
          <a:r>
            <a:rPr kumimoji="1" lang="ja-JP" altLang="ja-JP" sz="1300">
              <a:solidFill>
                <a:schemeClr val="dk1"/>
              </a:solidFill>
              <a:effectLst/>
              <a:latin typeface="+mn-lt"/>
              <a:ea typeface="+mn-ea"/>
              <a:cs typeface="+mn-cs"/>
            </a:rPr>
            <a:t>　今後も定員管理・給与の適正化等により人件費を抑制するとともに、事務事業の見直し等により物件費等の抑制に努める。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170678</xdr:rowOff>
    </xdr:from>
    <xdr:to>
      <xdr:col>7</xdr:col>
      <xdr:colOff>152400</xdr:colOff>
      <xdr:row>81</xdr:row>
      <xdr:rowOff>3484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3886678"/>
          <a:ext cx="8382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104111</xdr:rowOff>
    </xdr:from>
    <xdr:to>
      <xdr:col>6</xdr:col>
      <xdr:colOff>0</xdr:colOff>
      <xdr:row>80</xdr:row>
      <xdr:rowOff>170678</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820111"/>
          <a:ext cx="889000" cy="6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66748</xdr:rowOff>
    </xdr:from>
    <xdr:to>
      <xdr:col>6</xdr:col>
      <xdr:colOff>50800</xdr:colOff>
      <xdr:row>82</xdr:row>
      <xdr:rowOff>168348</xdr:rowOff>
    </xdr:to>
    <xdr:sp macro="" textlink="">
      <xdr:nvSpPr>
        <xdr:cNvPr id="197" name="フローチャート : 判断 196">
          <a:extLst>
            <a:ext uri="{FF2B5EF4-FFF2-40B4-BE49-F238E27FC236}">
              <a16:creationId xmlns:a16="http://schemas.microsoft.com/office/drawing/2014/main" xmlns="" id="{00000000-0008-0000-0300-0000C5000000}"/>
            </a:ext>
          </a:extLst>
        </xdr:cNvPr>
        <xdr:cNvSpPr/>
      </xdr:nvSpPr>
      <xdr:spPr>
        <a:xfrm>
          <a:off x="4064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153125</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212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104111</xdr:rowOff>
    </xdr:from>
    <xdr:to>
      <xdr:col>4</xdr:col>
      <xdr:colOff>482600</xdr:colOff>
      <xdr:row>80</xdr:row>
      <xdr:rowOff>120624</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2336800" y="13820111"/>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36021</xdr:rowOff>
    </xdr:from>
    <xdr:to>
      <xdr:col>4</xdr:col>
      <xdr:colOff>533400</xdr:colOff>
      <xdr:row>82</xdr:row>
      <xdr:rowOff>137621</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3175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122398</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113711</xdr:rowOff>
    </xdr:from>
    <xdr:to>
      <xdr:col>3</xdr:col>
      <xdr:colOff>279400</xdr:colOff>
      <xdr:row>80</xdr:row>
      <xdr:rowOff>120624</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3829711"/>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25758</xdr:rowOff>
    </xdr:from>
    <xdr:to>
      <xdr:col>3</xdr:col>
      <xdr:colOff>330200</xdr:colOff>
      <xdr:row>82</xdr:row>
      <xdr:rowOff>127358</xdr:rowOff>
    </xdr:to>
    <xdr:sp macro="" textlink="">
      <xdr:nvSpPr>
        <xdr:cNvPr id="203" name="フローチャート : 判断 202">
          <a:extLst>
            <a:ext uri="{FF2B5EF4-FFF2-40B4-BE49-F238E27FC236}">
              <a16:creationId xmlns:a16="http://schemas.microsoft.com/office/drawing/2014/main" xmlns="" id="{00000000-0008-0000-0300-0000CB000000}"/>
            </a:ext>
          </a:extLst>
        </xdr:cNvPr>
        <xdr:cNvSpPr/>
      </xdr:nvSpPr>
      <xdr:spPr>
        <a:xfrm>
          <a:off x="2286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112135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17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23929</xdr:rowOff>
    </xdr:from>
    <xdr:to>
      <xdr:col>2</xdr:col>
      <xdr:colOff>127000</xdr:colOff>
      <xdr:row>82</xdr:row>
      <xdr:rowOff>125529</xdr:rowOff>
    </xdr:to>
    <xdr:sp macro="" textlink="">
      <xdr:nvSpPr>
        <xdr:cNvPr id="205" name="フローチャート : 判断 204">
          <a:extLst>
            <a:ext uri="{FF2B5EF4-FFF2-40B4-BE49-F238E27FC236}">
              <a16:creationId xmlns:a16="http://schemas.microsoft.com/office/drawing/2014/main" xmlns="" id="{00000000-0008-0000-0300-0000CD000000}"/>
            </a:ext>
          </a:extLst>
        </xdr:cNvPr>
        <xdr:cNvSpPr/>
      </xdr:nvSpPr>
      <xdr:spPr>
        <a:xfrm>
          <a:off x="1397000" y="1408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110306</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16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124134</xdr:rowOff>
    </xdr:from>
    <xdr:to>
      <xdr:col>7</xdr:col>
      <xdr:colOff>203200</xdr:colOff>
      <xdr:row>81</xdr:row>
      <xdr:rowOff>54284</xdr:rowOff>
    </xdr:to>
    <xdr:sp macro="" textlink="">
      <xdr:nvSpPr>
        <xdr:cNvPr id="212" name="円/楕円 211">
          <a:extLst>
            <a:ext uri="{FF2B5EF4-FFF2-40B4-BE49-F238E27FC236}">
              <a16:creationId xmlns:a16="http://schemas.microsoft.com/office/drawing/2014/main" xmlns="" id="{00000000-0008-0000-0300-0000D4000000}"/>
            </a:ext>
          </a:extLst>
        </xdr:cNvPr>
        <xdr:cNvSpPr/>
      </xdr:nvSpPr>
      <xdr:spPr>
        <a:xfrm>
          <a:off x="4902200" y="138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45411</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76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122,445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119878</xdr:rowOff>
    </xdr:from>
    <xdr:to>
      <xdr:col>6</xdr:col>
      <xdr:colOff>50800</xdr:colOff>
      <xdr:row>81</xdr:row>
      <xdr:rowOff>50028</xdr:rowOff>
    </xdr:to>
    <xdr:sp macro="" textlink="">
      <xdr:nvSpPr>
        <xdr:cNvPr id="214" name="円/楕円 213">
          <a:extLst>
            <a:ext uri="{FF2B5EF4-FFF2-40B4-BE49-F238E27FC236}">
              <a16:creationId xmlns:a16="http://schemas.microsoft.com/office/drawing/2014/main" xmlns="" id="{00000000-0008-0000-0300-0000D6000000}"/>
            </a:ext>
          </a:extLst>
        </xdr:cNvPr>
        <xdr:cNvSpPr/>
      </xdr:nvSpPr>
      <xdr:spPr>
        <a:xfrm>
          <a:off x="4064000" y="138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60205</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60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121,387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53311</xdr:rowOff>
    </xdr:from>
    <xdr:to>
      <xdr:col>4</xdr:col>
      <xdr:colOff>533400</xdr:colOff>
      <xdr:row>80</xdr:row>
      <xdr:rowOff>154911</xdr:rowOff>
    </xdr:to>
    <xdr:sp macro="" textlink="">
      <xdr:nvSpPr>
        <xdr:cNvPr id="216" name="円/楕円 215">
          <a:extLst>
            <a:ext uri="{FF2B5EF4-FFF2-40B4-BE49-F238E27FC236}">
              <a16:creationId xmlns:a16="http://schemas.microsoft.com/office/drawing/2014/main" xmlns="" id="{00000000-0008-0000-0300-0000D8000000}"/>
            </a:ext>
          </a:extLst>
        </xdr:cNvPr>
        <xdr:cNvSpPr/>
      </xdr:nvSpPr>
      <xdr:spPr>
        <a:xfrm>
          <a:off x="3175000" y="137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165088</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53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104,835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69824</xdr:rowOff>
    </xdr:from>
    <xdr:to>
      <xdr:col>3</xdr:col>
      <xdr:colOff>330200</xdr:colOff>
      <xdr:row>80</xdr:row>
      <xdr:rowOff>171424</xdr:rowOff>
    </xdr:to>
    <xdr:sp macro="" textlink="">
      <xdr:nvSpPr>
        <xdr:cNvPr id="218" name="円/楕円 217">
          <a:extLst>
            <a:ext uri="{FF2B5EF4-FFF2-40B4-BE49-F238E27FC236}">
              <a16:creationId xmlns:a16="http://schemas.microsoft.com/office/drawing/2014/main" xmlns="" id="{00000000-0008-0000-0300-0000DA000000}"/>
            </a:ext>
          </a:extLst>
        </xdr:cNvPr>
        <xdr:cNvSpPr/>
      </xdr:nvSpPr>
      <xdr:spPr>
        <a:xfrm>
          <a:off x="2286000" y="137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10151</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55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62911</xdr:rowOff>
    </xdr:from>
    <xdr:to>
      <xdr:col>2</xdr:col>
      <xdr:colOff>127000</xdr:colOff>
      <xdr:row>80</xdr:row>
      <xdr:rowOff>164511</xdr:rowOff>
    </xdr:to>
    <xdr:sp macro="" textlink="">
      <xdr:nvSpPr>
        <xdr:cNvPr id="220" name="円/楕円 219">
          <a:extLst>
            <a:ext uri="{FF2B5EF4-FFF2-40B4-BE49-F238E27FC236}">
              <a16:creationId xmlns:a16="http://schemas.microsoft.com/office/drawing/2014/main" xmlns="" id="{00000000-0008-0000-0300-0000DC000000}"/>
            </a:ext>
          </a:extLst>
        </xdr:cNvPr>
        <xdr:cNvSpPr/>
      </xdr:nvSpPr>
      <xdr:spPr>
        <a:xfrm>
          <a:off x="1397000" y="13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3238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54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年度において、平成</a:t>
          </a:r>
          <a:r>
            <a:rPr kumimoji="1" lang="en-US" altLang="ja-JP" sz="1300">
              <a:solidFill>
                <a:schemeClr val="dk1"/>
              </a:solidFill>
              <a:effectLst/>
              <a:latin typeface="+mn-lt"/>
              <a:ea typeface="+mn-ea"/>
              <a:cs typeface="+mn-cs"/>
            </a:rPr>
            <a:t>21</a:t>
          </a:r>
          <a:r>
            <a:rPr kumimoji="1" lang="ja-JP" altLang="en-US" sz="1300">
              <a:solidFill>
                <a:schemeClr val="dk1"/>
              </a:solidFill>
              <a:effectLst/>
              <a:latin typeface="+mn-lt"/>
              <a:ea typeface="+mn-ea"/>
              <a:cs typeface="+mn-cs"/>
            </a:rPr>
            <a:t>年度から継続していた、一般職</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、、議員</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の独自削減を撤廃し、特別職</a:t>
          </a:r>
          <a:r>
            <a:rPr kumimoji="1" lang="en-US" altLang="ja-JP" sz="1300">
              <a:solidFill>
                <a:schemeClr val="dk1"/>
              </a:solidFill>
              <a:effectLst/>
              <a:latin typeface="+mn-lt"/>
              <a:ea typeface="+mn-ea"/>
              <a:cs typeface="+mn-cs"/>
            </a:rPr>
            <a:t>40%</a:t>
          </a:r>
          <a:r>
            <a:rPr kumimoji="1" lang="ja-JP" altLang="en-US" sz="1300">
              <a:solidFill>
                <a:schemeClr val="dk1"/>
              </a:solidFill>
              <a:effectLst/>
              <a:latin typeface="+mn-lt"/>
              <a:ea typeface="+mn-ea"/>
              <a:cs typeface="+mn-cs"/>
            </a:rPr>
            <a:t>（役職加算なし）から</a:t>
          </a:r>
          <a:r>
            <a:rPr kumimoji="1" lang="en-US" altLang="ja-JP" sz="1300">
              <a:solidFill>
                <a:schemeClr val="dk1"/>
              </a:solidFill>
              <a:effectLst/>
              <a:latin typeface="+mn-lt"/>
              <a:ea typeface="+mn-ea"/>
              <a:cs typeface="+mn-cs"/>
            </a:rPr>
            <a:t>20%</a:t>
          </a:r>
          <a:r>
            <a:rPr kumimoji="1" lang="ja-JP" altLang="en-US" sz="1300">
              <a:solidFill>
                <a:schemeClr val="dk1"/>
              </a:solidFill>
              <a:effectLst/>
              <a:latin typeface="+mn-lt"/>
              <a:ea typeface="+mn-ea"/>
              <a:cs typeface="+mn-cs"/>
            </a:rPr>
            <a:t>へ引き下げた。</a:t>
          </a:r>
        </a:p>
        <a:p>
          <a:r>
            <a:rPr kumimoji="1" lang="ja-JP" altLang="en-US" sz="1300">
              <a:solidFill>
                <a:schemeClr val="dk1"/>
              </a:solidFill>
              <a:effectLst/>
              <a:latin typeface="+mn-lt"/>
              <a:ea typeface="+mn-ea"/>
              <a:cs typeface="+mn-cs"/>
            </a:rPr>
            <a:t>　それにより、ラスパイレス指数は上昇したが、類似団体との比較では低い状況となっており、全国の市区町村においては、下位から</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番目となっている。</a:t>
          </a:r>
        </a:p>
        <a:p>
          <a:r>
            <a:rPr kumimoji="1" lang="ja-JP" altLang="en-US" sz="1300">
              <a:solidFill>
                <a:schemeClr val="dk1"/>
              </a:solidFill>
              <a:effectLst/>
              <a:latin typeface="+mn-lt"/>
              <a:ea typeface="+mn-ea"/>
              <a:cs typeface="+mn-cs"/>
            </a:rPr>
            <a:t>　今後も人事委員会勧告等を踏まえつつ、給与の適正化に努める。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145324</xdr:rowOff>
    </xdr:from>
    <xdr:to>
      <xdr:col>24</xdr:col>
      <xdr:colOff>558800</xdr:colOff>
      <xdr:row>88</xdr:row>
      <xdr:rowOff>103414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4032774"/>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60251</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77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81</xdr:row>
      <xdr:rowOff>145324</xdr:rowOff>
    </xdr:from>
    <xdr:to>
      <xdr:col>24</xdr:col>
      <xdr:colOff>647700</xdr:colOff>
      <xdr:row>81</xdr:row>
      <xdr:rowOff>145324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403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48805</xdr:rowOff>
    </xdr:from>
    <xdr:to>
      <xdr:col>24</xdr:col>
      <xdr:colOff>558800</xdr:colOff>
      <xdr:row>83</xdr:row>
      <xdr:rowOff>154032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3936255"/>
          <a:ext cx="838200" cy="4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29771</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7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57694</xdr:rowOff>
    </xdr:from>
    <xdr:to>
      <xdr:col>24</xdr:col>
      <xdr:colOff>609600</xdr:colOff>
      <xdr:row>86</xdr:row>
      <xdr:rowOff>159294</xdr:rowOff>
    </xdr:to>
    <xdr:sp macro="" textlink="">
      <xdr:nvSpPr>
        <xdr:cNvPr id="259" name="フローチャート : 判断 258">
          <a:extLst>
            <a:ext uri="{FF2B5EF4-FFF2-40B4-BE49-F238E27FC236}">
              <a16:creationId xmlns:a16="http://schemas.microsoft.com/office/drawing/2014/main" xmlns="" id="{00000000-0008-0000-0300-000003010000}"/>
            </a:ext>
          </a:extLst>
        </xdr:cNvPr>
        <xdr:cNvSpPr/>
      </xdr:nvSpPr>
      <xdr:spPr>
        <a:xfrm>
          <a:off x="16967200" y="1480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41911</xdr:rowOff>
    </xdr:from>
    <xdr:to>
      <xdr:col>23</xdr:col>
      <xdr:colOff>406400</xdr:colOff>
      <xdr:row>81</xdr:row>
      <xdr:rowOff>48805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392936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146413</xdr:rowOff>
    </xdr:from>
    <xdr:to>
      <xdr:col>23</xdr:col>
      <xdr:colOff>457200</xdr:colOff>
      <xdr:row>86</xdr:row>
      <xdr:rowOff>76563</xdr:rowOff>
    </xdr:to>
    <xdr:sp macro="" textlink="">
      <xdr:nvSpPr>
        <xdr:cNvPr id="261" name="フローチャート : 判断 260">
          <a:extLst>
            <a:ext uri="{FF2B5EF4-FFF2-40B4-BE49-F238E27FC236}">
              <a16:creationId xmlns:a16="http://schemas.microsoft.com/office/drawing/2014/main" xmlns="" id="{00000000-0008-0000-0300-000005010000}"/>
            </a:ext>
          </a:extLst>
        </xdr:cNvPr>
        <xdr:cNvSpPr/>
      </xdr:nvSpPr>
      <xdr:spPr>
        <a:xfrm>
          <a:off x="161290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61340</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80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41911</xdr:rowOff>
    </xdr:from>
    <xdr:to>
      <xdr:col>22</xdr:col>
      <xdr:colOff>203200</xdr:colOff>
      <xdr:row>83</xdr:row>
      <xdr:rowOff>43724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3929361"/>
          <a:ext cx="8890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139519</xdr:rowOff>
    </xdr:from>
    <xdr:to>
      <xdr:col>22</xdr:col>
      <xdr:colOff>254000</xdr:colOff>
      <xdr:row>86</xdr:row>
      <xdr:rowOff>69669</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52400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54446</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79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43724</xdr:rowOff>
    </xdr:from>
    <xdr:to>
      <xdr:col>21</xdr:col>
      <xdr:colOff>0</xdr:colOff>
      <xdr:row>83</xdr:row>
      <xdr:rowOff>147138</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27407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7" name="フローチャート : 判断 266">
          <a:extLst>
            <a:ext uri="{FF2B5EF4-FFF2-40B4-BE49-F238E27FC236}">
              <a16:creationId xmlns:a16="http://schemas.microsoft.com/office/drawing/2014/main" xmlns="" id="{00000000-0008-0000-0300-00000B010000}"/>
            </a:ext>
          </a:extLst>
        </xdr:cNvPr>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128451</xdr:rowOff>
    </xdr:from>
    <xdr:to>
      <xdr:col>19</xdr:col>
      <xdr:colOff>533400</xdr:colOff>
      <xdr:row>89</xdr:row>
      <xdr:rowOff>58601</xdr:rowOff>
    </xdr:to>
    <xdr:sp macro="" textlink="">
      <xdr:nvSpPr>
        <xdr:cNvPr id="269" name="フローチャート : 判断 268">
          <a:extLst>
            <a:ext uri="{FF2B5EF4-FFF2-40B4-BE49-F238E27FC236}">
              <a16:creationId xmlns:a16="http://schemas.microsoft.com/office/drawing/2014/main" xmlns="" id="{00000000-0008-0000-0300-00000D010000}"/>
            </a:ext>
          </a:extLst>
        </xdr:cNvPr>
        <xdr:cNvSpPr/>
      </xdr:nvSpPr>
      <xdr:spPr>
        <a:xfrm>
          <a:off x="13462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43378</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103232</xdr:rowOff>
    </xdr:from>
    <xdr:to>
      <xdr:col>24</xdr:col>
      <xdr:colOff>609600</xdr:colOff>
      <xdr:row>84</xdr:row>
      <xdr:rowOff>33382</xdr:rowOff>
    </xdr:to>
    <xdr:sp macro="" textlink="">
      <xdr:nvSpPr>
        <xdr:cNvPr id="276" name="円/楕円 275">
          <a:extLst>
            <a:ext uri="{FF2B5EF4-FFF2-40B4-BE49-F238E27FC236}">
              <a16:creationId xmlns:a16="http://schemas.microsoft.com/office/drawing/2014/main" xmlns="" id="{00000000-0008-0000-0300-000014010000}"/>
            </a:ext>
          </a:extLst>
        </xdr:cNvPr>
        <xdr:cNvSpPr/>
      </xdr:nvSpPr>
      <xdr:spPr>
        <a:xfrm>
          <a:off x="169672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119759</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17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169455</xdr:rowOff>
    </xdr:from>
    <xdr:to>
      <xdr:col>23</xdr:col>
      <xdr:colOff>457200</xdr:colOff>
      <xdr:row>81</xdr:row>
      <xdr:rowOff>99605</xdr:rowOff>
    </xdr:to>
    <xdr:sp macro="" textlink="">
      <xdr:nvSpPr>
        <xdr:cNvPr id="278" name="円/楕円 277">
          <a:extLst>
            <a:ext uri="{FF2B5EF4-FFF2-40B4-BE49-F238E27FC236}">
              <a16:creationId xmlns:a16="http://schemas.microsoft.com/office/drawing/2014/main" xmlns="" id="{00000000-0008-0000-0300-000016010000}"/>
            </a:ext>
          </a:extLst>
        </xdr:cNvPr>
        <xdr:cNvSpPr/>
      </xdr:nvSpPr>
      <xdr:spPr>
        <a:xfrm>
          <a:off x="16129000" y="138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109782</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3654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162561</xdr:rowOff>
    </xdr:from>
    <xdr:to>
      <xdr:col>22</xdr:col>
      <xdr:colOff>254000</xdr:colOff>
      <xdr:row>81</xdr:row>
      <xdr:rowOff>92711</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5240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102888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164374</xdr:rowOff>
    </xdr:from>
    <xdr:to>
      <xdr:col>21</xdr:col>
      <xdr:colOff>50800</xdr:colOff>
      <xdr:row>83</xdr:row>
      <xdr:rowOff>94524</xdr:rowOff>
    </xdr:to>
    <xdr:sp macro="" textlink="">
      <xdr:nvSpPr>
        <xdr:cNvPr id="282" name="円/楕円 281">
          <a:extLst>
            <a:ext uri="{FF2B5EF4-FFF2-40B4-BE49-F238E27FC236}">
              <a16:creationId xmlns:a16="http://schemas.microsoft.com/office/drawing/2014/main" xmlns="" id="{00000000-0008-0000-0300-00001A010000}"/>
            </a:ext>
          </a:extLst>
        </xdr:cNvPr>
        <xdr:cNvSpPr/>
      </xdr:nvSpPr>
      <xdr:spPr>
        <a:xfrm>
          <a:off x="14351000" y="1422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104701</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399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96338</xdr:rowOff>
    </xdr:from>
    <xdr:to>
      <xdr:col>19</xdr:col>
      <xdr:colOff>533400</xdr:colOff>
      <xdr:row>84</xdr:row>
      <xdr:rowOff>26488</xdr:rowOff>
    </xdr:to>
    <xdr:sp macro="" textlink="">
      <xdr:nvSpPr>
        <xdr:cNvPr id="284" name="円/楕円 283">
          <a:extLst>
            <a:ext uri="{FF2B5EF4-FFF2-40B4-BE49-F238E27FC236}">
              <a16:creationId xmlns:a16="http://schemas.microsoft.com/office/drawing/2014/main" xmlns="" id="{00000000-0008-0000-0300-00001C010000}"/>
            </a:ext>
          </a:extLst>
        </xdr:cNvPr>
        <xdr:cNvSpPr/>
      </xdr:nvSpPr>
      <xdr:spPr>
        <a:xfrm>
          <a:off x="13462000" y="143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36665</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0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財政健全化計画に基づき、平成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年度までは原則退職者不補充としたこと等により、普通会計において、</a:t>
          </a:r>
          <a:r>
            <a:rPr kumimoji="1" lang="en-US" altLang="ja-JP" sz="1300">
              <a:solidFill>
                <a:schemeClr val="dk1"/>
              </a:solidFill>
              <a:effectLst/>
              <a:latin typeface="+mn-lt"/>
              <a:ea typeface="+mn-ea"/>
              <a:cs typeface="+mn-cs"/>
            </a:rPr>
            <a:t>H15</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までに</a:t>
          </a:r>
          <a:r>
            <a:rPr kumimoji="1" lang="en-US" altLang="ja-JP" sz="1300">
              <a:solidFill>
                <a:schemeClr val="dk1"/>
              </a:solidFill>
              <a:effectLst/>
              <a:latin typeface="+mn-lt"/>
              <a:ea typeface="+mn-ea"/>
              <a:cs typeface="+mn-cs"/>
            </a:rPr>
            <a:t>60</a:t>
          </a:r>
          <a:r>
            <a:rPr kumimoji="1" lang="ja-JP" altLang="en-US" sz="1300">
              <a:solidFill>
                <a:schemeClr val="dk1"/>
              </a:solidFill>
              <a:effectLst/>
              <a:latin typeface="+mn-lt"/>
              <a:ea typeface="+mn-ea"/>
              <a:cs typeface="+mn-cs"/>
            </a:rPr>
            <a:t>人の減となった。</a:t>
          </a:r>
        </a:p>
        <a:p>
          <a:r>
            <a:rPr kumimoji="1" lang="ja-JP" altLang="en-US" sz="1300">
              <a:solidFill>
                <a:schemeClr val="dk1"/>
              </a:solidFill>
              <a:effectLst/>
              <a:latin typeface="+mn-lt"/>
              <a:ea typeface="+mn-ea"/>
              <a:cs typeface="+mn-cs"/>
            </a:rPr>
            <a:t>　類似団体との比較でも最も低い状況であり、今後も定員適正化計画（平成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年度）に基づき、定員管理の適正化を図る。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a16="http://schemas.microsoft.com/office/drawing/2014/main" xmlns=""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149428</xdr:rowOff>
    </xdr:from>
    <xdr:to>
      <xdr:col>24</xdr:col>
      <xdr:colOff>558800</xdr:colOff>
      <xdr:row>66</xdr:row>
      <xdr:rowOff>73863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flipV="1">
          <a:off x="17018000" y="10436428"/>
          <a:ext cx="0" cy="9531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45940</xdr:rowOff>
    </xdr:from>
    <xdr:ext cx="762000" cy="259045"/>
    <xdr:sp macro="" textlink="">
      <xdr:nvSpPr>
        <xdr:cNvPr id="313" name="定員管理の状況最小値テキスト">
          <a:extLst>
            <a:ext uri="{FF2B5EF4-FFF2-40B4-BE49-F238E27FC236}">
              <a16:creationId xmlns:a16="http://schemas.microsoft.com/office/drawing/2014/main" xmlns="" id="{00000000-0008-0000-0300-000039010000}"/>
            </a:ext>
          </a:extLst>
        </xdr:cNvPr>
        <xdr:cNvSpPr txBox="1"/>
      </xdr:nvSpPr>
      <xdr:spPr>
        <a:xfrm>
          <a:off x="17106900" y="1136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73863</xdr:rowOff>
    </xdr:from>
    <xdr:to>
      <xdr:col>24</xdr:col>
      <xdr:colOff>647700</xdr:colOff>
      <xdr:row>66</xdr:row>
      <xdr:rowOff>73863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138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64355</xdr:rowOff>
    </xdr:from>
    <xdr:ext cx="762000" cy="259045"/>
    <xdr:sp macro="" textlink="">
      <xdr:nvSpPr>
        <xdr:cNvPr id="315" name="定員管理の状況最大値テキスト">
          <a:extLst>
            <a:ext uri="{FF2B5EF4-FFF2-40B4-BE49-F238E27FC236}">
              <a16:creationId xmlns:a16="http://schemas.microsoft.com/office/drawing/2014/main" xmlns="" id="{00000000-0008-0000-0300-00003B010000}"/>
            </a:ext>
          </a:extLst>
        </xdr:cNvPr>
        <xdr:cNvSpPr txBox="1"/>
      </xdr:nvSpPr>
      <xdr:spPr>
        <a:xfrm>
          <a:off x="17106900" y="1017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60</xdr:row>
      <xdr:rowOff>149428</xdr:rowOff>
    </xdr:from>
    <xdr:to>
      <xdr:col>24</xdr:col>
      <xdr:colOff>647700</xdr:colOff>
      <xdr:row>60</xdr:row>
      <xdr:rowOff>149428</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04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60</xdr:row>
      <xdr:rowOff>149428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179800" y="10433050"/>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91686</xdr:rowOff>
    </xdr:from>
    <xdr:ext cx="762000" cy="259045"/>
    <xdr:sp macro="" textlink="">
      <xdr:nvSpPr>
        <xdr:cNvPr id="318" name="定員管理の状況平均値テキスト">
          <a:extLst>
            <a:ext uri="{FF2B5EF4-FFF2-40B4-BE49-F238E27FC236}">
              <a16:creationId xmlns:a16="http://schemas.microsoft.com/office/drawing/2014/main" xmlns="" id="{00000000-0008-0000-0300-00003E010000}"/>
            </a:ext>
          </a:extLst>
        </xdr:cNvPr>
        <xdr:cNvSpPr txBox="1"/>
      </xdr:nvSpPr>
      <xdr:spPr>
        <a:xfrm>
          <a:off x="17106900" y="10721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119609</xdr:rowOff>
    </xdr:from>
    <xdr:to>
      <xdr:col>24</xdr:col>
      <xdr:colOff>609600</xdr:colOff>
      <xdr:row>63</xdr:row>
      <xdr:rowOff>49759</xdr:rowOff>
    </xdr:to>
    <xdr:sp macro="" textlink="">
      <xdr:nvSpPr>
        <xdr:cNvPr id="319" name="フローチャート : 判断 318">
          <a:extLst>
            <a:ext uri="{FF2B5EF4-FFF2-40B4-BE49-F238E27FC236}">
              <a16:creationId xmlns:a16="http://schemas.microsoft.com/office/drawing/2014/main" xmlns="" id="{00000000-0008-0000-0300-00003F010000}"/>
            </a:ext>
          </a:extLst>
        </xdr:cNvPr>
        <xdr:cNvSpPr/>
      </xdr:nvSpPr>
      <xdr:spPr>
        <a:xfrm>
          <a:off x="16967200" y="1074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129159</xdr:rowOff>
    </xdr:from>
    <xdr:to>
      <xdr:col>23</xdr:col>
      <xdr:colOff>406400</xdr:colOff>
      <xdr:row>60</xdr:row>
      <xdr:rowOff>146050</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5290800" y="1041615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107671</xdr:rowOff>
    </xdr:from>
    <xdr:to>
      <xdr:col>23</xdr:col>
      <xdr:colOff>457200</xdr:colOff>
      <xdr:row>62</xdr:row>
      <xdr:rowOff>37821</xdr:rowOff>
    </xdr:to>
    <xdr:sp macro="" textlink="">
      <xdr:nvSpPr>
        <xdr:cNvPr id="321" name="フローチャート : 判断 320">
          <a:extLst>
            <a:ext uri="{FF2B5EF4-FFF2-40B4-BE49-F238E27FC236}">
              <a16:creationId xmlns:a16="http://schemas.microsoft.com/office/drawing/2014/main" xmlns="" id="{00000000-0008-0000-0300-000041010000}"/>
            </a:ext>
          </a:extLst>
        </xdr:cNvPr>
        <xdr:cNvSpPr/>
      </xdr:nvSpPr>
      <xdr:spPr>
        <a:xfrm>
          <a:off x="16129000" y="105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22598</xdr:rowOff>
    </xdr:from>
    <xdr:ext cx="7366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5798800" y="10652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126746</xdr:rowOff>
    </xdr:from>
    <xdr:to>
      <xdr:col>22</xdr:col>
      <xdr:colOff>203200</xdr:colOff>
      <xdr:row>60</xdr:row>
      <xdr:rowOff>129159</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4401800" y="1041374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105740</xdr:rowOff>
    </xdr:from>
    <xdr:to>
      <xdr:col>22</xdr:col>
      <xdr:colOff>254000</xdr:colOff>
      <xdr:row>62</xdr:row>
      <xdr:rowOff>35890</xdr:rowOff>
    </xdr:to>
    <xdr:sp macro="" textlink="">
      <xdr:nvSpPr>
        <xdr:cNvPr id="324" name="フローチャート : 判断 323">
          <a:extLst>
            <a:ext uri="{FF2B5EF4-FFF2-40B4-BE49-F238E27FC236}">
              <a16:creationId xmlns:a16="http://schemas.microsoft.com/office/drawing/2014/main" xmlns="" id="{00000000-0008-0000-0300-000044010000}"/>
            </a:ext>
          </a:extLst>
        </xdr:cNvPr>
        <xdr:cNvSpPr/>
      </xdr:nvSpPr>
      <xdr:spPr>
        <a:xfrm>
          <a:off x="15240000" y="105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20667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4909800" y="1065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114681</xdr:rowOff>
    </xdr:from>
    <xdr:to>
      <xdr:col>21</xdr:col>
      <xdr:colOff>0</xdr:colOff>
      <xdr:row>60</xdr:row>
      <xdr:rowOff>126746</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3512800" y="104016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102362</xdr:rowOff>
    </xdr:from>
    <xdr:to>
      <xdr:col>21</xdr:col>
      <xdr:colOff>50800</xdr:colOff>
      <xdr:row>62</xdr:row>
      <xdr:rowOff>32512</xdr:rowOff>
    </xdr:to>
    <xdr:sp macro="" textlink="">
      <xdr:nvSpPr>
        <xdr:cNvPr id="327" name="フローチャート : 判断 326">
          <a:extLst>
            <a:ext uri="{FF2B5EF4-FFF2-40B4-BE49-F238E27FC236}">
              <a16:creationId xmlns:a16="http://schemas.microsoft.com/office/drawing/2014/main" xmlns="" id="{00000000-0008-0000-0300-000047010000}"/>
            </a:ext>
          </a:extLst>
        </xdr:cNvPr>
        <xdr:cNvSpPr/>
      </xdr:nvSpPr>
      <xdr:spPr>
        <a:xfrm>
          <a:off x="14351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17289</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020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94641</xdr:rowOff>
    </xdr:from>
    <xdr:to>
      <xdr:col>19</xdr:col>
      <xdr:colOff>533400</xdr:colOff>
      <xdr:row>62</xdr:row>
      <xdr:rowOff>24791</xdr:rowOff>
    </xdr:to>
    <xdr:sp macro="" textlink="">
      <xdr:nvSpPr>
        <xdr:cNvPr id="329" name="フローチャート : 判断 328">
          <a:extLst>
            <a:ext uri="{FF2B5EF4-FFF2-40B4-BE49-F238E27FC236}">
              <a16:creationId xmlns:a16="http://schemas.microsoft.com/office/drawing/2014/main" xmlns="" id="{00000000-0008-0000-0300-000049010000}"/>
            </a:ext>
          </a:extLst>
        </xdr:cNvPr>
        <xdr:cNvSpPr/>
      </xdr:nvSpPr>
      <xdr:spPr>
        <a:xfrm>
          <a:off x="13462000" y="1055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9568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3131800" y="1063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98628</xdr:rowOff>
    </xdr:from>
    <xdr:to>
      <xdr:col>24</xdr:col>
      <xdr:colOff>609600</xdr:colOff>
      <xdr:row>61</xdr:row>
      <xdr:rowOff>28778</xdr:rowOff>
    </xdr:to>
    <xdr:sp macro="" textlink="">
      <xdr:nvSpPr>
        <xdr:cNvPr id="336" name="円/楕円 335">
          <a:extLst>
            <a:ext uri="{FF2B5EF4-FFF2-40B4-BE49-F238E27FC236}">
              <a16:creationId xmlns:a16="http://schemas.microsoft.com/office/drawing/2014/main" xmlns="" id="{00000000-0008-0000-0300-000050010000}"/>
            </a:ext>
          </a:extLst>
        </xdr:cNvPr>
        <xdr:cNvSpPr/>
      </xdr:nvSpPr>
      <xdr:spPr>
        <a:xfrm>
          <a:off x="16967200" y="103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19905</xdr:rowOff>
    </xdr:from>
    <xdr:ext cx="762000" cy="259045"/>
    <xdr:sp macro="" textlink="">
      <xdr:nvSpPr>
        <xdr:cNvPr id="337" name="定員管理の状況該当値テキスト">
          <a:extLst>
            <a:ext uri="{FF2B5EF4-FFF2-40B4-BE49-F238E27FC236}">
              <a16:creationId xmlns:a16="http://schemas.microsoft.com/office/drawing/2014/main" xmlns="" id="{00000000-0008-0000-0300-000051010000}"/>
            </a:ext>
          </a:extLst>
        </xdr:cNvPr>
        <xdr:cNvSpPr txBox="1"/>
      </xdr:nvSpPr>
      <xdr:spPr>
        <a:xfrm>
          <a:off x="17106900" y="103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35577</xdr:rowOff>
    </xdr:from>
    <xdr:ext cx="7366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78359</xdr:rowOff>
    </xdr:from>
    <xdr:to>
      <xdr:col>22</xdr:col>
      <xdr:colOff>254000</xdr:colOff>
      <xdr:row>61</xdr:row>
      <xdr:rowOff>8509</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5240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18686</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909800" y="1013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75946</xdr:rowOff>
    </xdr:from>
    <xdr:to>
      <xdr:col>21</xdr:col>
      <xdr:colOff>50800</xdr:colOff>
      <xdr:row>61</xdr:row>
      <xdr:rowOff>6096</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4351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16273</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020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63881</xdr:rowOff>
    </xdr:from>
    <xdr:to>
      <xdr:col>19</xdr:col>
      <xdr:colOff>533400</xdr:colOff>
      <xdr:row>60</xdr:row>
      <xdr:rowOff>165481</xdr:rowOff>
    </xdr:to>
    <xdr:sp macro="" textlink="">
      <xdr:nvSpPr>
        <xdr:cNvPr id="344" name="円/楕円 343">
          <a:extLst>
            <a:ext uri="{FF2B5EF4-FFF2-40B4-BE49-F238E27FC236}">
              <a16:creationId xmlns:a16="http://schemas.microsoft.com/office/drawing/2014/main" xmlns="" id="{00000000-0008-0000-0300-000058010000}"/>
            </a:ext>
          </a:extLst>
        </xdr:cNvPr>
        <xdr:cNvSpPr/>
      </xdr:nvSpPr>
      <xdr:spPr>
        <a:xfrm>
          <a:off x="134620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4208</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131800" y="1011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㈶大鰐町開発公社、大鰐地域総合開発㈱の両法人の債務に係る損失補償の履行（影響額約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億円）により、平成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年度に大きく上昇し、類似団体</a:t>
          </a:r>
          <a:r>
            <a:rPr kumimoji="1" lang="ja-JP" altLang="en-US" sz="1300">
              <a:solidFill>
                <a:schemeClr val="dk1"/>
              </a:solidFill>
              <a:effectLst/>
              <a:latin typeface="+mn-lt"/>
              <a:ea typeface="+mn-ea"/>
              <a:cs typeface="+mn-cs"/>
            </a:rPr>
            <a:t>との比較では</a:t>
          </a:r>
          <a:r>
            <a:rPr kumimoji="1" lang="ja-JP" altLang="ja-JP" sz="1300">
              <a:solidFill>
                <a:schemeClr val="dk1"/>
              </a:solidFill>
              <a:effectLst/>
              <a:latin typeface="+mn-lt"/>
              <a:ea typeface="+mn-ea"/>
              <a:cs typeface="+mn-cs"/>
            </a:rPr>
            <a:t>高い状況にある。</a:t>
          </a:r>
          <a:endParaRPr lang="ja-JP" altLang="ja-JP" sz="1300">
            <a:effectLst/>
          </a:endParaRPr>
        </a:p>
        <a:p>
          <a:r>
            <a:rPr kumimoji="1" lang="ja-JP" altLang="ja-JP" sz="1300">
              <a:solidFill>
                <a:schemeClr val="dk1"/>
              </a:solidFill>
              <a:effectLst/>
              <a:latin typeface="+mn-lt"/>
              <a:ea typeface="+mn-ea"/>
              <a:cs typeface="+mn-cs"/>
            </a:rPr>
            <a:t>　ピークとなる平成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年度には</a:t>
          </a:r>
          <a:r>
            <a:rPr kumimoji="1" lang="en-US" altLang="ja-JP" sz="1300">
              <a:solidFill>
                <a:schemeClr val="dk1"/>
              </a:solidFill>
              <a:effectLst/>
              <a:latin typeface="+mn-lt"/>
              <a:ea typeface="+mn-ea"/>
              <a:cs typeface="+mn-cs"/>
            </a:rPr>
            <a:t>23.8%</a:t>
          </a:r>
          <a:r>
            <a:rPr kumimoji="1" lang="ja-JP" altLang="ja-JP" sz="1300">
              <a:solidFill>
                <a:schemeClr val="dk1"/>
              </a:solidFill>
              <a:effectLst/>
              <a:latin typeface="+mn-lt"/>
              <a:ea typeface="+mn-ea"/>
              <a:cs typeface="+mn-cs"/>
            </a:rPr>
            <a:t>となったが、第三セクター等改革推進債の繰上償還（</a:t>
          </a:r>
          <a:r>
            <a:rPr kumimoji="1" lang="en-US" altLang="ja-JP" sz="1300">
              <a:solidFill>
                <a:schemeClr val="dk1"/>
              </a:solidFill>
              <a:effectLst/>
              <a:latin typeface="+mn-lt"/>
              <a:ea typeface="+mn-ea"/>
              <a:cs typeface="+mn-cs"/>
            </a:rPr>
            <a:t>1,200</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の効果等</a:t>
          </a:r>
          <a:r>
            <a:rPr kumimoji="1" lang="ja-JP" altLang="ja-JP" sz="1300">
              <a:solidFill>
                <a:schemeClr val="dk1"/>
              </a:solidFill>
              <a:effectLst/>
              <a:latin typeface="+mn-lt"/>
              <a:ea typeface="+mn-ea"/>
              <a:cs typeface="+mn-cs"/>
            </a:rPr>
            <a:t>により、平成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21.5%</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今後も新発債の抑制に努め、第三セクター等改革推進債の繰上償還の実施等により、実質公債費比率を引き下げる。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a:extLst>
            <a:ext uri="{FF2B5EF4-FFF2-40B4-BE49-F238E27FC236}">
              <a16:creationId xmlns:a16="http://schemas.microsoft.com/office/drawing/2014/main" xmlns=""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70273</xdr:rowOff>
    </xdr:from>
    <xdr:to>
      <xdr:col>24</xdr:col>
      <xdr:colOff>558800</xdr:colOff>
      <xdr:row>43</xdr:row>
      <xdr:rowOff>95250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flipV="1">
          <a:off x="17018000" y="6413923"/>
          <a:ext cx="0" cy="10536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67327</xdr:rowOff>
    </xdr:from>
    <xdr:ext cx="762000" cy="259045"/>
    <xdr:sp macro="" textlink="">
      <xdr:nvSpPr>
        <xdr:cNvPr id="374" name="公債費負担の状況最小値テキスト">
          <a:extLst>
            <a:ext uri="{FF2B5EF4-FFF2-40B4-BE49-F238E27FC236}">
              <a16:creationId xmlns:a16="http://schemas.microsoft.com/office/drawing/2014/main" xmlns="" id="{00000000-0008-0000-0300-000076010000}"/>
            </a:ext>
          </a:extLst>
        </xdr:cNvPr>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43</xdr:row>
      <xdr:rowOff>95250</xdr:rowOff>
    </xdr:from>
    <xdr:to>
      <xdr:col>24</xdr:col>
      <xdr:colOff>647700</xdr:colOff>
      <xdr:row>43</xdr:row>
      <xdr:rowOff>95250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156650</xdr:rowOff>
    </xdr:from>
    <xdr:ext cx="762000" cy="259045"/>
    <xdr:sp macro="" textlink="">
      <xdr:nvSpPr>
        <xdr:cNvPr id="376" name="公債費負担の状況最大値テキスト">
          <a:extLst>
            <a:ext uri="{FF2B5EF4-FFF2-40B4-BE49-F238E27FC236}">
              <a16:creationId xmlns:a16="http://schemas.microsoft.com/office/drawing/2014/main" xmlns="" id="{00000000-0008-0000-0300-000078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37</xdr:row>
      <xdr:rowOff>70273</xdr:rowOff>
    </xdr:from>
    <xdr:to>
      <xdr:col>24</xdr:col>
      <xdr:colOff>647700</xdr:colOff>
      <xdr:row>37</xdr:row>
      <xdr:rowOff>70273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75142</xdr:rowOff>
    </xdr:from>
    <xdr:to>
      <xdr:col>24</xdr:col>
      <xdr:colOff>558800</xdr:colOff>
      <xdr:row>43</xdr:row>
      <xdr:rowOff>111337</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6179800" y="744749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79" name="公債費負担の状況平均値テキスト">
          <a:extLst>
            <a:ext uri="{FF2B5EF4-FFF2-40B4-BE49-F238E27FC236}">
              <a16:creationId xmlns:a16="http://schemas.microsoft.com/office/drawing/2014/main" xmlns="" id="{00000000-0008-0000-0300-00007B010000}"/>
            </a:ext>
          </a:extLst>
        </xdr:cNvPr>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111337</xdr:rowOff>
    </xdr:from>
    <xdr:to>
      <xdr:col>23</xdr:col>
      <xdr:colOff>406400</xdr:colOff>
      <xdr:row>43</xdr:row>
      <xdr:rowOff>167640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5290800" y="748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136525</xdr:rowOff>
    </xdr:from>
    <xdr:to>
      <xdr:col>23</xdr:col>
      <xdr:colOff>457200</xdr:colOff>
      <xdr:row>41</xdr:row>
      <xdr:rowOff>66675</xdr:rowOff>
    </xdr:to>
    <xdr:sp macro="" textlink="">
      <xdr:nvSpPr>
        <xdr:cNvPr id="382" name="フローチャート : 判断 381">
          <a:extLst>
            <a:ext uri="{FF2B5EF4-FFF2-40B4-BE49-F238E27FC236}">
              <a16:creationId xmlns:a16="http://schemas.microsoft.com/office/drawing/2014/main" xmlns="" id="{00000000-0008-0000-0300-00007E010000}"/>
            </a:ext>
          </a:extLst>
        </xdr:cNvPr>
        <xdr:cNvSpPr/>
      </xdr:nvSpPr>
      <xdr:spPr>
        <a:xfrm>
          <a:off x="16129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76852</xdr:rowOff>
    </xdr:from>
    <xdr:ext cx="7366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5798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75142</xdr:rowOff>
    </xdr:from>
    <xdr:to>
      <xdr:col>22</xdr:col>
      <xdr:colOff>203200</xdr:colOff>
      <xdr:row>43</xdr:row>
      <xdr:rowOff>167640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4401800" y="744749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5292</xdr:rowOff>
    </xdr:from>
    <xdr:to>
      <xdr:col>22</xdr:col>
      <xdr:colOff>254000</xdr:colOff>
      <xdr:row>41</xdr:row>
      <xdr:rowOff>106892</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5240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117069</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909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150071</xdr:rowOff>
    </xdr:from>
    <xdr:to>
      <xdr:col>21</xdr:col>
      <xdr:colOff>0</xdr:colOff>
      <xdr:row>43</xdr:row>
      <xdr:rowOff>75142</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3512800" y="735097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37465</xdr:rowOff>
    </xdr:from>
    <xdr:to>
      <xdr:col>21</xdr:col>
      <xdr:colOff>50800</xdr:colOff>
      <xdr:row>41</xdr:row>
      <xdr:rowOff>139065</xdr:rowOff>
    </xdr:to>
    <xdr:sp macro="" textlink="">
      <xdr:nvSpPr>
        <xdr:cNvPr id="388" name="フローチャート : 判断 387">
          <a:extLst>
            <a:ext uri="{FF2B5EF4-FFF2-40B4-BE49-F238E27FC236}">
              <a16:creationId xmlns:a16="http://schemas.microsoft.com/office/drawing/2014/main" xmlns="" id="{00000000-0008-0000-0300-000084010000}"/>
            </a:ext>
          </a:extLst>
        </xdr:cNvPr>
        <xdr:cNvSpPr/>
      </xdr:nvSpPr>
      <xdr:spPr>
        <a:xfrm>
          <a:off x="14351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149242</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020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390" name="フローチャート : 判断 389">
          <a:extLst>
            <a:ext uri="{FF2B5EF4-FFF2-40B4-BE49-F238E27FC236}">
              <a16:creationId xmlns:a16="http://schemas.microsoft.com/office/drawing/2014/main" xmlns="" id="{00000000-0008-0000-0300-000086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26052</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24342</xdr:rowOff>
    </xdr:from>
    <xdr:to>
      <xdr:col>24</xdr:col>
      <xdr:colOff>609600</xdr:colOff>
      <xdr:row>43</xdr:row>
      <xdr:rowOff>125942</xdr:rowOff>
    </xdr:to>
    <xdr:sp macro="" textlink="">
      <xdr:nvSpPr>
        <xdr:cNvPr id="397" name="円/楕円 396">
          <a:extLst>
            <a:ext uri="{FF2B5EF4-FFF2-40B4-BE49-F238E27FC236}">
              <a16:creationId xmlns:a16="http://schemas.microsoft.com/office/drawing/2014/main" xmlns="" id="{00000000-0008-0000-0300-00008D010000}"/>
            </a:ext>
          </a:extLst>
        </xdr:cNvPr>
        <xdr:cNvSpPr/>
      </xdr:nvSpPr>
      <xdr:spPr>
        <a:xfrm>
          <a:off x="16967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91669</xdr:rowOff>
    </xdr:from>
    <xdr:ext cx="762000" cy="259045"/>
    <xdr:sp macro="" textlink="">
      <xdr:nvSpPr>
        <xdr:cNvPr id="398" name="公債費負担の状況該当値テキスト">
          <a:extLst>
            <a:ext uri="{FF2B5EF4-FFF2-40B4-BE49-F238E27FC236}">
              <a16:creationId xmlns:a16="http://schemas.microsoft.com/office/drawing/2014/main" xmlns="" id="{00000000-0008-0000-0300-00008E010000}"/>
            </a:ext>
          </a:extLst>
        </xdr:cNvPr>
        <xdr:cNvSpPr txBox="1"/>
      </xdr:nvSpPr>
      <xdr:spPr>
        <a:xfrm>
          <a:off x="17106900" y="729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60537</xdr:rowOff>
    </xdr:from>
    <xdr:to>
      <xdr:col>23</xdr:col>
      <xdr:colOff>457200</xdr:colOff>
      <xdr:row>43</xdr:row>
      <xdr:rowOff>162137</xdr:rowOff>
    </xdr:to>
    <xdr:sp macro="" textlink="">
      <xdr:nvSpPr>
        <xdr:cNvPr id="399" name="円/楕円 398">
          <a:extLst>
            <a:ext uri="{FF2B5EF4-FFF2-40B4-BE49-F238E27FC236}">
              <a16:creationId xmlns:a16="http://schemas.microsoft.com/office/drawing/2014/main" xmlns="" id="{00000000-0008-0000-0300-00008F010000}"/>
            </a:ext>
          </a:extLst>
        </xdr:cNvPr>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146914</xdr:rowOff>
    </xdr:from>
    <xdr:ext cx="7366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116840</xdr:rowOff>
    </xdr:from>
    <xdr:to>
      <xdr:col>22</xdr:col>
      <xdr:colOff>254000</xdr:colOff>
      <xdr:row>44</xdr:row>
      <xdr:rowOff>46990</xdr:rowOff>
    </xdr:to>
    <xdr:sp macro="" textlink="">
      <xdr:nvSpPr>
        <xdr:cNvPr id="401" name="円/楕円 400">
          <a:extLst>
            <a:ext uri="{FF2B5EF4-FFF2-40B4-BE49-F238E27FC236}">
              <a16:creationId xmlns:a16="http://schemas.microsoft.com/office/drawing/2014/main" xmlns="" id="{00000000-0008-0000-0300-000091010000}"/>
            </a:ext>
          </a:extLst>
        </xdr:cNvPr>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31767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24342</xdr:rowOff>
    </xdr:from>
    <xdr:to>
      <xdr:col>21</xdr:col>
      <xdr:colOff>50800</xdr:colOff>
      <xdr:row>43</xdr:row>
      <xdr:rowOff>125942</xdr:rowOff>
    </xdr:to>
    <xdr:sp macro="" textlink="">
      <xdr:nvSpPr>
        <xdr:cNvPr id="403" name="円/楕円 402">
          <a:extLst>
            <a:ext uri="{FF2B5EF4-FFF2-40B4-BE49-F238E27FC236}">
              <a16:creationId xmlns:a16="http://schemas.microsoft.com/office/drawing/2014/main" xmlns="" id="{00000000-0008-0000-0300-000093010000}"/>
            </a:ext>
          </a:extLst>
        </xdr:cNvPr>
        <xdr:cNvSpPr/>
      </xdr:nvSpPr>
      <xdr:spPr>
        <a:xfrm>
          <a:off x="14351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110719</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020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99271</xdr:rowOff>
    </xdr:from>
    <xdr:to>
      <xdr:col>19</xdr:col>
      <xdr:colOff>533400</xdr:colOff>
      <xdr:row>43</xdr:row>
      <xdr:rowOff>29421</xdr:rowOff>
    </xdr:to>
    <xdr:sp macro="" textlink="">
      <xdr:nvSpPr>
        <xdr:cNvPr id="405" name="円/楕円 404">
          <a:extLst>
            <a:ext uri="{FF2B5EF4-FFF2-40B4-BE49-F238E27FC236}">
              <a16:creationId xmlns:a16="http://schemas.microsoft.com/office/drawing/2014/main" xmlns="" id="{00000000-0008-0000-0300-000095010000}"/>
            </a:ext>
          </a:extLst>
        </xdr:cNvPr>
        <xdr:cNvSpPr/>
      </xdr:nvSpPr>
      <xdr:spPr>
        <a:xfrm>
          <a:off x="13462000" y="73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14198</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131800" y="738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早期健全化基準（</a:t>
          </a:r>
          <a:r>
            <a:rPr kumimoji="1" lang="en-US" altLang="ja-JP" sz="1300">
              <a:solidFill>
                <a:schemeClr val="dk1"/>
              </a:solidFill>
              <a:effectLst/>
              <a:latin typeface="+mn-lt"/>
              <a:ea typeface="+mn-ea"/>
              <a:cs typeface="+mn-cs"/>
            </a:rPr>
            <a:t>350.0%</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下回っ</a:t>
          </a:r>
          <a:r>
            <a:rPr kumimoji="1" lang="ja-JP" altLang="en-US" sz="1300">
              <a:solidFill>
                <a:schemeClr val="dk1"/>
              </a:solidFill>
              <a:effectLst/>
              <a:latin typeface="+mn-lt"/>
              <a:ea typeface="+mn-ea"/>
              <a:cs typeface="+mn-cs"/>
            </a:rPr>
            <a:t>ているも</a:t>
          </a:r>
          <a:r>
            <a:rPr kumimoji="1" lang="ja-JP" altLang="ja-JP" sz="1300">
              <a:solidFill>
                <a:schemeClr val="dk1"/>
              </a:solidFill>
              <a:effectLst/>
              <a:latin typeface="+mn-lt"/>
              <a:ea typeface="+mn-ea"/>
              <a:cs typeface="+mn-cs"/>
            </a:rPr>
            <a:t>のの、類似団体中最も高い状況である。</a:t>
          </a:r>
          <a:endParaRPr lang="ja-JP" altLang="ja-JP" sz="1300">
            <a:effectLst/>
          </a:endParaRPr>
        </a:p>
        <a:p>
          <a:r>
            <a:rPr kumimoji="1" lang="ja-JP" altLang="ja-JP" sz="1300">
              <a:solidFill>
                <a:schemeClr val="dk1"/>
              </a:solidFill>
              <a:effectLst/>
              <a:latin typeface="+mn-lt"/>
              <a:ea typeface="+mn-ea"/>
              <a:cs typeface="+mn-cs"/>
            </a:rPr>
            <a:t>　主な要因は、㈶大鰐町開発公社、大鰐地域総合開発㈱の両法人の債務に対する損失補償に充てるために発行した第三セクター等改革推進債（発行額</a:t>
          </a:r>
          <a:r>
            <a:rPr kumimoji="1" lang="en-US" altLang="ja-JP" sz="1300">
              <a:solidFill>
                <a:schemeClr val="dk1"/>
              </a:solidFill>
              <a:effectLst/>
              <a:latin typeface="+mn-lt"/>
              <a:ea typeface="+mn-ea"/>
              <a:cs typeface="+mn-cs"/>
            </a:rPr>
            <a:t>6,617</a:t>
          </a:r>
          <a:r>
            <a:rPr kumimoji="1" lang="ja-JP" altLang="ja-JP" sz="1300">
              <a:solidFill>
                <a:schemeClr val="dk1"/>
              </a:solidFill>
              <a:effectLst/>
              <a:latin typeface="+mn-lt"/>
              <a:ea typeface="+mn-ea"/>
              <a:cs typeface="+mn-cs"/>
            </a:rPr>
            <a:t>百万円）である。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に実施した</a:t>
          </a:r>
          <a:r>
            <a:rPr kumimoji="1" lang="ja-JP" altLang="ja-JP" sz="1300">
              <a:solidFill>
                <a:schemeClr val="dk1"/>
              </a:solidFill>
              <a:effectLst/>
              <a:latin typeface="+mn-lt"/>
              <a:ea typeface="+mn-ea"/>
              <a:cs typeface="+mn-cs"/>
            </a:rPr>
            <a:t>第三セクター等改革推進債の</a:t>
          </a:r>
          <a:r>
            <a:rPr kumimoji="1" lang="ja-JP" altLang="en-US" sz="1300">
              <a:solidFill>
                <a:schemeClr val="dk1"/>
              </a:solidFill>
              <a:effectLst/>
              <a:latin typeface="+mn-lt"/>
              <a:ea typeface="+mn-ea"/>
              <a:cs typeface="+mn-cs"/>
            </a:rPr>
            <a:t>一部</a:t>
          </a:r>
          <a:r>
            <a:rPr kumimoji="1" lang="ja-JP" altLang="ja-JP" sz="1300">
              <a:solidFill>
                <a:schemeClr val="dk1"/>
              </a:solidFill>
              <a:effectLst/>
              <a:latin typeface="+mn-lt"/>
              <a:ea typeface="+mn-ea"/>
              <a:cs typeface="+mn-cs"/>
            </a:rPr>
            <a:t>繰上償還（</a:t>
          </a:r>
          <a:r>
            <a:rPr kumimoji="1" lang="en-US" altLang="ja-JP" sz="1300">
              <a:solidFill>
                <a:schemeClr val="dk1"/>
              </a:solidFill>
              <a:effectLst/>
              <a:latin typeface="+mn-lt"/>
              <a:ea typeface="+mn-ea"/>
              <a:cs typeface="+mn-cs"/>
            </a:rPr>
            <a:t>1,200</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の効果等</a:t>
          </a:r>
          <a:r>
            <a:rPr kumimoji="1" lang="ja-JP" altLang="ja-JP" sz="1300">
              <a:solidFill>
                <a:schemeClr val="dk1"/>
              </a:solidFill>
              <a:effectLst/>
              <a:latin typeface="+mn-lt"/>
              <a:ea typeface="+mn-ea"/>
              <a:cs typeface="+mn-cs"/>
            </a:rPr>
            <a:t>により平成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214.2%</a:t>
          </a:r>
          <a:r>
            <a:rPr kumimoji="1" lang="ja-JP" altLang="ja-JP" sz="1300">
              <a:solidFill>
                <a:schemeClr val="dk1"/>
              </a:solidFill>
              <a:effectLst/>
              <a:latin typeface="+mn-lt"/>
              <a:ea typeface="+mn-ea"/>
              <a:cs typeface="+mn-cs"/>
            </a:rPr>
            <a:t>となったが、歳入確保・歳出削減を図り、更なる将来負担の抑制に努める。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a:extLst>
            <a:ext uri="{FF2B5EF4-FFF2-40B4-BE49-F238E27FC236}">
              <a16:creationId xmlns:a16="http://schemas.microsoft.com/office/drawing/2014/main" xmlns=""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18</xdr:row>
      <xdr:rowOff>146008</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7018000" y="2370667"/>
          <a:ext cx="0" cy="861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118085</xdr:rowOff>
    </xdr:from>
    <xdr:ext cx="762000" cy="259045"/>
    <xdr:sp macro="" textlink="">
      <xdr:nvSpPr>
        <xdr:cNvPr id="436" name="将来負担の状況最小値テキスト">
          <a:extLst>
            <a:ext uri="{FF2B5EF4-FFF2-40B4-BE49-F238E27FC236}">
              <a16:creationId xmlns:a16="http://schemas.microsoft.com/office/drawing/2014/main" xmlns="" id="{00000000-0008-0000-0300-0000B4010000}"/>
            </a:ext>
          </a:extLst>
        </xdr:cNvPr>
        <xdr:cNvSpPr txBox="1"/>
      </xdr:nvSpPr>
      <xdr:spPr>
        <a:xfrm>
          <a:off x="17106900" y="320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18</xdr:row>
      <xdr:rowOff>146008</xdr:rowOff>
    </xdr:from>
    <xdr:to>
      <xdr:col>24</xdr:col>
      <xdr:colOff>647700</xdr:colOff>
      <xdr:row>18</xdr:row>
      <xdr:rowOff>146008</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323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xmlns=""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146008</xdr:rowOff>
    </xdr:from>
    <xdr:to>
      <xdr:col>24</xdr:col>
      <xdr:colOff>558800</xdr:colOff>
      <xdr:row>19</xdr:row>
      <xdr:rowOff>145881</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6179800" y="3232108"/>
          <a:ext cx="8382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xmlns=""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2" name="フローチャート : 判断 441">
          <a:extLst>
            <a:ext uri="{FF2B5EF4-FFF2-40B4-BE49-F238E27FC236}">
              <a16:creationId xmlns:a16="http://schemas.microsoft.com/office/drawing/2014/main" xmlns=""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145881</xdr:rowOff>
    </xdr:from>
    <xdr:to>
      <xdr:col>23</xdr:col>
      <xdr:colOff>406400</xdr:colOff>
      <xdr:row>20</xdr:row>
      <xdr:rowOff>55668</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5290800" y="3403431"/>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136737</xdr:rowOff>
    </xdr:from>
    <xdr:to>
      <xdr:col>23</xdr:col>
      <xdr:colOff>457200</xdr:colOff>
      <xdr:row>15</xdr:row>
      <xdr:rowOff>66887</xdr:rowOff>
    </xdr:to>
    <xdr:sp macro="" textlink="">
      <xdr:nvSpPr>
        <xdr:cNvPr id="444" name="フローチャート : 判断 443">
          <a:extLst>
            <a:ext uri="{FF2B5EF4-FFF2-40B4-BE49-F238E27FC236}">
              <a16:creationId xmlns:a16="http://schemas.microsoft.com/office/drawing/2014/main" xmlns="" id="{00000000-0008-0000-0300-0000BC010000}"/>
            </a:ext>
          </a:extLst>
        </xdr:cNvPr>
        <xdr:cNvSpPr/>
      </xdr:nvSpPr>
      <xdr:spPr>
        <a:xfrm>
          <a:off x="16129000" y="253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77064</xdr:rowOff>
    </xdr:from>
    <xdr:ext cx="7366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798800" y="230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55668</xdr:rowOff>
    </xdr:from>
    <xdr:to>
      <xdr:col>22</xdr:col>
      <xdr:colOff>203200</xdr:colOff>
      <xdr:row>21</xdr:row>
      <xdr:rowOff>30607</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4401800" y="3484668"/>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141563</xdr:rowOff>
    </xdr:from>
    <xdr:to>
      <xdr:col>22</xdr:col>
      <xdr:colOff>254000</xdr:colOff>
      <xdr:row>15</xdr:row>
      <xdr:rowOff>71713</xdr:rowOff>
    </xdr:to>
    <xdr:sp macro="" textlink="">
      <xdr:nvSpPr>
        <xdr:cNvPr id="447" name="フローチャート : 判断 446">
          <a:extLst>
            <a:ext uri="{FF2B5EF4-FFF2-40B4-BE49-F238E27FC236}">
              <a16:creationId xmlns:a16="http://schemas.microsoft.com/office/drawing/2014/main" xmlns="" id="{00000000-0008-0000-0300-0000BF010000}"/>
            </a:ext>
          </a:extLst>
        </xdr:cNvPr>
        <xdr:cNvSpPr/>
      </xdr:nvSpPr>
      <xdr:spPr>
        <a:xfrm>
          <a:off x="15240000" y="254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81890</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31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30607</xdr:rowOff>
    </xdr:from>
    <xdr:to>
      <xdr:col>21</xdr:col>
      <xdr:colOff>0</xdr:colOff>
      <xdr:row>21</xdr:row>
      <xdr:rowOff>116671</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3512800" y="3631057"/>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8318</xdr:rowOff>
    </xdr:from>
    <xdr:to>
      <xdr:col>21</xdr:col>
      <xdr:colOff>50800</xdr:colOff>
      <xdr:row>15</xdr:row>
      <xdr:rowOff>109918</xdr:rowOff>
    </xdr:to>
    <xdr:sp macro="" textlink="">
      <xdr:nvSpPr>
        <xdr:cNvPr id="450" name="フローチャート : 判断 449">
          <a:extLst>
            <a:ext uri="{FF2B5EF4-FFF2-40B4-BE49-F238E27FC236}">
              <a16:creationId xmlns:a16="http://schemas.microsoft.com/office/drawing/2014/main" xmlns="" id="{00000000-0008-0000-0300-0000C2010000}"/>
            </a:ext>
          </a:extLst>
        </xdr:cNvPr>
        <xdr:cNvSpPr/>
      </xdr:nvSpPr>
      <xdr:spPr>
        <a:xfrm>
          <a:off x="14351000" y="258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120095</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020800" y="234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48937</xdr:rowOff>
    </xdr:from>
    <xdr:to>
      <xdr:col>19</xdr:col>
      <xdr:colOff>533400</xdr:colOff>
      <xdr:row>15</xdr:row>
      <xdr:rowOff>150537</xdr:rowOff>
    </xdr:to>
    <xdr:sp macro="" textlink="">
      <xdr:nvSpPr>
        <xdr:cNvPr id="452" name="フローチャート : 判断 451">
          <a:extLst>
            <a:ext uri="{FF2B5EF4-FFF2-40B4-BE49-F238E27FC236}">
              <a16:creationId xmlns:a16="http://schemas.microsoft.com/office/drawing/2014/main" xmlns="" id="{00000000-0008-0000-0300-0000C4010000}"/>
            </a:ext>
          </a:extLst>
        </xdr:cNvPr>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160714</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131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95208</xdr:rowOff>
    </xdr:from>
    <xdr:to>
      <xdr:col>24</xdr:col>
      <xdr:colOff>609600</xdr:colOff>
      <xdr:row>19</xdr:row>
      <xdr:rowOff>25358</xdr:rowOff>
    </xdr:to>
    <xdr:sp macro="" textlink="">
      <xdr:nvSpPr>
        <xdr:cNvPr id="459" name="円/楕円 458">
          <a:extLst>
            <a:ext uri="{FF2B5EF4-FFF2-40B4-BE49-F238E27FC236}">
              <a16:creationId xmlns:a16="http://schemas.microsoft.com/office/drawing/2014/main" xmlns="" id="{00000000-0008-0000-0300-0000CB010000}"/>
            </a:ext>
          </a:extLst>
        </xdr:cNvPr>
        <xdr:cNvSpPr/>
      </xdr:nvSpPr>
      <xdr:spPr>
        <a:xfrm>
          <a:off x="16967200" y="31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162535</xdr:rowOff>
    </xdr:from>
    <xdr:ext cx="762000" cy="259045"/>
    <xdr:sp macro="" textlink="">
      <xdr:nvSpPr>
        <xdr:cNvPr id="460" name="将来負担の状況該当値テキスト">
          <a:extLst>
            <a:ext uri="{FF2B5EF4-FFF2-40B4-BE49-F238E27FC236}">
              <a16:creationId xmlns:a16="http://schemas.microsoft.com/office/drawing/2014/main" xmlns="" id="{00000000-0008-0000-0300-0000CC010000}"/>
            </a:ext>
          </a:extLst>
        </xdr:cNvPr>
        <xdr:cNvSpPr txBox="1"/>
      </xdr:nvSpPr>
      <xdr:spPr>
        <a:xfrm>
          <a:off x="17106900" y="307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95081</xdr:rowOff>
    </xdr:from>
    <xdr:to>
      <xdr:col>23</xdr:col>
      <xdr:colOff>457200</xdr:colOff>
      <xdr:row>20</xdr:row>
      <xdr:rowOff>25231</xdr:rowOff>
    </xdr:to>
    <xdr:sp macro="" textlink="">
      <xdr:nvSpPr>
        <xdr:cNvPr id="461" name="円/楕円 460">
          <a:extLst>
            <a:ext uri="{FF2B5EF4-FFF2-40B4-BE49-F238E27FC236}">
              <a16:creationId xmlns:a16="http://schemas.microsoft.com/office/drawing/2014/main" xmlns="" id="{00000000-0008-0000-0300-0000CD010000}"/>
            </a:ext>
          </a:extLst>
        </xdr:cNvPr>
        <xdr:cNvSpPr/>
      </xdr:nvSpPr>
      <xdr:spPr>
        <a:xfrm>
          <a:off x="16129000" y="33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10008</xdr:rowOff>
    </xdr:from>
    <xdr:ext cx="7366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798800" y="343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4868</xdr:rowOff>
    </xdr:from>
    <xdr:to>
      <xdr:col>22</xdr:col>
      <xdr:colOff>254000</xdr:colOff>
      <xdr:row>20</xdr:row>
      <xdr:rowOff>106468</xdr:rowOff>
    </xdr:to>
    <xdr:sp macro="" textlink="">
      <xdr:nvSpPr>
        <xdr:cNvPr id="463" name="円/楕円 462">
          <a:extLst>
            <a:ext uri="{FF2B5EF4-FFF2-40B4-BE49-F238E27FC236}">
              <a16:creationId xmlns:a16="http://schemas.microsoft.com/office/drawing/2014/main" xmlns="" id="{00000000-0008-0000-0300-0000CF010000}"/>
            </a:ext>
          </a:extLst>
        </xdr:cNvPr>
        <xdr:cNvSpPr/>
      </xdr:nvSpPr>
      <xdr:spPr>
        <a:xfrm>
          <a:off x="152400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91245</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909800" y="3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151257</xdr:rowOff>
    </xdr:from>
    <xdr:to>
      <xdr:col>21</xdr:col>
      <xdr:colOff>50800</xdr:colOff>
      <xdr:row>21</xdr:row>
      <xdr:rowOff>81407</xdr:rowOff>
    </xdr:to>
    <xdr:sp macro="" textlink="">
      <xdr:nvSpPr>
        <xdr:cNvPr id="465" name="円/楕円 464">
          <a:extLst>
            <a:ext uri="{FF2B5EF4-FFF2-40B4-BE49-F238E27FC236}">
              <a16:creationId xmlns:a16="http://schemas.microsoft.com/office/drawing/2014/main" xmlns="" id="{00000000-0008-0000-0300-0000D1010000}"/>
            </a:ext>
          </a:extLst>
        </xdr:cNvPr>
        <xdr:cNvSpPr/>
      </xdr:nvSpPr>
      <xdr:spPr>
        <a:xfrm>
          <a:off x="14351000" y="35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66184</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020800" y="366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65871</xdr:rowOff>
    </xdr:from>
    <xdr:to>
      <xdr:col>19</xdr:col>
      <xdr:colOff>533400</xdr:colOff>
      <xdr:row>21</xdr:row>
      <xdr:rowOff>167471</xdr:rowOff>
    </xdr:to>
    <xdr:sp macro="" textlink="">
      <xdr:nvSpPr>
        <xdr:cNvPr id="467" name="円/楕円 466">
          <a:extLst>
            <a:ext uri="{FF2B5EF4-FFF2-40B4-BE49-F238E27FC236}">
              <a16:creationId xmlns:a16="http://schemas.microsoft.com/office/drawing/2014/main" xmlns="" id="{00000000-0008-0000-0300-0000D3010000}"/>
            </a:ext>
          </a:extLst>
        </xdr:cNvPr>
        <xdr:cNvSpPr/>
      </xdr:nvSpPr>
      <xdr:spPr>
        <a:xfrm>
          <a:off x="13462000" y="36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152248</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3131800" y="37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10,310
10,307
163.43
5,516,345
5,336,779
178,863
3,846,031
8,841,582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21.5
214.2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独自の給料削減や、財政健全化計画</a:t>
          </a:r>
          <a:r>
            <a:rPr kumimoji="1" lang="ja-JP" altLang="en-US" sz="1300">
              <a:solidFill>
                <a:schemeClr val="dk1"/>
              </a:solidFill>
              <a:effectLst/>
              <a:latin typeface="+mn-lt"/>
              <a:ea typeface="+mn-ea"/>
              <a:cs typeface="+mn-cs"/>
            </a:rPr>
            <a:t>、財政運営計画</a:t>
          </a:r>
          <a:r>
            <a:rPr kumimoji="1" lang="ja-JP" altLang="ja-JP" sz="1300">
              <a:solidFill>
                <a:schemeClr val="dk1"/>
              </a:solidFill>
              <a:effectLst/>
              <a:latin typeface="+mn-lt"/>
              <a:ea typeface="+mn-ea"/>
              <a:cs typeface="+mn-cs"/>
            </a:rPr>
            <a:t>等に基づく定員管理の徹底（平成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年度までは原則退職者不補充）により、類似団体平均、全国平均及び県平均を下回っている。</a:t>
          </a:r>
          <a:endParaRPr lang="ja-JP" altLang="ja-JP" sz="1300">
            <a:effectLst/>
          </a:endParaRPr>
        </a:p>
        <a:p>
          <a:r>
            <a:rPr kumimoji="1" lang="ja-JP" altLang="ja-JP" sz="1300">
              <a:solidFill>
                <a:schemeClr val="dk1"/>
              </a:solidFill>
              <a:effectLst/>
              <a:latin typeface="+mn-lt"/>
              <a:ea typeface="+mn-ea"/>
              <a:cs typeface="+mn-cs"/>
            </a:rPr>
            <a:t>　今後も定員管理・給与の適正化等により、人件費の抑制に努める。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130810</xdr:rowOff>
    </xdr:from>
    <xdr:to>
      <xdr:col>7</xdr:col>
      <xdr:colOff>15875</xdr:colOff>
      <xdr:row>34</xdr:row>
      <xdr:rowOff>20320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5788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20320</xdr:rowOff>
    </xdr:from>
    <xdr:to>
      <xdr:col>5</xdr:col>
      <xdr:colOff>549275</xdr:colOff>
      <xdr:row>34</xdr:row>
      <xdr:rowOff>20320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584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20320</xdr:rowOff>
    </xdr:from>
    <xdr:to>
      <xdr:col>4</xdr:col>
      <xdr:colOff>346075</xdr:colOff>
      <xdr:row>34</xdr:row>
      <xdr:rowOff>119380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5849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26670</xdr:rowOff>
    </xdr:from>
    <xdr:to>
      <xdr:col>4</xdr:col>
      <xdr:colOff>396875</xdr:colOff>
      <xdr:row>35</xdr:row>
      <xdr:rowOff>128270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113047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35</xdr:row>
      <xdr:rowOff>69850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5948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72390</xdr:rowOff>
    </xdr:from>
    <xdr:to>
      <xdr:col>3</xdr:col>
      <xdr:colOff>193675</xdr:colOff>
      <xdr:row>36</xdr:row>
      <xdr:rowOff>2540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158767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40657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80010</xdr:rowOff>
    </xdr:from>
    <xdr:to>
      <xdr:col>7</xdr:col>
      <xdr:colOff>66675</xdr:colOff>
      <xdr:row>34</xdr:row>
      <xdr:rowOff>10160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160037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140970</xdr:rowOff>
    </xdr:from>
    <xdr:to>
      <xdr:col>5</xdr:col>
      <xdr:colOff>600075</xdr:colOff>
      <xdr:row>34</xdr:row>
      <xdr:rowOff>71120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81297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140970</xdr:rowOff>
    </xdr:from>
    <xdr:to>
      <xdr:col>4</xdr:col>
      <xdr:colOff>396875</xdr:colOff>
      <xdr:row>34</xdr:row>
      <xdr:rowOff>71120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81297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68580</xdr:rowOff>
    </xdr:from>
    <xdr:to>
      <xdr:col>3</xdr:col>
      <xdr:colOff>193675</xdr:colOff>
      <xdr:row>34</xdr:row>
      <xdr:rowOff>170180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8907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需用費等の徹底的な節減及び委託事業の適正化により、類似団体平均、全国平均及び県平均を下回っている。</a:t>
          </a:r>
          <a:endParaRPr lang="ja-JP" altLang="ja-JP" sz="1300">
            <a:effectLst/>
          </a:endParaRPr>
        </a:p>
        <a:p>
          <a:r>
            <a:rPr kumimoji="1" lang="ja-JP" altLang="ja-JP" sz="1300">
              <a:solidFill>
                <a:schemeClr val="dk1"/>
              </a:solidFill>
              <a:effectLst/>
              <a:latin typeface="+mn-lt"/>
              <a:ea typeface="+mn-ea"/>
              <a:cs typeface="+mn-cs"/>
            </a:rPr>
            <a:t>　今後も事務事業の見直し等により、更なる抑制に努める。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30988</xdr:rowOff>
    </xdr:from>
    <xdr:to>
      <xdr:col>24</xdr:col>
      <xdr:colOff>31750</xdr:colOff>
      <xdr:row>16</xdr:row>
      <xdr:rowOff>49276</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5671800" y="2774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a:extLst>
            <a:ext uri="{FF2B5EF4-FFF2-40B4-BE49-F238E27FC236}">
              <a16:creationId xmlns:a16="http://schemas.microsoft.com/office/drawing/2014/main" xmlns=""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16</xdr:row>
      <xdr:rowOff>30988</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4782800" y="2701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8" name="フローチャート : 判断 127">
          <a:extLst>
            <a:ext uri="{FF2B5EF4-FFF2-40B4-BE49-F238E27FC236}">
              <a16:creationId xmlns:a16="http://schemas.microsoft.com/office/drawing/2014/main" xmlns="" id="{00000000-0008-0000-0400-000080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15</xdr:row>
      <xdr:rowOff>129286</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893800" y="2701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39624</xdr:rowOff>
    </xdr:from>
    <xdr:to>
      <xdr:col>21</xdr:col>
      <xdr:colOff>412750</xdr:colOff>
      <xdr:row>16</xdr:row>
      <xdr:rowOff>141224</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4732000" y="278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126001</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51562</xdr:rowOff>
    </xdr:from>
    <xdr:to>
      <xdr:col>20</xdr:col>
      <xdr:colOff>158750</xdr:colOff>
      <xdr:row>15</xdr:row>
      <xdr:rowOff>129286</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004800" y="26233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xdr:rowOff>
    </xdr:from>
    <xdr:to>
      <xdr:col>20</xdr:col>
      <xdr:colOff>209550</xdr:colOff>
      <xdr:row>16</xdr:row>
      <xdr:rowOff>118364</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3843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103141</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36" name="フローチャート : 判断 135">
          <a:extLst>
            <a:ext uri="{FF2B5EF4-FFF2-40B4-BE49-F238E27FC236}">
              <a16:creationId xmlns:a16="http://schemas.microsoft.com/office/drawing/2014/main" xmlns="" id="{00000000-0008-0000-0400-000088000000}"/>
            </a:ext>
          </a:extLst>
        </xdr:cNvPr>
        <xdr:cNvSpPr/>
      </xdr:nvSpPr>
      <xdr:spPr>
        <a:xfrm>
          <a:off x="12954000" y="274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89425</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43" name="円/楕円 142">
          <a:extLst>
            <a:ext uri="{FF2B5EF4-FFF2-40B4-BE49-F238E27FC236}">
              <a16:creationId xmlns:a16="http://schemas.microsoft.com/office/drawing/2014/main" xmlns="" id="{00000000-0008-0000-0400-00008F000000}"/>
            </a:ext>
          </a:extLst>
        </xdr:cNvPr>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15003</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151638</xdr:rowOff>
    </xdr:from>
    <xdr:to>
      <xdr:col>22</xdr:col>
      <xdr:colOff>615950</xdr:colOff>
      <xdr:row>16</xdr:row>
      <xdr:rowOff>81788</xdr:rowOff>
    </xdr:to>
    <xdr:sp macro="" textlink="">
      <xdr:nvSpPr>
        <xdr:cNvPr id="145" name="円/楕円 144">
          <a:extLst>
            <a:ext uri="{FF2B5EF4-FFF2-40B4-BE49-F238E27FC236}">
              <a16:creationId xmlns:a16="http://schemas.microsoft.com/office/drawing/2014/main" xmlns="" id="{00000000-0008-0000-0400-000091000000}"/>
            </a:ext>
          </a:extLst>
        </xdr:cNvPr>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47" name="円/楕円 146">
          <a:extLst>
            <a:ext uri="{FF2B5EF4-FFF2-40B4-BE49-F238E27FC236}">
              <a16:creationId xmlns:a16="http://schemas.microsoft.com/office/drawing/2014/main" xmlns="" id="{00000000-0008-0000-0400-000093000000}"/>
            </a:ext>
          </a:extLst>
        </xdr:cNvPr>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18813</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49" name="円/楕円 148">
          <a:extLst>
            <a:ext uri="{FF2B5EF4-FFF2-40B4-BE49-F238E27FC236}">
              <a16:creationId xmlns:a16="http://schemas.microsoft.com/office/drawing/2014/main" xmlns="" id="{00000000-0008-0000-0400-000095000000}"/>
            </a:ext>
          </a:extLst>
        </xdr:cNvPr>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18813</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762</xdr:rowOff>
    </xdr:from>
    <xdr:to>
      <xdr:col>19</xdr:col>
      <xdr:colOff>6350</xdr:colOff>
      <xdr:row>15</xdr:row>
      <xdr:rowOff>102362</xdr:rowOff>
    </xdr:to>
    <xdr:sp macro="" textlink="">
      <xdr:nvSpPr>
        <xdr:cNvPr id="151" name="円/楕円 150">
          <a:extLst>
            <a:ext uri="{FF2B5EF4-FFF2-40B4-BE49-F238E27FC236}">
              <a16:creationId xmlns:a16="http://schemas.microsoft.com/office/drawing/2014/main" xmlns="" id="{00000000-0008-0000-0400-000097000000}"/>
            </a:ext>
          </a:extLst>
        </xdr:cNvPr>
        <xdr:cNvSpPr/>
      </xdr:nvSpPr>
      <xdr:spPr>
        <a:xfrm>
          <a:off x="12954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112539</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子ども子育て支援新制度移行に伴う、保育所運営費の増等により、平成</a:t>
          </a:r>
          <a:r>
            <a:rPr kumimoji="1" lang="en-US" altLang="ja-JP" sz="1300">
              <a:latin typeface="ＭＳ Ｐゴシック"/>
            </a:rPr>
            <a:t>27</a:t>
          </a:r>
          <a:r>
            <a:rPr kumimoji="1" lang="ja-JP" altLang="en-US" sz="1300">
              <a:latin typeface="ＭＳ Ｐゴシック"/>
            </a:rPr>
            <a:t>年度において、類似団体平均値を上回った。</a:t>
          </a:r>
          <a:endParaRPr kumimoji="1" lang="en-US" altLang="ja-JP" sz="1300">
            <a:latin typeface="ＭＳ Ｐゴシック"/>
          </a:endParaRPr>
        </a:p>
        <a:p>
          <a:r>
            <a:rPr kumimoji="1" lang="ja-JP" altLang="en-US" sz="1300">
              <a:latin typeface="ＭＳ Ｐゴシック"/>
            </a:rPr>
            <a:t>　単独事業については、適宜、近隣市町村の状況等により、実施内容の見直しを行う。</a:t>
          </a:r>
        </a:p>
      </xdr:txBody>
    </xdr:sp>
    <xdr:clientData/>
  </xdr:twoCellAnchor>
  <xdr:oneCellAnchor>
    <xdr:from>
      <xdr:col>1</xdr:col>
      <xdr:colOff>28575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20865</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7282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a:extLst>
            <a:ext uri="{FF2B5EF4-FFF2-40B4-BE49-F238E27FC236}">
              <a16:creationId xmlns:a16="http://schemas.microsoft.com/office/drawing/2014/main" xmlns="" id="{00000000-0008-0000-0400-0000BC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127000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4535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141515</xdr:rowOff>
    </xdr:from>
    <xdr:to>
      <xdr:col>4</xdr:col>
      <xdr:colOff>396875</xdr:colOff>
      <xdr:row>57</xdr:row>
      <xdr:rowOff>71665</xdr:rowOff>
    </xdr:to>
    <xdr:sp macro="" textlink="">
      <xdr:nvSpPr>
        <xdr:cNvPr id="193" name="フローチャート : 判断 192">
          <a:extLst>
            <a:ext uri="{FF2B5EF4-FFF2-40B4-BE49-F238E27FC236}">
              <a16:creationId xmlns:a16="http://schemas.microsoft.com/office/drawing/2014/main" xmlns="" id="{00000000-0008-0000-0400-0000C1000000}"/>
            </a:ext>
          </a:extLst>
        </xdr:cNvPr>
        <xdr:cNvSpPr/>
      </xdr:nvSpPr>
      <xdr:spPr>
        <a:xfrm>
          <a:off x="3048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4535</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196" name="フローチャート : 判断 195">
          <a:extLst>
            <a:ext uri="{FF2B5EF4-FFF2-40B4-BE49-F238E27FC236}">
              <a16:creationId xmlns:a16="http://schemas.microsoft.com/office/drawing/2014/main" xmlns="" id="{00000000-0008-0000-0400-0000C4000000}"/>
            </a:ext>
          </a:extLst>
        </xdr:cNvPr>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49184</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5" name="円/楕円 204">
          <a:extLst>
            <a:ext uri="{FF2B5EF4-FFF2-40B4-BE49-F238E27FC236}">
              <a16:creationId xmlns:a16="http://schemas.microsoft.com/office/drawing/2014/main" xmlns="" id="{00000000-0008-0000-0400-0000CD000000}"/>
            </a:ext>
          </a:extLst>
        </xdr:cNvPr>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下水道事業への繰出金等が多額になっているため、類似団体平均、全国平均及び県平均を上回っている。</a:t>
          </a:r>
          <a:endParaRPr lang="ja-JP" altLang="ja-JP" sz="1300">
            <a:effectLst/>
          </a:endParaRPr>
        </a:p>
        <a:p>
          <a:r>
            <a:rPr kumimoji="1" lang="ja-JP" altLang="ja-JP" sz="1300">
              <a:solidFill>
                <a:schemeClr val="dk1"/>
              </a:solidFill>
              <a:effectLst/>
              <a:latin typeface="+mn-lt"/>
              <a:ea typeface="+mn-ea"/>
              <a:cs typeface="+mn-cs"/>
            </a:rPr>
            <a:t>　温泉事業及び休養施設事業については、繰出金により平成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で資金不足を解消したが、下水道事業に対しては、公債費の高止まりが続くため、今後も繰り出しが必要である。下水道事業については、使用料の増収等による経営健全化を図り、繰出金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130810</xdr:rowOff>
    </xdr:from>
    <xdr:to>
      <xdr:col>24</xdr:col>
      <xdr:colOff>31750</xdr:colOff>
      <xdr:row>59</xdr:row>
      <xdr:rowOff>138430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10246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a:extLst>
            <a:ext uri="{FF2B5EF4-FFF2-40B4-BE49-F238E27FC236}">
              <a16:creationId xmlns:a16="http://schemas.microsoft.com/office/drawing/2014/main" xmlns="" id="{00000000-0008-0000-0400-0000F8000000}"/>
            </a:ext>
          </a:extLst>
        </xdr:cNvPr>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130810</xdr:rowOff>
    </xdr:from>
    <xdr:to>
      <xdr:col>22</xdr:col>
      <xdr:colOff>565150</xdr:colOff>
      <xdr:row>59</xdr:row>
      <xdr:rowOff>138430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10246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144780</xdr:rowOff>
    </xdr:from>
    <xdr:to>
      <xdr:col>22</xdr:col>
      <xdr:colOff>615950</xdr:colOff>
      <xdr:row>59</xdr:row>
      <xdr:rowOff>74930</xdr:rowOff>
    </xdr:to>
    <xdr:sp macro="" textlink="">
      <xdr:nvSpPr>
        <xdr:cNvPr id="250" name="フローチャート : 判断 249">
          <a:extLst>
            <a:ext uri="{FF2B5EF4-FFF2-40B4-BE49-F238E27FC236}">
              <a16:creationId xmlns:a16="http://schemas.microsoft.com/office/drawing/2014/main" xmlns="" id="{00000000-0008-0000-0400-0000FA000000}"/>
            </a:ext>
          </a:extLst>
        </xdr:cNvPr>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85107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85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100330</xdr:rowOff>
    </xdr:from>
    <xdr:to>
      <xdr:col>21</xdr:col>
      <xdr:colOff>361950</xdr:colOff>
      <xdr:row>59</xdr:row>
      <xdr:rowOff>130810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1021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253" name="フローチャート : 判断 252">
          <a:extLst>
            <a:ext uri="{FF2B5EF4-FFF2-40B4-BE49-F238E27FC236}">
              <a16:creationId xmlns:a16="http://schemas.microsoft.com/office/drawing/2014/main" xmlns="" id="{00000000-0008-0000-0400-0000FD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100330</xdr:rowOff>
    </xdr:from>
    <xdr:to>
      <xdr:col>20</xdr:col>
      <xdr:colOff>158750</xdr:colOff>
      <xdr:row>61</xdr:row>
      <xdr:rowOff>92710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004800" y="102158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91440</xdr:rowOff>
    </xdr:from>
    <xdr:to>
      <xdr:col>20</xdr:col>
      <xdr:colOff>209550</xdr:colOff>
      <xdr:row>59</xdr:row>
      <xdr:rowOff>21590</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3843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31767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58" name="フローチャート : 判断 257">
          <a:extLst>
            <a:ext uri="{FF2B5EF4-FFF2-40B4-BE49-F238E27FC236}">
              <a16:creationId xmlns:a16="http://schemas.microsoft.com/office/drawing/2014/main" xmlns=""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8907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80010</xdr:rowOff>
    </xdr:from>
    <xdr:to>
      <xdr:col>24</xdr:col>
      <xdr:colOff>82550</xdr:colOff>
      <xdr:row>60</xdr:row>
      <xdr:rowOff>10160</xdr:rowOff>
    </xdr:to>
    <xdr:sp macro="" textlink="">
      <xdr:nvSpPr>
        <xdr:cNvPr id="265" name="円/楕円 264">
          <a:extLst>
            <a:ext uri="{FF2B5EF4-FFF2-40B4-BE49-F238E27FC236}">
              <a16:creationId xmlns:a16="http://schemas.microsoft.com/office/drawing/2014/main" xmlns="" id="{00000000-0008-0000-0400-000009010000}"/>
            </a:ext>
          </a:extLst>
        </xdr:cNvPr>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52087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87630</xdr:rowOff>
    </xdr:from>
    <xdr:to>
      <xdr:col>22</xdr:col>
      <xdr:colOff>615950</xdr:colOff>
      <xdr:row>60</xdr:row>
      <xdr:rowOff>17780</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2557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80010</xdr:rowOff>
    </xdr:from>
    <xdr:to>
      <xdr:col>21</xdr:col>
      <xdr:colOff>412750</xdr:colOff>
      <xdr:row>60</xdr:row>
      <xdr:rowOff>10160</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166387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49530</xdr:rowOff>
    </xdr:from>
    <xdr:to>
      <xdr:col>20</xdr:col>
      <xdr:colOff>209550</xdr:colOff>
      <xdr:row>59</xdr:row>
      <xdr:rowOff>151130</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3843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135907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41910</xdr:rowOff>
    </xdr:from>
    <xdr:to>
      <xdr:col>19</xdr:col>
      <xdr:colOff>6350</xdr:colOff>
      <xdr:row>61</xdr:row>
      <xdr:rowOff>143510</xdr:rowOff>
    </xdr:to>
    <xdr:sp macro="" textlink="">
      <xdr:nvSpPr>
        <xdr:cNvPr id="273" name="円/楕円 272">
          <a:extLst>
            <a:ext uri="{FF2B5EF4-FFF2-40B4-BE49-F238E27FC236}">
              <a16:creationId xmlns:a16="http://schemas.microsoft.com/office/drawing/2014/main" xmlns="" id="{00000000-0008-0000-0400-000011010000}"/>
            </a:ext>
          </a:extLst>
        </xdr:cNvPr>
        <xdr:cNvSpPr/>
      </xdr:nvSpPr>
      <xdr:spPr>
        <a:xfrm>
          <a:off x="12954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128287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一部事務組合等への負担金及び病院事業会計への補助金等が多額になっているため、類似団体平均、全国平均及び県平均を上回っている。</a:t>
          </a:r>
          <a:endParaRPr lang="ja-JP" altLang="ja-JP" sz="1300">
            <a:effectLst/>
          </a:endParaRPr>
        </a:p>
        <a:p>
          <a:r>
            <a:rPr kumimoji="1" lang="ja-JP" altLang="ja-JP" sz="1300">
              <a:solidFill>
                <a:schemeClr val="dk1"/>
              </a:solidFill>
              <a:effectLst/>
              <a:latin typeface="+mn-lt"/>
              <a:ea typeface="+mn-ea"/>
              <a:cs typeface="+mn-cs"/>
            </a:rPr>
            <a:t>　これまで同様、町単独補助金の見直しを進めるとともに、事務事業の見直し等により補助費等の抑制を図る。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a:extLst>
            <a:ext uri="{FF2B5EF4-FFF2-40B4-BE49-F238E27FC236}">
              <a16:creationId xmlns:a16="http://schemas.microsoft.com/office/drawing/2014/main" xmlns="" id="{00000000-0008-0000-0400-00002C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a:extLst>
            <a:ext uri="{FF2B5EF4-FFF2-40B4-BE49-F238E27FC236}">
              <a16:creationId xmlns:a16="http://schemas.microsoft.com/office/drawing/2014/main" xmlns=""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a:extLst>
            <a:ext uri="{FF2B5EF4-FFF2-40B4-BE49-F238E27FC236}">
              <a16:creationId xmlns:a16="http://schemas.microsoft.com/office/drawing/2014/main" xmlns="" id="{00000000-0008-0000-0400-000030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a:extLst>
            <a:ext uri="{FF2B5EF4-FFF2-40B4-BE49-F238E27FC236}">
              <a16:creationId xmlns:a16="http://schemas.microsoft.com/office/drawing/2014/main" xmlns="" id="{00000000-0008-0000-0400-000032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117203</xdr:rowOff>
    </xdr:from>
    <xdr:to>
      <xdr:col>24</xdr:col>
      <xdr:colOff>31750</xdr:colOff>
      <xdr:row>40</xdr:row>
      <xdr:rowOff>149860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5671800" y="69752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a:extLst>
            <a:ext uri="{FF2B5EF4-FFF2-40B4-BE49-F238E27FC236}">
              <a16:creationId xmlns:a16="http://schemas.microsoft.com/office/drawing/2014/main" xmlns="" id="{00000000-0008-0000-0400-000035010000}"/>
            </a:ext>
          </a:extLst>
        </xdr:cNvPr>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32294</xdr:rowOff>
    </xdr:from>
    <xdr:to>
      <xdr:col>22</xdr:col>
      <xdr:colOff>565150</xdr:colOff>
      <xdr:row>40</xdr:row>
      <xdr:rowOff>117203</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4782800" y="689029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117022</xdr:rowOff>
    </xdr:from>
    <xdr:to>
      <xdr:col>22</xdr:col>
      <xdr:colOff>615950</xdr:colOff>
      <xdr:row>38</xdr:row>
      <xdr:rowOff>47172</xdr:rowOff>
    </xdr:to>
    <xdr:sp macro="" textlink="">
      <xdr:nvSpPr>
        <xdr:cNvPr id="312" name="フローチャート : 判断 311">
          <a:extLst>
            <a:ext uri="{FF2B5EF4-FFF2-40B4-BE49-F238E27FC236}">
              <a16:creationId xmlns:a16="http://schemas.microsoft.com/office/drawing/2014/main" xmlns="" id="{00000000-0008-0000-0400-000038010000}"/>
            </a:ext>
          </a:extLst>
        </xdr:cNvPr>
        <xdr:cNvSpPr/>
      </xdr:nvSpPr>
      <xdr:spPr>
        <a:xfrm>
          <a:off x="15621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57349</xdr:rowOff>
    </xdr:from>
    <xdr:ext cx="7366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290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19231</xdr:rowOff>
    </xdr:from>
    <xdr:to>
      <xdr:col>21</xdr:col>
      <xdr:colOff>361950</xdr:colOff>
      <xdr:row>40</xdr:row>
      <xdr:rowOff>32294</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3893800" y="68772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90896</xdr:rowOff>
    </xdr:from>
    <xdr:to>
      <xdr:col>21</xdr:col>
      <xdr:colOff>412750</xdr:colOff>
      <xdr:row>38</xdr:row>
      <xdr:rowOff>21045</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4732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31223</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401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144962</xdr:rowOff>
    </xdr:from>
    <xdr:to>
      <xdr:col>20</xdr:col>
      <xdr:colOff>158750</xdr:colOff>
      <xdr:row>40</xdr:row>
      <xdr:rowOff>19231</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004800" y="68315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18" name="フローチャート : 判断 317">
          <a:extLst>
            <a:ext uri="{FF2B5EF4-FFF2-40B4-BE49-F238E27FC236}">
              <a16:creationId xmlns:a16="http://schemas.microsoft.com/office/drawing/2014/main" xmlns="" id="{00000000-0008-0000-0400-00003E010000}"/>
            </a:ext>
          </a:extLst>
        </xdr:cNvPr>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24691</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20" name="フローチャート : 判断 319">
          <a:extLst>
            <a:ext uri="{FF2B5EF4-FFF2-40B4-BE49-F238E27FC236}">
              <a16:creationId xmlns:a16="http://schemas.microsoft.com/office/drawing/2014/main" xmlns="" id="{00000000-0008-0000-0400-000040010000}"/>
            </a:ext>
          </a:extLst>
        </xdr:cNvPr>
        <xdr:cNvSpPr/>
      </xdr:nvSpPr>
      <xdr:spPr>
        <a:xfrm>
          <a:off x="12954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37754</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623800" y="620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99060</xdr:rowOff>
    </xdr:from>
    <xdr:to>
      <xdr:col>24</xdr:col>
      <xdr:colOff>82550</xdr:colOff>
      <xdr:row>41</xdr:row>
      <xdr:rowOff>29210</xdr:rowOff>
    </xdr:to>
    <xdr:sp macro="" textlink="">
      <xdr:nvSpPr>
        <xdr:cNvPr id="327" name="円/楕円 326">
          <a:extLst>
            <a:ext uri="{FF2B5EF4-FFF2-40B4-BE49-F238E27FC236}">
              <a16:creationId xmlns:a16="http://schemas.microsoft.com/office/drawing/2014/main" xmlns="" id="{00000000-0008-0000-0400-000047010000}"/>
            </a:ext>
          </a:extLst>
        </xdr:cNvPr>
        <xdr:cNvSpPr/>
      </xdr:nvSpPr>
      <xdr:spPr>
        <a:xfrm>
          <a:off x="16459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7637</xdr:rowOff>
    </xdr:from>
    <xdr:ext cx="762000" cy="259045"/>
    <xdr:sp macro="" textlink="">
      <xdr:nvSpPr>
        <xdr:cNvPr id="328" name="補助費等該当値テキスト">
          <a:extLst>
            <a:ext uri="{FF2B5EF4-FFF2-40B4-BE49-F238E27FC236}">
              <a16:creationId xmlns:a16="http://schemas.microsoft.com/office/drawing/2014/main" xmlns="" id="{00000000-0008-0000-0400-000048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66403</xdr:rowOff>
    </xdr:from>
    <xdr:to>
      <xdr:col>22</xdr:col>
      <xdr:colOff>615950</xdr:colOff>
      <xdr:row>40</xdr:row>
      <xdr:rowOff>168003</xdr:rowOff>
    </xdr:to>
    <xdr:sp macro="" textlink="">
      <xdr:nvSpPr>
        <xdr:cNvPr id="329" name="円/楕円 328">
          <a:extLst>
            <a:ext uri="{FF2B5EF4-FFF2-40B4-BE49-F238E27FC236}">
              <a16:creationId xmlns:a16="http://schemas.microsoft.com/office/drawing/2014/main" xmlns="" id="{00000000-0008-0000-0400-000049010000}"/>
            </a:ext>
          </a:extLst>
        </xdr:cNvPr>
        <xdr:cNvSpPr/>
      </xdr:nvSpPr>
      <xdr:spPr>
        <a:xfrm>
          <a:off x="15621000" y="692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152780</xdr:rowOff>
    </xdr:from>
    <xdr:ext cx="7366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5290800" y="701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152944</xdr:rowOff>
    </xdr:from>
    <xdr:to>
      <xdr:col>21</xdr:col>
      <xdr:colOff>412750</xdr:colOff>
      <xdr:row>40</xdr:row>
      <xdr:rowOff>83094</xdr:rowOff>
    </xdr:to>
    <xdr:sp macro="" textlink="">
      <xdr:nvSpPr>
        <xdr:cNvPr id="331" name="円/楕円 330">
          <a:extLst>
            <a:ext uri="{FF2B5EF4-FFF2-40B4-BE49-F238E27FC236}">
              <a16:creationId xmlns:a16="http://schemas.microsoft.com/office/drawing/2014/main" xmlns="" id="{00000000-0008-0000-0400-00004B010000}"/>
            </a:ext>
          </a:extLst>
        </xdr:cNvPr>
        <xdr:cNvSpPr/>
      </xdr:nvSpPr>
      <xdr:spPr>
        <a:xfrm>
          <a:off x="14732000" y="68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67871</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401800" y="692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139881</xdr:rowOff>
    </xdr:from>
    <xdr:to>
      <xdr:col>20</xdr:col>
      <xdr:colOff>209550</xdr:colOff>
      <xdr:row>40</xdr:row>
      <xdr:rowOff>70031</xdr:rowOff>
    </xdr:to>
    <xdr:sp macro="" textlink="">
      <xdr:nvSpPr>
        <xdr:cNvPr id="333" name="円/楕円 332">
          <a:extLst>
            <a:ext uri="{FF2B5EF4-FFF2-40B4-BE49-F238E27FC236}">
              <a16:creationId xmlns:a16="http://schemas.microsoft.com/office/drawing/2014/main" xmlns="" id="{00000000-0008-0000-0400-00004D010000}"/>
            </a:ext>
          </a:extLst>
        </xdr:cNvPr>
        <xdr:cNvSpPr/>
      </xdr:nvSpPr>
      <xdr:spPr>
        <a:xfrm>
          <a:off x="13843000" y="68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54808</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3512800" y="691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94162</xdr:rowOff>
    </xdr:from>
    <xdr:to>
      <xdr:col>19</xdr:col>
      <xdr:colOff>6350</xdr:colOff>
      <xdr:row>40</xdr:row>
      <xdr:rowOff>24312</xdr:rowOff>
    </xdr:to>
    <xdr:sp macro="" textlink="">
      <xdr:nvSpPr>
        <xdr:cNvPr id="335" name="円/楕円 334">
          <a:extLst>
            <a:ext uri="{FF2B5EF4-FFF2-40B4-BE49-F238E27FC236}">
              <a16:creationId xmlns:a16="http://schemas.microsoft.com/office/drawing/2014/main" xmlns="" id="{00000000-0008-0000-0400-00004F010000}"/>
            </a:ext>
          </a:extLst>
        </xdr:cNvPr>
        <xdr:cNvSpPr/>
      </xdr:nvSpPr>
      <xdr:spPr>
        <a:xfrm>
          <a:off x="12954000" y="67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9089</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2623800" y="686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過去からの投資的経費の抑制により、平成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年度までは公債費が減少していたが、平成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年度から第三セクター等改革推進債の償還が始まったため、大きく上昇した。今後も新発債の抑制に努め、公債費の抑制を図る。</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145287</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987800" y="13372085"/>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78</xdr:row>
      <xdr:rowOff>145287</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098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0" name="フローチャート : 判断 369">
          <a:extLst>
            <a:ext uri="{FF2B5EF4-FFF2-40B4-BE49-F238E27FC236}">
              <a16:creationId xmlns:a16="http://schemas.microsoft.com/office/drawing/2014/main" xmlns="" id="{00000000-0008-0000-0400-000072010000}"/>
            </a:ext>
          </a:extLst>
        </xdr:cNvPr>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78</xdr:row>
      <xdr:rowOff>145287</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xdr:rowOff>
    </xdr:from>
    <xdr:to>
      <xdr:col>3</xdr:col>
      <xdr:colOff>142875</xdr:colOff>
      <xdr:row>78</xdr:row>
      <xdr:rowOff>145287</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1320800" y="13212063"/>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76" name="フローチャート : 判断 375">
          <a:extLst>
            <a:ext uri="{FF2B5EF4-FFF2-40B4-BE49-F238E27FC236}">
              <a16:creationId xmlns:a16="http://schemas.microsoft.com/office/drawing/2014/main" xmlns="" id="{00000000-0008-0000-0400-000078010000}"/>
            </a:ext>
          </a:extLst>
        </xdr:cNvPr>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78" name="フローチャート : 判断 377">
          <a:extLst>
            <a:ext uri="{FF2B5EF4-FFF2-40B4-BE49-F238E27FC236}">
              <a16:creationId xmlns:a16="http://schemas.microsoft.com/office/drawing/2014/main" xmlns="" id="{00000000-0008-0000-0400-00007A010000}"/>
            </a:ext>
          </a:extLst>
        </xdr:cNvPr>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119635</xdr:rowOff>
    </xdr:from>
    <xdr:to>
      <xdr:col>7</xdr:col>
      <xdr:colOff>66675</xdr:colOff>
      <xdr:row>78</xdr:row>
      <xdr:rowOff>49785</xdr:rowOff>
    </xdr:to>
    <xdr:sp macro="" textlink="">
      <xdr:nvSpPr>
        <xdr:cNvPr id="385" name="円/楕円 384">
          <a:extLst>
            <a:ext uri="{FF2B5EF4-FFF2-40B4-BE49-F238E27FC236}">
              <a16:creationId xmlns:a16="http://schemas.microsoft.com/office/drawing/2014/main" xmlns="" id="{00000000-0008-0000-0400-000081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136162</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31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89" name="円/楕円 388">
          <a:extLst>
            <a:ext uri="{FF2B5EF4-FFF2-40B4-BE49-F238E27FC236}">
              <a16:creationId xmlns:a16="http://schemas.microsoft.com/office/drawing/2014/main" xmlns="" id="{00000000-0008-0000-0400-000085010000}"/>
            </a:ext>
          </a:extLst>
        </xdr:cNvPr>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11955</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321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94487</xdr:rowOff>
    </xdr:from>
    <xdr:to>
      <xdr:col>3</xdr:col>
      <xdr:colOff>193675</xdr:colOff>
      <xdr:row>79</xdr:row>
      <xdr:rowOff>24637</xdr:rowOff>
    </xdr:to>
    <xdr:sp macro="" textlink="">
      <xdr:nvSpPr>
        <xdr:cNvPr id="391" name="円/楕円 390">
          <a:extLst>
            <a:ext uri="{FF2B5EF4-FFF2-40B4-BE49-F238E27FC236}">
              <a16:creationId xmlns:a16="http://schemas.microsoft.com/office/drawing/2014/main" xmlns="" id="{00000000-0008-0000-0400-000087010000}"/>
            </a:ext>
          </a:extLst>
        </xdr:cNvPr>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131063</xdr:rowOff>
    </xdr:from>
    <xdr:to>
      <xdr:col>1</xdr:col>
      <xdr:colOff>676275</xdr:colOff>
      <xdr:row>77</xdr:row>
      <xdr:rowOff>61213</xdr:rowOff>
    </xdr:to>
    <xdr:sp macro="" textlink="">
      <xdr:nvSpPr>
        <xdr:cNvPr id="393" name="円/楕円 392">
          <a:extLst>
            <a:ext uri="{FF2B5EF4-FFF2-40B4-BE49-F238E27FC236}">
              <a16:creationId xmlns:a16="http://schemas.microsoft.com/office/drawing/2014/main" xmlns="" id="{00000000-0008-0000-0400-000089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71391</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補助費等及び繰出金が主な要因となり、類似団体平均を上回っている。</a:t>
          </a:r>
          <a:endParaRPr lang="ja-JP" altLang="ja-JP" sz="1300">
            <a:effectLst/>
          </a:endParaRPr>
        </a:p>
        <a:p>
          <a:r>
            <a:rPr kumimoji="1" lang="ja-JP" altLang="ja-JP" sz="1300">
              <a:solidFill>
                <a:schemeClr val="dk1"/>
              </a:solidFill>
              <a:effectLst/>
              <a:latin typeface="+mn-lt"/>
              <a:ea typeface="+mn-ea"/>
              <a:cs typeface="+mn-cs"/>
            </a:rPr>
            <a:t>　補助費等については、一部事務組合等に対する負担金及び病院事業会計への補助金が多額であるためで、繰出金については、下水道事業への運営費に対するものである。</a:t>
          </a:r>
          <a:endParaRPr lang="ja-JP" altLang="ja-JP" sz="1300">
            <a:effectLst/>
          </a:endParaRPr>
        </a:p>
        <a:p>
          <a:r>
            <a:rPr kumimoji="1" lang="ja-JP" altLang="ja-JP" sz="1300">
              <a:solidFill>
                <a:schemeClr val="dk1"/>
              </a:solidFill>
              <a:effectLst/>
              <a:latin typeface="+mn-lt"/>
              <a:ea typeface="+mn-ea"/>
              <a:cs typeface="+mn-cs"/>
            </a:rPr>
            <a:t>　引き続き事務事業の見直しを図り、経常一般財源の確保と経常経費の削減に努める。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39370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5671800" y="1322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77</xdr:row>
      <xdr:rowOff>24130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4782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1" name="フローチャート : 判断 430">
          <a:extLst>
            <a:ext uri="{FF2B5EF4-FFF2-40B4-BE49-F238E27FC236}">
              <a16:creationId xmlns:a16="http://schemas.microsoft.com/office/drawing/2014/main" xmlns="" id="{00000000-0008-0000-0400-0000AF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119380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893800" y="13111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137160</xdr:rowOff>
    </xdr:from>
    <xdr:to>
      <xdr:col>21</xdr:col>
      <xdr:colOff>412750</xdr:colOff>
      <xdr:row>76</xdr:row>
      <xdr:rowOff>67311</xdr:rowOff>
    </xdr:to>
    <xdr:sp macro="" textlink="">
      <xdr:nvSpPr>
        <xdr:cNvPr id="434" name="フローチャート : 判断 433">
          <a:extLst>
            <a:ext uri="{FF2B5EF4-FFF2-40B4-BE49-F238E27FC236}">
              <a16:creationId xmlns:a16="http://schemas.microsoft.com/office/drawing/2014/main" xmlns="" id="{00000000-0008-0000-0400-0000B2010000}"/>
            </a:ext>
          </a:extLst>
        </xdr:cNvPr>
        <xdr:cNvSpPr/>
      </xdr:nvSpPr>
      <xdr:spPr>
        <a:xfrm>
          <a:off x="14732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77487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77</xdr:row>
      <xdr:rowOff>85089</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3004800" y="131495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118110</xdr:rowOff>
    </xdr:from>
    <xdr:to>
      <xdr:col>20</xdr:col>
      <xdr:colOff>209550</xdr:colOff>
      <xdr:row>76</xdr:row>
      <xdr:rowOff>48261</xdr:rowOff>
    </xdr:to>
    <xdr:sp macro="" textlink="">
      <xdr:nvSpPr>
        <xdr:cNvPr id="437" name="フローチャート : 判断 436">
          <a:extLst>
            <a:ext uri="{FF2B5EF4-FFF2-40B4-BE49-F238E27FC236}">
              <a16:creationId xmlns:a16="http://schemas.microsoft.com/office/drawing/2014/main" xmlns="" id="{00000000-0008-0000-0400-0000B5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39" name="フローチャート : 判断 438">
          <a:extLst>
            <a:ext uri="{FF2B5EF4-FFF2-40B4-BE49-F238E27FC236}">
              <a16:creationId xmlns:a16="http://schemas.microsoft.com/office/drawing/2014/main" xmlns="" id="{00000000-0008-0000-0400-0000B7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62247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160020</xdr:rowOff>
    </xdr:from>
    <xdr:to>
      <xdr:col>24</xdr:col>
      <xdr:colOff>82550</xdr:colOff>
      <xdr:row>77</xdr:row>
      <xdr:rowOff>90170</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132097</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8" name="円/楕円 447">
          <a:extLst>
            <a:ext uri="{FF2B5EF4-FFF2-40B4-BE49-F238E27FC236}">
              <a16:creationId xmlns:a16="http://schemas.microsoft.com/office/drawing/2014/main" xmlns="" id="{00000000-0008-0000-0400-0000C0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50" name="円/楕円 449">
          <a:extLst>
            <a:ext uri="{FF2B5EF4-FFF2-40B4-BE49-F238E27FC236}">
              <a16:creationId xmlns:a16="http://schemas.microsoft.com/office/drawing/2014/main" xmlns="" id="{00000000-0008-0000-0400-0000C2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116857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52" name="円/楕円 451">
          <a:extLst>
            <a:ext uri="{FF2B5EF4-FFF2-40B4-BE49-F238E27FC236}">
              <a16:creationId xmlns:a16="http://schemas.microsoft.com/office/drawing/2014/main" xmlns="" id="{00000000-0008-0000-0400-0000C4010000}"/>
            </a:ext>
          </a:extLst>
        </xdr:cNvPr>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154957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54" name="円/楕円 453">
          <a:extLst>
            <a:ext uri="{FF2B5EF4-FFF2-40B4-BE49-F238E27FC236}">
              <a16:creationId xmlns:a16="http://schemas.microsoft.com/office/drawing/2014/main" xmlns="" id="{00000000-0008-0000-0400-0000C6010000}"/>
            </a:ext>
          </a:extLst>
        </xdr:cNvPr>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青森県大鰐町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a16="http://schemas.microsoft.com/office/drawing/2014/main" xmlns=""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152987</xdr:rowOff>
    </xdr:from>
    <xdr:ext cx="762000" cy="259045"/>
    <xdr:sp macro="" textlink="">
      <xdr:nvSpPr>
        <xdr:cNvPr id="42" name="人口1人当たり決算額の推移最小値テキスト130">
          <a:extLst>
            <a:ext uri="{FF2B5EF4-FFF2-40B4-BE49-F238E27FC236}">
              <a16:creationId xmlns:a16="http://schemas.microsoft.com/office/drawing/2014/main" xmlns="" id="{00000000-0008-0000-0500-00002A000000}"/>
            </a:ext>
          </a:extLst>
        </xdr:cNvPr>
        <xdr:cNvSpPr txBox="1"/>
      </xdr:nvSpPr>
      <xdr:spPr>
        <a:xfrm>
          <a:off x="5740400" y="345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a:extLst>
            <a:ext uri="{FF2B5EF4-FFF2-40B4-BE49-F238E27FC236}">
              <a16:creationId xmlns:a16="http://schemas.microsoft.com/office/drawing/2014/main" xmlns="" id="{00000000-0008-0000-0500-00002C000000}"/>
            </a:ext>
          </a:extLst>
        </xdr:cNvPr>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142810</xdr:rowOff>
    </xdr:from>
    <xdr:to>
      <xdr:col>4</xdr:col>
      <xdr:colOff>1117600</xdr:colOff>
      <xdr:row>19</xdr:row>
      <xdr:rowOff>157034</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003800" y="3447985"/>
          <a:ext cx="647700" cy="1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a:extLst>
            <a:ext uri="{FF2B5EF4-FFF2-40B4-BE49-F238E27FC236}">
              <a16:creationId xmlns:a16="http://schemas.microsoft.com/office/drawing/2014/main" xmlns="" id="{00000000-0008-0000-0500-00002F000000}"/>
            </a:ext>
          </a:extLst>
        </xdr:cNvPr>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a:extLst>
            <a:ext uri="{FF2B5EF4-FFF2-40B4-BE49-F238E27FC236}">
              <a16:creationId xmlns:a16="http://schemas.microsoft.com/office/drawing/2014/main" xmlns="" id="{00000000-0008-0000-0500-000030000000}"/>
            </a:ext>
          </a:extLst>
        </xdr:cNvPr>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157034</xdr:rowOff>
    </xdr:from>
    <xdr:to>
      <xdr:col>4</xdr:col>
      <xdr:colOff>469900</xdr:colOff>
      <xdr:row>19</xdr:row>
      <xdr:rowOff>163115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4305300" y="3462209"/>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35483</xdr:rowOff>
    </xdr:from>
    <xdr:to>
      <xdr:col>4</xdr:col>
      <xdr:colOff>520700</xdr:colOff>
      <xdr:row>18</xdr:row>
      <xdr:rowOff>137082</xdr:rowOff>
    </xdr:to>
    <xdr:sp macro="" textlink="">
      <xdr:nvSpPr>
        <xdr:cNvPr id="50" name="フローチャート : 判断 49">
          <a:extLst>
            <a:ext uri="{FF2B5EF4-FFF2-40B4-BE49-F238E27FC236}">
              <a16:creationId xmlns:a16="http://schemas.microsoft.com/office/drawing/2014/main" xmlns="" id="{00000000-0008-0000-0500-000032000000}"/>
            </a:ext>
          </a:extLst>
        </xdr:cNvPr>
        <xdr:cNvSpPr/>
      </xdr:nvSpPr>
      <xdr:spPr bwMode="auto">
        <a:xfrm>
          <a:off x="4953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147260</xdr:rowOff>
    </xdr:from>
    <xdr:ext cx="736600" cy="259045"/>
    <xdr:sp macro="" textlink="">
      <xdr:nvSpPr>
        <xdr:cNvPr id="51" name="テキスト ボックス 50">
          <a:extLst>
            <a:ext uri="{FF2B5EF4-FFF2-40B4-BE49-F238E27FC236}">
              <a16:creationId xmlns:a16="http://schemas.microsoft.com/office/drawing/2014/main" xmlns="" id="{00000000-0008-0000-0500-000033000000}"/>
            </a:ext>
          </a:extLst>
        </xdr:cNvPr>
        <xdr:cNvSpPr txBox="1"/>
      </xdr:nvSpPr>
      <xdr:spPr>
        <a:xfrm>
          <a:off x="4622800" y="293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147199</xdr:rowOff>
    </xdr:from>
    <xdr:to>
      <xdr:col>3</xdr:col>
      <xdr:colOff>904875</xdr:colOff>
      <xdr:row>19</xdr:row>
      <xdr:rowOff>163115</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3606800" y="3452374"/>
          <a:ext cx="698500" cy="15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49616</xdr:rowOff>
    </xdr:from>
    <xdr:to>
      <xdr:col>3</xdr:col>
      <xdr:colOff>955675</xdr:colOff>
      <xdr:row>18</xdr:row>
      <xdr:rowOff>151216</xdr:rowOff>
    </xdr:to>
    <xdr:sp macro="" textlink="">
      <xdr:nvSpPr>
        <xdr:cNvPr id="53" name="フローチャート : 判断 52">
          <a:extLst>
            <a:ext uri="{FF2B5EF4-FFF2-40B4-BE49-F238E27FC236}">
              <a16:creationId xmlns:a16="http://schemas.microsoft.com/office/drawing/2014/main" xmlns="" id="{00000000-0008-0000-0500-000035000000}"/>
            </a:ext>
          </a:extLst>
        </xdr:cNvPr>
        <xdr:cNvSpPr/>
      </xdr:nvSpPr>
      <xdr:spPr bwMode="auto">
        <a:xfrm>
          <a:off x="4254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161393</xdr:rowOff>
    </xdr:from>
    <xdr:ext cx="7620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3924300" y="295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139141</xdr:rowOff>
    </xdr:from>
    <xdr:to>
      <xdr:col>3</xdr:col>
      <xdr:colOff>206375</xdr:colOff>
      <xdr:row>19</xdr:row>
      <xdr:rowOff>147199</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2908300" y="3444316"/>
          <a:ext cx="698500" cy="8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44575</xdr:rowOff>
    </xdr:from>
    <xdr:to>
      <xdr:col>3</xdr:col>
      <xdr:colOff>257175</xdr:colOff>
      <xdr:row>18</xdr:row>
      <xdr:rowOff>146175</xdr:rowOff>
    </xdr:to>
    <xdr:sp macro="" textlink="">
      <xdr:nvSpPr>
        <xdr:cNvPr id="56" name="フローチャート : 判断 55">
          <a:extLst>
            <a:ext uri="{FF2B5EF4-FFF2-40B4-BE49-F238E27FC236}">
              <a16:creationId xmlns:a16="http://schemas.microsoft.com/office/drawing/2014/main" xmlns="" id="{00000000-0008-0000-0500-000038000000}"/>
            </a:ext>
          </a:extLst>
        </xdr:cNvPr>
        <xdr:cNvSpPr/>
      </xdr:nvSpPr>
      <xdr:spPr bwMode="auto">
        <a:xfrm>
          <a:off x="35560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156352</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225800" y="294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39775</xdr:rowOff>
    </xdr:from>
    <xdr:to>
      <xdr:col>2</xdr:col>
      <xdr:colOff>692150</xdr:colOff>
      <xdr:row>18</xdr:row>
      <xdr:rowOff>141374</xdr:rowOff>
    </xdr:to>
    <xdr:sp macro="" textlink="">
      <xdr:nvSpPr>
        <xdr:cNvPr id="58" name="フローチャート : 判断 57">
          <a:extLst>
            <a:ext uri="{FF2B5EF4-FFF2-40B4-BE49-F238E27FC236}">
              <a16:creationId xmlns:a16="http://schemas.microsoft.com/office/drawing/2014/main" xmlns="" id="{00000000-0008-0000-0500-00003A000000}"/>
            </a:ext>
          </a:extLst>
        </xdr:cNvPr>
        <xdr:cNvSpPr/>
      </xdr:nvSpPr>
      <xdr:spPr bwMode="auto">
        <a:xfrm>
          <a:off x="2857500" y="3173500"/>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151552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2527300" y="29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92010</xdr:rowOff>
    </xdr:from>
    <xdr:to>
      <xdr:col>5</xdr:col>
      <xdr:colOff>34925</xdr:colOff>
      <xdr:row>20</xdr:row>
      <xdr:rowOff>22160</xdr:rowOff>
    </xdr:to>
    <xdr:sp macro="" textlink="">
      <xdr:nvSpPr>
        <xdr:cNvPr id="65" name="円/楕円 64">
          <a:extLst>
            <a:ext uri="{FF2B5EF4-FFF2-40B4-BE49-F238E27FC236}">
              <a16:creationId xmlns:a16="http://schemas.microsoft.com/office/drawing/2014/main" xmlns="" id="{00000000-0008-0000-0500-000041000000}"/>
            </a:ext>
          </a:extLst>
        </xdr:cNvPr>
        <xdr:cNvSpPr/>
      </xdr:nvSpPr>
      <xdr:spPr bwMode="auto">
        <a:xfrm>
          <a:off x="5600700" y="339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587</xdr:rowOff>
    </xdr:from>
    <xdr:ext cx="762000" cy="259045"/>
    <xdr:sp macro="" textlink="">
      <xdr:nvSpPr>
        <xdr:cNvPr id="66" name="人口1人当たり決算額の推移該当値テキスト130">
          <a:extLst>
            <a:ext uri="{FF2B5EF4-FFF2-40B4-BE49-F238E27FC236}">
              <a16:creationId xmlns:a16="http://schemas.microsoft.com/office/drawing/2014/main" xmlns="" id="{00000000-0008-0000-0500-000042000000}"/>
            </a:ext>
          </a:extLst>
        </xdr:cNvPr>
        <xdr:cNvSpPr txBox="1"/>
      </xdr:nvSpPr>
      <xdr:spPr>
        <a:xfrm>
          <a:off x="5740400" y="330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85,567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106234</xdr:rowOff>
    </xdr:from>
    <xdr:to>
      <xdr:col>4</xdr:col>
      <xdr:colOff>520700</xdr:colOff>
      <xdr:row>20</xdr:row>
      <xdr:rowOff>36384</xdr:rowOff>
    </xdr:to>
    <xdr:sp macro="" textlink="">
      <xdr:nvSpPr>
        <xdr:cNvPr id="67" name="円/楕円 66">
          <a:extLst>
            <a:ext uri="{FF2B5EF4-FFF2-40B4-BE49-F238E27FC236}">
              <a16:creationId xmlns:a16="http://schemas.microsoft.com/office/drawing/2014/main" xmlns="" id="{00000000-0008-0000-0500-000043000000}"/>
            </a:ext>
          </a:extLst>
        </xdr:cNvPr>
        <xdr:cNvSpPr/>
      </xdr:nvSpPr>
      <xdr:spPr bwMode="auto">
        <a:xfrm>
          <a:off x="4953000" y="341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21161</xdr:rowOff>
    </xdr:from>
    <xdr:ext cx="7366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622800" y="349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83,078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112315</xdr:rowOff>
    </xdr:from>
    <xdr:to>
      <xdr:col>3</xdr:col>
      <xdr:colOff>955675</xdr:colOff>
      <xdr:row>20</xdr:row>
      <xdr:rowOff>42465</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4254500" y="341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27242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3924300" y="350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82,014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96399</xdr:rowOff>
    </xdr:from>
    <xdr:to>
      <xdr:col>3</xdr:col>
      <xdr:colOff>257175</xdr:colOff>
      <xdr:row>20</xdr:row>
      <xdr:rowOff>26549</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3556000" y="3401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11326</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225800" y="348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88341</xdr:rowOff>
    </xdr:from>
    <xdr:to>
      <xdr:col>2</xdr:col>
      <xdr:colOff>692150</xdr:colOff>
      <xdr:row>20</xdr:row>
      <xdr:rowOff>18491</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2857500" y="339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3268</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2527300" y="347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a16="http://schemas.microsoft.com/office/drawing/2014/main" xmlns=""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a16="http://schemas.microsoft.com/office/drawing/2014/main" xmlns=""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a16="http://schemas.microsoft.com/office/drawing/2014/main" xmlns=""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a16="http://schemas.microsoft.com/office/drawing/2014/main" xmlns=""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a16="http://schemas.microsoft.com/office/drawing/2014/main" xmlns=""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a16="http://schemas.microsoft.com/office/drawing/2014/main" xmlns=""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279770</xdr:rowOff>
    </xdr:from>
    <xdr:to>
      <xdr:col>4</xdr:col>
      <xdr:colOff>1117600</xdr:colOff>
      <xdr:row>34</xdr:row>
      <xdr:rowOff>330835</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003800" y="6547220"/>
          <a:ext cx="647700" cy="51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a:extLst>
            <a:ext uri="{FF2B5EF4-FFF2-40B4-BE49-F238E27FC236}">
              <a16:creationId xmlns:a16="http://schemas.microsoft.com/office/drawing/2014/main" xmlns="" id="{00000000-0008-0000-0500-00006F000000}"/>
            </a:ext>
          </a:extLst>
        </xdr:cNvPr>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279770</xdr:rowOff>
    </xdr:from>
    <xdr:to>
      <xdr:col>4</xdr:col>
      <xdr:colOff>469900</xdr:colOff>
      <xdr:row>34</xdr:row>
      <xdr:rowOff>280326</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6547220"/>
          <a:ext cx="698500" cy="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227022</xdr:rowOff>
    </xdr:from>
    <xdr:to>
      <xdr:col>4</xdr:col>
      <xdr:colOff>520700</xdr:colOff>
      <xdr:row>35</xdr:row>
      <xdr:rowOff>328622</xdr:rowOff>
    </xdr:to>
    <xdr:sp macro="" textlink="">
      <xdr:nvSpPr>
        <xdr:cNvPr id="113" name="フローチャート : 判断 112">
          <a:extLst>
            <a:ext uri="{FF2B5EF4-FFF2-40B4-BE49-F238E27FC236}">
              <a16:creationId xmlns:a16="http://schemas.microsoft.com/office/drawing/2014/main" xmlns="" id="{00000000-0008-0000-0500-000071000000}"/>
            </a:ext>
          </a:extLst>
        </xdr:cNvPr>
        <xdr:cNvSpPr/>
      </xdr:nvSpPr>
      <xdr:spPr bwMode="auto">
        <a:xfrm>
          <a:off x="49530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313399</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92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280326</xdr:rowOff>
    </xdr:from>
    <xdr:to>
      <xdr:col>3</xdr:col>
      <xdr:colOff>904875</xdr:colOff>
      <xdr:row>34</xdr:row>
      <xdr:rowOff>288729</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6547776"/>
          <a:ext cx="698500" cy="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183207</xdr:rowOff>
    </xdr:from>
    <xdr:to>
      <xdr:col>3</xdr:col>
      <xdr:colOff>955675</xdr:colOff>
      <xdr:row>35</xdr:row>
      <xdr:rowOff>284807</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42545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269584</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8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152636</xdr:rowOff>
    </xdr:from>
    <xdr:to>
      <xdr:col>3</xdr:col>
      <xdr:colOff>206375</xdr:colOff>
      <xdr:row>34</xdr:row>
      <xdr:rowOff>288729</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2908300" y="6420086"/>
          <a:ext cx="698500" cy="13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155666</xdr:rowOff>
    </xdr:from>
    <xdr:to>
      <xdr:col>3</xdr:col>
      <xdr:colOff>257175</xdr:colOff>
      <xdr:row>35</xdr:row>
      <xdr:rowOff>257266</xdr:rowOff>
    </xdr:to>
    <xdr:sp macro="" textlink="">
      <xdr:nvSpPr>
        <xdr:cNvPr id="119" name="フローチャート : 判断 118">
          <a:extLst>
            <a:ext uri="{FF2B5EF4-FFF2-40B4-BE49-F238E27FC236}">
              <a16:creationId xmlns:a16="http://schemas.microsoft.com/office/drawing/2014/main" xmlns="" id="{00000000-0008-0000-0500-000077000000}"/>
            </a:ext>
          </a:extLst>
        </xdr:cNvPr>
        <xdr:cNvSpPr/>
      </xdr:nvSpPr>
      <xdr:spPr bwMode="auto">
        <a:xfrm>
          <a:off x="35560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242043</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85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119862</xdr:rowOff>
    </xdr:from>
    <xdr:to>
      <xdr:col>2</xdr:col>
      <xdr:colOff>692150</xdr:colOff>
      <xdr:row>35</xdr:row>
      <xdr:rowOff>221462</xdr:rowOff>
    </xdr:to>
    <xdr:sp macro="" textlink="">
      <xdr:nvSpPr>
        <xdr:cNvPr id="121" name="フローチャート : 判断 120">
          <a:extLst>
            <a:ext uri="{FF2B5EF4-FFF2-40B4-BE49-F238E27FC236}">
              <a16:creationId xmlns:a16="http://schemas.microsoft.com/office/drawing/2014/main" xmlns="" id="{00000000-0008-0000-0500-000079000000}"/>
            </a:ext>
          </a:extLst>
        </xdr:cNvPr>
        <xdr:cNvSpPr/>
      </xdr:nvSpPr>
      <xdr:spPr bwMode="auto">
        <a:xfrm>
          <a:off x="2857500" y="6730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206239</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8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280035</xdr:rowOff>
    </xdr:from>
    <xdr:to>
      <xdr:col>5</xdr:col>
      <xdr:colOff>34925</xdr:colOff>
      <xdr:row>35</xdr:row>
      <xdr:rowOff>38735</xdr:rowOff>
    </xdr:to>
    <xdr:sp macro="" textlink="">
      <xdr:nvSpPr>
        <xdr:cNvPr id="128" name="円/楕円 127">
          <a:extLst>
            <a:ext uri="{FF2B5EF4-FFF2-40B4-BE49-F238E27FC236}">
              <a16:creationId xmlns:a16="http://schemas.microsoft.com/office/drawing/2014/main" xmlns="" id="{00000000-0008-0000-0500-000080000000}"/>
            </a:ext>
          </a:extLst>
        </xdr:cNvPr>
        <xdr:cNvSpPr/>
      </xdr:nvSpPr>
      <xdr:spPr bwMode="auto">
        <a:xfrm>
          <a:off x="5600700" y="654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125112</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39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228970</xdr:rowOff>
    </xdr:from>
    <xdr:to>
      <xdr:col>4</xdr:col>
      <xdr:colOff>520700</xdr:colOff>
      <xdr:row>34</xdr:row>
      <xdr:rowOff>330571</xdr:rowOff>
    </xdr:to>
    <xdr:sp macro="" textlink="">
      <xdr:nvSpPr>
        <xdr:cNvPr id="130" name="円/楕円 129">
          <a:extLst>
            <a:ext uri="{FF2B5EF4-FFF2-40B4-BE49-F238E27FC236}">
              <a16:creationId xmlns:a16="http://schemas.microsoft.com/office/drawing/2014/main" xmlns="" id="{00000000-0008-0000-0500-000082000000}"/>
            </a:ext>
          </a:extLst>
        </xdr:cNvPr>
        <xdr:cNvSpPr/>
      </xdr:nvSpPr>
      <xdr:spPr bwMode="auto">
        <a:xfrm>
          <a:off x="4953000" y="649642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340747</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626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229525</xdr:rowOff>
    </xdr:from>
    <xdr:to>
      <xdr:col>3</xdr:col>
      <xdr:colOff>955675</xdr:colOff>
      <xdr:row>34</xdr:row>
      <xdr:rowOff>331126</xdr:rowOff>
    </xdr:to>
    <xdr:sp macro="" textlink="">
      <xdr:nvSpPr>
        <xdr:cNvPr id="132" name="円/楕円 131">
          <a:extLst>
            <a:ext uri="{FF2B5EF4-FFF2-40B4-BE49-F238E27FC236}">
              <a16:creationId xmlns:a16="http://schemas.microsoft.com/office/drawing/2014/main" xmlns="" id="{00000000-0008-0000-0500-000084000000}"/>
            </a:ext>
          </a:extLst>
        </xdr:cNvPr>
        <xdr:cNvSpPr/>
      </xdr:nvSpPr>
      <xdr:spPr bwMode="auto">
        <a:xfrm>
          <a:off x="4254500" y="64969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341302</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2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67,665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237929</xdr:rowOff>
    </xdr:from>
    <xdr:to>
      <xdr:col>3</xdr:col>
      <xdr:colOff>257175</xdr:colOff>
      <xdr:row>34</xdr:row>
      <xdr:rowOff>339529</xdr:rowOff>
    </xdr:to>
    <xdr:sp macro="" textlink="">
      <xdr:nvSpPr>
        <xdr:cNvPr id="134" name="円/楕円 133">
          <a:extLst>
            <a:ext uri="{FF2B5EF4-FFF2-40B4-BE49-F238E27FC236}">
              <a16:creationId xmlns:a16="http://schemas.microsoft.com/office/drawing/2014/main" xmlns="" id="{00000000-0008-0000-0500-000086000000}"/>
            </a:ext>
          </a:extLst>
        </xdr:cNvPr>
        <xdr:cNvSpPr/>
      </xdr:nvSpPr>
      <xdr:spPr bwMode="auto">
        <a:xfrm>
          <a:off x="3556000" y="6505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6806</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27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66,893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101836</xdr:rowOff>
    </xdr:from>
    <xdr:to>
      <xdr:col>2</xdr:col>
      <xdr:colOff>692150</xdr:colOff>
      <xdr:row>34</xdr:row>
      <xdr:rowOff>203436</xdr:rowOff>
    </xdr:to>
    <xdr:sp macro="" textlink="">
      <xdr:nvSpPr>
        <xdr:cNvPr id="136" name="円/楕円 135">
          <a:extLst>
            <a:ext uri="{FF2B5EF4-FFF2-40B4-BE49-F238E27FC236}">
              <a16:creationId xmlns:a16="http://schemas.microsoft.com/office/drawing/2014/main" xmlns="" id="{00000000-0008-0000-0500-000088000000}"/>
            </a:ext>
          </a:extLst>
        </xdr:cNvPr>
        <xdr:cNvSpPr/>
      </xdr:nvSpPr>
      <xdr:spPr bwMode="auto">
        <a:xfrm>
          <a:off x="2857500" y="636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213613</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13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10,310
10,307
163.43
5,516,345
5,336,779
178,863
3,846,031
8,841,582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21.5
214.2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96334</xdr:rowOff>
    </xdr:from>
    <xdr:to>
      <xdr:col>6</xdr:col>
      <xdr:colOff>511175</xdr:colOff>
      <xdr:row>38</xdr:row>
      <xdr:rowOff>102415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611434"/>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102415</xdr:rowOff>
    </xdr:from>
    <xdr:to>
      <xdr:col>5</xdr:col>
      <xdr:colOff>358775</xdr:colOff>
      <xdr:row>38</xdr:row>
      <xdr:rowOff>107162</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617515"/>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136129</xdr:rowOff>
    </xdr:from>
    <xdr:to>
      <xdr:col>5</xdr:col>
      <xdr:colOff>409575</xdr:colOff>
      <xdr:row>37</xdr:row>
      <xdr:rowOff>66279</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3746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82806</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85689</xdr:rowOff>
    </xdr:from>
    <xdr:to>
      <xdr:col>4</xdr:col>
      <xdr:colOff>155575</xdr:colOff>
      <xdr:row>38</xdr:row>
      <xdr:rowOff>107162</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600789"/>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148968</xdr:rowOff>
    </xdr:from>
    <xdr:to>
      <xdr:col>4</xdr:col>
      <xdr:colOff>206375</xdr:colOff>
      <xdr:row>37</xdr:row>
      <xdr:rowOff>79118</xdr:rowOff>
    </xdr:to>
    <xdr:sp macro="" textlink="">
      <xdr:nvSpPr>
        <xdr:cNvPr id="68" name="フローチャート : 判断 67">
          <a:extLst>
            <a:ext uri="{FF2B5EF4-FFF2-40B4-BE49-F238E27FC236}">
              <a16:creationId xmlns:a16="http://schemas.microsoft.com/office/drawing/2014/main" xmlns="" id="{00000000-0008-0000-0600-000044000000}"/>
            </a:ext>
          </a:extLst>
        </xdr:cNvPr>
        <xdr:cNvSpPr/>
      </xdr:nvSpPr>
      <xdr:spPr>
        <a:xfrm>
          <a:off x="2857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95645</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9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40297</xdr:rowOff>
    </xdr:from>
    <xdr:to>
      <xdr:col>2</xdr:col>
      <xdr:colOff>638175</xdr:colOff>
      <xdr:row>38</xdr:row>
      <xdr:rowOff>85689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555397"/>
          <a:ext cx="889000" cy="4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133843</xdr:rowOff>
    </xdr:from>
    <xdr:to>
      <xdr:col>3</xdr:col>
      <xdr:colOff>3175</xdr:colOff>
      <xdr:row>37</xdr:row>
      <xdr:rowOff>63993</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968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80520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8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127076</xdr:rowOff>
    </xdr:from>
    <xdr:to>
      <xdr:col>1</xdr:col>
      <xdr:colOff>485775</xdr:colOff>
      <xdr:row>37</xdr:row>
      <xdr:rowOff>57226</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079500" y="62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73753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45534</xdr:rowOff>
    </xdr:from>
    <xdr:to>
      <xdr:col>6</xdr:col>
      <xdr:colOff>561975</xdr:colOff>
      <xdr:row>38</xdr:row>
      <xdr:rowOff>147134</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4584700" y="65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131911</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65,691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51615</xdr:rowOff>
    </xdr:from>
    <xdr:to>
      <xdr:col>5</xdr:col>
      <xdr:colOff>409575</xdr:colOff>
      <xdr:row>38</xdr:row>
      <xdr:rowOff>153215</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3746500" y="65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144342</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6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56362</xdr:rowOff>
    </xdr:from>
    <xdr:to>
      <xdr:col>4</xdr:col>
      <xdr:colOff>206375</xdr:colOff>
      <xdr:row>38</xdr:row>
      <xdr:rowOff>157962</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2857500" y="65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149089</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64,270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34889</xdr:rowOff>
    </xdr:from>
    <xdr:to>
      <xdr:col>3</xdr:col>
      <xdr:colOff>3175</xdr:colOff>
      <xdr:row>38</xdr:row>
      <xdr:rowOff>136489</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968500" y="654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127616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4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160947</xdr:rowOff>
    </xdr:from>
    <xdr:to>
      <xdr:col>1</xdr:col>
      <xdr:colOff>485775</xdr:colOff>
      <xdr:row>38</xdr:row>
      <xdr:rowOff>91097</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079500" y="65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82224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29524</xdr:rowOff>
    </xdr:from>
    <xdr:to>
      <xdr:col>6</xdr:col>
      <xdr:colOff>510540</xdr:colOff>
      <xdr:row>57</xdr:row>
      <xdr:rowOff>43098</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944924"/>
          <a:ext cx="1270" cy="87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46925</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57</xdr:row>
      <xdr:rowOff>43098</xdr:rowOff>
    </xdr:from>
    <xdr:to>
      <xdr:col>6</xdr:col>
      <xdr:colOff>600075</xdr:colOff>
      <xdr:row>57</xdr:row>
      <xdr:rowOff>43098</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1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147651</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7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52</xdr:row>
      <xdr:rowOff>29524</xdr:rowOff>
    </xdr:from>
    <xdr:to>
      <xdr:col>6</xdr:col>
      <xdr:colOff>600075</xdr:colOff>
      <xdr:row>52</xdr:row>
      <xdr:rowOff>29524</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94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43098</xdr:rowOff>
    </xdr:from>
    <xdr:to>
      <xdr:col>6</xdr:col>
      <xdr:colOff>511175</xdr:colOff>
      <xdr:row>57</xdr:row>
      <xdr:rowOff>52791</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815748"/>
          <a:ext cx="8382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60721</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319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37844</xdr:rowOff>
    </xdr:from>
    <xdr:to>
      <xdr:col>6</xdr:col>
      <xdr:colOff>561975</xdr:colOff>
      <xdr:row>55</xdr:row>
      <xdr:rowOff>139444</xdr:rowOff>
    </xdr:to>
    <xdr:sp macro="" textlink="">
      <xdr:nvSpPr>
        <xdr:cNvPr id="118" name="フローチャート : 判断 117">
          <a:extLst>
            <a:ext uri="{FF2B5EF4-FFF2-40B4-BE49-F238E27FC236}">
              <a16:creationId xmlns:a16="http://schemas.microsoft.com/office/drawing/2014/main" xmlns="" id="{00000000-0008-0000-0600-000076000000}"/>
            </a:ext>
          </a:extLst>
        </xdr:cNvPr>
        <xdr:cNvSpPr/>
      </xdr:nvSpPr>
      <xdr:spPr>
        <a:xfrm>
          <a:off x="45847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52791</xdr:rowOff>
    </xdr:from>
    <xdr:to>
      <xdr:col>5</xdr:col>
      <xdr:colOff>358775</xdr:colOff>
      <xdr:row>57</xdr:row>
      <xdr:rowOff>107459</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825441"/>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10184</xdr:rowOff>
    </xdr:from>
    <xdr:to>
      <xdr:col>5</xdr:col>
      <xdr:colOff>409575</xdr:colOff>
      <xdr:row>56</xdr:row>
      <xdr:rowOff>111784</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3746500" y="96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128311</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3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97432</xdr:rowOff>
    </xdr:from>
    <xdr:to>
      <xdr:col>4</xdr:col>
      <xdr:colOff>155575</xdr:colOff>
      <xdr:row>57</xdr:row>
      <xdr:rowOff>107459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870082"/>
          <a:ext cx="889000"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32176</xdr:rowOff>
    </xdr:from>
    <xdr:to>
      <xdr:col>4</xdr:col>
      <xdr:colOff>206375</xdr:colOff>
      <xdr:row>56</xdr:row>
      <xdr:rowOff>133776</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2857500" y="963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150303</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40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93029</xdr:rowOff>
    </xdr:from>
    <xdr:to>
      <xdr:col>2</xdr:col>
      <xdr:colOff>638175</xdr:colOff>
      <xdr:row>57</xdr:row>
      <xdr:rowOff>97432</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865679"/>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46206</xdr:rowOff>
    </xdr:from>
    <xdr:to>
      <xdr:col>3</xdr:col>
      <xdr:colOff>3175</xdr:colOff>
      <xdr:row>56</xdr:row>
      <xdr:rowOff>147806</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1968500" y="964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164333</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42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51574</xdr:rowOff>
    </xdr:from>
    <xdr:to>
      <xdr:col>1</xdr:col>
      <xdr:colOff>485775</xdr:colOff>
      <xdr:row>56</xdr:row>
      <xdr:rowOff>153174</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1079500" y="96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169701</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42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163748</xdr:rowOff>
    </xdr:from>
    <xdr:to>
      <xdr:col>6</xdr:col>
      <xdr:colOff>561975</xdr:colOff>
      <xdr:row>57</xdr:row>
      <xdr:rowOff>93898</xdr:rowOff>
    </xdr:to>
    <xdr:sp macro="" textlink="">
      <xdr:nvSpPr>
        <xdr:cNvPr id="135" name="円/楕円 134">
          <a:extLst>
            <a:ext uri="{FF2B5EF4-FFF2-40B4-BE49-F238E27FC236}">
              <a16:creationId xmlns:a16="http://schemas.microsoft.com/office/drawing/2014/main" xmlns="" id="{00000000-0008-0000-0600-000087000000}"/>
            </a:ext>
          </a:extLst>
        </xdr:cNvPr>
        <xdr:cNvSpPr/>
      </xdr:nvSpPr>
      <xdr:spPr>
        <a:xfrm>
          <a:off x="4584700" y="97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78675</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67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1991</xdr:rowOff>
    </xdr:from>
    <xdr:to>
      <xdr:col>5</xdr:col>
      <xdr:colOff>409575</xdr:colOff>
      <xdr:row>57</xdr:row>
      <xdr:rowOff>103591</xdr:rowOff>
    </xdr:to>
    <xdr:sp macro="" textlink="">
      <xdr:nvSpPr>
        <xdr:cNvPr id="137" name="円/楕円 136">
          <a:extLst>
            <a:ext uri="{FF2B5EF4-FFF2-40B4-BE49-F238E27FC236}">
              <a16:creationId xmlns:a16="http://schemas.microsoft.com/office/drawing/2014/main" xmlns="" id="{00000000-0008-0000-0600-000089000000}"/>
            </a:ext>
          </a:extLst>
        </xdr:cNvPr>
        <xdr:cNvSpPr/>
      </xdr:nvSpPr>
      <xdr:spPr>
        <a:xfrm>
          <a:off x="3746500" y="97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94718</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86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56659</xdr:rowOff>
    </xdr:from>
    <xdr:to>
      <xdr:col>4</xdr:col>
      <xdr:colOff>206375</xdr:colOff>
      <xdr:row>57</xdr:row>
      <xdr:rowOff>158259</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2857500" y="982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149386</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46632</xdr:rowOff>
    </xdr:from>
    <xdr:to>
      <xdr:col>3</xdr:col>
      <xdr:colOff>3175</xdr:colOff>
      <xdr:row>57</xdr:row>
      <xdr:rowOff>148232</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1968500" y="98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139359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91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42229</xdr:rowOff>
    </xdr:from>
    <xdr:to>
      <xdr:col>1</xdr:col>
      <xdr:colOff>485775</xdr:colOff>
      <xdr:row>57</xdr:row>
      <xdr:rowOff>143829</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1079500" y="98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134956</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90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77025</xdr:rowOff>
    </xdr:from>
    <xdr:to>
      <xdr:col>6</xdr:col>
      <xdr:colOff>511175</xdr:colOff>
      <xdr:row>77</xdr:row>
      <xdr:rowOff>18084</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107225"/>
          <a:ext cx="8382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5" name="フローチャート : 判断 174">
          <a:extLst>
            <a:ext uri="{FF2B5EF4-FFF2-40B4-BE49-F238E27FC236}">
              <a16:creationId xmlns:a16="http://schemas.microsoft.com/office/drawing/2014/main" xmlns="" id="{00000000-0008-0000-0600-0000AF000000}"/>
            </a:ext>
          </a:extLst>
        </xdr:cNvPr>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77025</xdr:rowOff>
    </xdr:from>
    <xdr:to>
      <xdr:col>5</xdr:col>
      <xdr:colOff>358775</xdr:colOff>
      <xdr:row>77</xdr:row>
      <xdr:rowOff>38849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908300" y="13107225"/>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77" name="フローチャート : 判断 176">
          <a:extLst>
            <a:ext uri="{FF2B5EF4-FFF2-40B4-BE49-F238E27FC236}">
              <a16:creationId xmlns:a16="http://schemas.microsoft.com/office/drawing/2014/main" xmlns="" id="{00000000-0008-0000-0600-0000B1000000}"/>
            </a:ext>
          </a:extLst>
        </xdr:cNvPr>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6748</xdr:rowOff>
    </xdr:from>
    <xdr:ext cx="534377"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30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120231</xdr:rowOff>
    </xdr:from>
    <xdr:to>
      <xdr:col>4</xdr:col>
      <xdr:colOff>155575</xdr:colOff>
      <xdr:row>77</xdr:row>
      <xdr:rowOff>38849</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019300" y="13150431"/>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120231</xdr:rowOff>
    </xdr:from>
    <xdr:to>
      <xdr:col>2</xdr:col>
      <xdr:colOff>638175</xdr:colOff>
      <xdr:row>77</xdr:row>
      <xdr:rowOff>108762</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1130300" y="13150431"/>
          <a:ext cx="889000" cy="15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85" name="フローチャート : 判断 184">
          <a:extLst>
            <a:ext uri="{FF2B5EF4-FFF2-40B4-BE49-F238E27FC236}">
              <a16:creationId xmlns:a16="http://schemas.microsoft.com/office/drawing/2014/main" xmlns="" id="{00000000-0008-0000-0600-0000B9000000}"/>
            </a:ext>
          </a:extLst>
        </xdr:cNvPr>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138734</xdr:rowOff>
    </xdr:from>
    <xdr:to>
      <xdr:col>6</xdr:col>
      <xdr:colOff>561975</xdr:colOff>
      <xdr:row>77</xdr:row>
      <xdr:rowOff>68884</xdr:rowOff>
    </xdr:to>
    <xdr:sp macro="" textlink="">
      <xdr:nvSpPr>
        <xdr:cNvPr id="192" name="円/楕円 191">
          <a:extLst>
            <a:ext uri="{FF2B5EF4-FFF2-40B4-BE49-F238E27FC236}">
              <a16:creationId xmlns:a16="http://schemas.microsoft.com/office/drawing/2014/main" xmlns="" id="{00000000-0008-0000-0600-0000C0000000}"/>
            </a:ext>
          </a:extLst>
        </xdr:cNvPr>
        <xdr:cNvSpPr/>
      </xdr:nvSpPr>
      <xdr:spPr>
        <a:xfrm>
          <a:off x="4584700" y="131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117161</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14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26225</xdr:rowOff>
    </xdr:from>
    <xdr:to>
      <xdr:col>5</xdr:col>
      <xdr:colOff>409575</xdr:colOff>
      <xdr:row>76</xdr:row>
      <xdr:rowOff>127825</xdr:rowOff>
    </xdr:to>
    <xdr:sp macro="" textlink="">
      <xdr:nvSpPr>
        <xdr:cNvPr id="194" name="円/楕円 193">
          <a:extLst>
            <a:ext uri="{FF2B5EF4-FFF2-40B4-BE49-F238E27FC236}">
              <a16:creationId xmlns:a16="http://schemas.microsoft.com/office/drawing/2014/main" xmlns="" id="{00000000-0008-0000-0600-0000C2000000}"/>
            </a:ext>
          </a:extLst>
        </xdr:cNvPr>
        <xdr:cNvSpPr/>
      </xdr:nvSpPr>
      <xdr:spPr>
        <a:xfrm>
          <a:off x="3746500" y="130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144353</xdr:rowOff>
    </xdr:from>
    <xdr:ext cx="534377"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30111" y="1283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159499</xdr:rowOff>
    </xdr:from>
    <xdr:to>
      <xdr:col>4</xdr:col>
      <xdr:colOff>206375</xdr:colOff>
      <xdr:row>77</xdr:row>
      <xdr:rowOff>89649</xdr:rowOff>
    </xdr:to>
    <xdr:sp macro="" textlink="">
      <xdr:nvSpPr>
        <xdr:cNvPr id="196" name="円/楕円 195">
          <a:extLst>
            <a:ext uri="{FF2B5EF4-FFF2-40B4-BE49-F238E27FC236}">
              <a16:creationId xmlns:a16="http://schemas.microsoft.com/office/drawing/2014/main" xmlns="" id="{00000000-0008-0000-0600-0000C4000000}"/>
            </a:ext>
          </a:extLst>
        </xdr:cNvPr>
        <xdr:cNvSpPr/>
      </xdr:nvSpPr>
      <xdr:spPr>
        <a:xfrm>
          <a:off x="2857500" y="131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80776</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7" y="1328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69431</xdr:rowOff>
    </xdr:from>
    <xdr:to>
      <xdr:col>3</xdr:col>
      <xdr:colOff>3175</xdr:colOff>
      <xdr:row>76</xdr:row>
      <xdr:rowOff>171031</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1968500" y="130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16108</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52111" y="128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57962</xdr:rowOff>
    </xdr:from>
    <xdr:to>
      <xdr:col>1</xdr:col>
      <xdr:colOff>485775</xdr:colOff>
      <xdr:row>77</xdr:row>
      <xdr:rowOff>159562</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1079500" y="132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150689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7" y="133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10446</xdr:rowOff>
    </xdr:from>
    <xdr:to>
      <xdr:col>6</xdr:col>
      <xdr:colOff>511175</xdr:colOff>
      <xdr:row>97</xdr:row>
      <xdr:rowOff>59232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641096"/>
          <a:ext cx="838200" cy="4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3" name="フローチャート : 判断 232">
          <a:extLst>
            <a:ext uri="{FF2B5EF4-FFF2-40B4-BE49-F238E27FC236}">
              <a16:creationId xmlns:a16="http://schemas.microsoft.com/office/drawing/2014/main" xmlns="" id="{00000000-0008-0000-0600-0000E9000000}"/>
            </a:ext>
          </a:extLst>
        </xdr:cNvPr>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59232</xdr:rowOff>
    </xdr:from>
    <xdr:to>
      <xdr:col>5</xdr:col>
      <xdr:colOff>358775</xdr:colOff>
      <xdr:row>97</xdr:row>
      <xdr:rowOff>131660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689882"/>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160889</xdr:rowOff>
    </xdr:from>
    <xdr:to>
      <xdr:col>5</xdr:col>
      <xdr:colOff>409575</xdr:colOff>
      <xdr:row>96</xdr:row>
      <xdr:rowOff>91039</xdr:rowOff>
    </xdr:to>
    <xdr:sp macro="" textlink="">
      <xdr:nvSpPr>
        <xdr:cNvPr id="235" name="フローチャート : 判断 234">
          <a:extLst>
            <a:ext uri="{FF2B5EF4-FFF2-40B4-BE49-F238E27FC236}">
              <a16:creationId xmlns:a16="http://schemas.microsoft.com/office/drawing/2014/main" xmlns="" id="{00000000-0008-0000-0600-0000EB000000}"/>
            </a:ext>
          </a:extLst>
        </xdr:cNvPr>
        <xdr:cNvSpPr/>
      </xdr:nvSpPr>
      <xdr:spPr>
        <a:xfrm>
          <a:off x="3746500" y="164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107566</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2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96762</xdr:rowOff>
    </xdr:from>
    <xdr:to>
      <xdr:col>4</xdr:col>
      <xdr:colOff>155575</xdr:colOff>
      <xdr:row>97</xdr:row>
      <xdr:rowOff>131660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727412"/>
          <a:ext cx="889000" cy="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109131</xdr:rowOff>
    </xdr:from>
    <xdr:to>
      <xdr:col>4</xdr:col>
      <xdr:colOff>206375</xdr:colOff>
      <xdr:row>97</xdr:row>
      <xdr:rowOff>39281</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2857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55808</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60471</xdr:rowOff>
    </xdr:from>
    <xdr:to>
      <xdr:col>2</xdr:col>
      <xdr:colOff>638175</xdr:colOff>
      <xdr:row>97</xdr:row>
      <xdr:rowOff>96762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1130300" y="16691121"/>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140621</xdr:rowOff>
    </xdr:from>
    <xdr:to>
      <xdr:col>3</xdr:col>
      <xdr:colOff>3175</xdr:colOff>
      <xdr:row>97</xdr:row>
      <xdr:rowOff>70771</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1968500" y="165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87298</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3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168472</xdr:rowOff>
    </xdr:from>
    <xdr:to>
      <xdr:col>1</xdr:col>
      <xdr:colOff>485775</xdr:colOff>
      <xdr:row>97</xdr:row>
      <xdr:rowOff>98622</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1079500" y="1662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115149</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4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131096</xdr:rowOff>
    </xdr:from>
    <xdr:to>
      <xdr:col>6</xdr:col>
      <xdr:colOff>561975</xdr:colOff>
      <xdr:row>97</xdr:row>
      <xdr:rowOff>61246</xdr:rowOff>
    </xdr:to>
    <xdr:sp macro="" textlink="">
      <xdr:nvSpPr>
        <xdr:cNvPr id="250" name="円/楕円 249">
          <a:extLst>
            <a:ext uri="{FF2B5EF4-FFF2-40B4-BE49-F238E27FC236}">
              <a16:creationId xmlns:a16="http://schemas.microsoft.com/office/drawing/2014/main" xmlns="" id="{00000000-0008-0000-0600-0000FA000000}"/>
            </a:ext>
          </a:extLst>
        </xdr:cNvPr>
        <xdr:cNvSpPr/>
      </xdr:nvSpPr>
      <xdr:spPr>
        <a:xfrm>
          <a:off x="4584700" y="1659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109523</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5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8432</xdr:rowOff>
    </xdr:from>
    <xdr:to>
      <xdr:col>5</xdr:col>
      <xdr:colOff>409575</xdr:colOff>
      <xdr:row>97</xdr:row>
      <xdr:rowOff>110032</xdr:rowOff>
    </xdr:to>
    <xdr:sp macro="" textlink="">
      <xdr:nvSpPr>
        <xdr:cNvPr id="252" name="円/楕円 251">
          <a:extLst>
            <a:ext uri="{FF2B5EF4-FFF2-40B4-BE49-F238E27FC236}">
              <a16:creationId xmlns:a16="http://schemas.microsoft.com/office/drawing/2014/main" xmlns="" id="{00000000-0008-0000-0600-0000FC000000}"/>
            </a:ext>
          </a:extLst>
        </xdr:cNvPr>
        <xdr:cNvSpPr/>
      </xdr:nvSpPr>
      <xdr:spPr>
        <a:xfrm>
          <a:off x="3746500" y="166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101159</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7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80860</xdr:rowOff>
    </xdr:from>
    <xdr:to>
      <xdr:col>4</xdr:col>
      <xdr:colOff>206375</xdr:colOff>
      <xdr:row>98</xdr:row>
      <xdr:rowOff>11010</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2857500" y="167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2137</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80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45962</xdr:rowOff>
    </xdr:from>
    <xdr:to>
      <xdr:col>3</xdr:col>
      <xdr:colOff>3175</xdr:colOff>
      <xdr:row>97</xdr:row>
      <xdr:rowOff>147562</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1968500" y="1667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138689</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76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9671</xdr:rowOff>
    </xdr:from>
    <xdr:to>
      <xdr:col>1</xdr:col>
      <xdr:colOff>485775</xdr:colOff>
      <xdr:row>97</xdr:row>
      <xdr:rowOff>111271</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1079500" y="166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102398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7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153862</xdr:rowOff>
    </xdr:from>
    <xdr:to>
      <xdr:col>15</xdr:col>
      <xdr:colOff>180340</xdr:colOff>
      <xdr:row>38</xdr:row>
      <xdr:rowOff>99623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811712"/>
          <a:ext cx="1270" cy="80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103450</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61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99623</xdr:rowOff>
    </xdr:from>
    <xdr:to>
      <xdr:col>15</xdr:col>
      <xdr:colOff>269875</xdr:colOff>
      <xdr:row>38</xdr:row>
      <xdr:rowOff>99623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614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100539</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58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33</xdr:row>
      <xdr:rowOff>153862</xdr:rowOff>
    </xdr:from>
    <xdr:to>
      <xdr:col>15</xdr:col>
      <xdr:colOff>269875</xdr:colOff>
      <xdr:row>33</xdr:row>
      <xdr:rowOff>153862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81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26395</xdr:rowOff>
    </xdr:from>
    <xdr:to>
      <xdr:col>15</xdr:col>
      <xdr:colOff>180975</xdr:colOff>
      <xdr:row>38</xdr:row>
      <xdr:rowOff>39979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9639300" y="6541495"/>
          <a:ext cx="8382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99640</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27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76763</xdr:rowOff>
    </xdr:from>
    <xdr:to>
      <xdr:col>15</xdr:col>
      <xdr:colOff>231775</xdr:colOff>
      <xdr:row>38</xdr:row>
      <xdr:rowOff>6913</xdr:rowOff>
    </xdr:to>
    <xdr:sp macro="" textlink="">
      <xdr:nvSpPr>
        <xdr:cNvPr id="290" name="フローチャート : 判断 289">
          <a:extLst>
            <a:ext uri="{FF2B5EF4-FFF2-40B4-BE49-F238E27FC236}">
              <a16:creationId xmlns:a16="http://schemas.microsoft.com/office/drawing/2014/main" xmlns="" id="{00000000-0008-0000-0600-000022010000}"/>
            </a:ext>
          </a:extLst>
        </xdr:cNvPr>
        <xdr:cNvSpPr/>
      </xdr:nvSpPr>
      <xdr:spPr>
        <a:xfrm>
          <a:off x="10426700" y="642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39979</xdr:rowOff>
    </xdr:from>
    <xdr:to>
      <xdr:col>14</xdr:col>
      <xdr:colOff>28575</xdr:colOff>
      <xdr:row>38</xdr:row>
      <xdr:rowOff>50786</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6555079"/>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147315</xdr:rowOff>
    </xdr:from>
    <xdr:to>
      <xdr:col>14</xdr:col>
      <xdr:colOff>79375</xdr:colOff>
      <xdr:row>38</xdr:row>
      <xdr:rowOff>77465</xdr:rowOff>
    </xdr:to>
    <xdr:sp macro="" textlink="">
      <xdr:nvSpPr>
        <xdr:cNvPr id="292" name="フローチャート : 判断 291">
          <a:extLst>
            <a:ext uri="{FF2B5EF4-FFF2-40B4-BE49-F238E27FC236}">
              <a16:creationId xmlns:a16="http://schemas.microsoft.com/office/drawing/2014/main" xmlns="" id="{00000000-0008-0000-0600-000024010000}"/>
            </a:ext>
          </a:extLst>
        </xdr:cNvPr>
        <xdr:cNvSpPr/>
      </xdr:nvSpPr>
      <xdr:spPr>
        <a:xfrm>
          <a:off x="9588500" y="649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93992</xdr:rowOff>
    </xdr:from>
    <xdr:ext cx="534377"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72111" y="62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50786</xdr:rowOff>
    </xdr:from>
    <xdr:to>
      <xdr:col>12</xdr:col>
      <xdr:colOff>511175</xdr:colOff>
      <xdr:row>38</xdr:row>
      <xdr:rowOff>61900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6565886"/>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161585</xdr:rowOff>
    </xdr:from>
    <xdr:to>
      <xdr:col>12</xdr:col>
      <xdr:colOff>561975</xdr:colOff>
      <xdr:row>38</xdr:row>
      <xdr:rowOff>91735</xdr:rowOff>
    </xdr:to>
    <xdr:sp macro="" textlink="">
      <xdr:nvSpPr>
        <xdr:cNvPr id="295" name="フローチャート : 判断 294">
          <a:extLst>
            <a:ext uri="{FF2B5EF4-FFF2-40B4-BE49-F238E27FC236}">
              <a16:creationId xmlns:a16="http://schemas.microsoft.com/office/drawing/2014/main" xmlns="" id="{00000000-0008-0000-0600-000027010000}"/>
            </a:ext>
          </a:extLst>
        </xdr:cNvPr>
        <xdr:cNvSpPr/>
      </xdr:nvSpPr>
      <xdr:spPr>
        <a:xfrm>
          <a:off x="8699500" y="650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108262</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83111" y="628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73528</xdr:rowOff>
    </xdr:from>
    <xdr:to>
      <xdr:col>11</xdr:col>
      <xdr:colOff>307975</xdr:colOff>
      <xdr:row>38</xdr:row>
      <xdr:rowOff>61900</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5388478"/>
          <a:ext cx="889000" cy="118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163729</xdr:rowOff>
    </xdr:from>
    <xdr:to>
      <xdr:col>11</xdr:col>
      <xdr:colOff>358775</xdr:colOff>
      <xdr:row>38</xdr:row>
      <xdr:rowOff>93879</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7810500" y="650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110405</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94111" y="628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139114</xdr:rowOff>
    </xdr:from>
    <xdr:to>
      <xdr:col>10</xdr:col>
      <xdr:colOff>155575</xdr:colOff>
      <xdr:row>38</xdr:row>
      <xdr:rowOff>69264</xdr:rowOff>
    </xdr:to>
    <xdr:sp macro="" textlink="">
      <xdr:nvSpPr>
        <xdr:cNvPr id="300" name="フローチャート : 判断 299">
          <a:extLst>
            <a:ext uri="{FF2B5EF4-FFF2-40B4-BE49-F238E27FC236}">
              <a16:creationId xmlns:a16="http://schemas.microsoft.com/office/drawing/2014/main" xmlns="" id="{00000000-0008-0000-0600-00002C010000}"/>
            </a:ext>
          </a:extLst>
        </xdr:cNvPr>
        <xdr:cNvSpPr/>
      </xdr:nvSpPr>
      <xdr:spPr>
        <a:xfrm>
          <a:off x="6921500" y="64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60391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672794" y="657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147045</xdr:rowOff>
    </xdr:from>
    <xdr:to>
      <xdr:col>15</xdr:col>
      <xdr:colOff>231775</xdr:colOff>
      <xdr:row>38</xdr:row>
      <xdr:rowOff>77195</xdr:rowOff>
    </xdr:to>
    <xdr:sp macro="" textlink="">
      <xdr:nvSpPr>
        <xdr:cNvPr id="307" name="円/楕円 306">
          <a:extLst>
            <a:ext uri="{FF2B5EF4-FFF2-40B4-BE49-F238E27FC236}">
              <a16:creationId xmlns:a16="http://schemas.microsoft.com/office/drawing/2014/main" xmlns="" id="{00000000-0008-0000-0600-000033010000}"/>
            </a:ext>
          </a:extLst>
        </xdr:cNvPr>
        <xdr:cNvSpPr/>
      </xdr:nvSpPr>
      <xdr:spPr>
        <a:xfrm>
          <a:off x="10426700" y="64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61972</xdr:rowOff>
    </xdr:from>
    <xdr:ext cx="534377"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40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99,478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160629</xdr:rowOff>
    </xdr:from>
    <xdr:to>
      <xdr:col>14</xdr:col>
      <xdr:colOff>79375</xdr:colOff>
      <xdr:row>38</xdr:row>
      <xdr:rowOff>90779</xdr:rowOff>
    </xdr:to>
    <xdr:sp macro="" textlink="">
      <xdr:nvSpPr>
        <xdr:cNvPr id="309" name="円/楕円 308">
          <a:extLst>
            <a:ext uri="{FF2B5EF4-FFF2-40B4-BE49-F238E27FC236}">
              <a16:creationId xmlns:a16="http://schemas.microsoft.com/office/drawing/2014/main" xmlns="" id="{00000000-0008-0000-0600-000035010000}"/>
            </a:ext>
          </a:extLst>
        </xdr:cNvPr>
        <xdr:cNvSpPr/>
      </xdr:nvSpPr>
      <xdr:spPr>
        <a:xfrm>
          <a:off x="9588500" y="650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81906</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72111" y="659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92,347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171436</xdr:rowOff>
    </xdr:from>
    <xdr:to>
      <xdr:col>12</xdr:col>
      <xdr:colOff>561975</xdr:colOff>
      <xdr:row>38</xdr:row>
      <xdr:rowOff>101586</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8699500" y="65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92713</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83111" y="66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11100</xdr:rowOff>
    </xdr:from>
    <xdr:to>
      <xdr:col>11</xdr:col>
      <xdr:colOff>358775</xdr:colOff>
      <xdr:row>38</xdr:row>
      <xdr:rowOff>112700</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7810500" y="65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103827</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94111" y="66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80,840</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22728</xdr:rowOff>
    </xdr:from>
    <xdr:to>
      <xdr:col>10</xdr:col>
      <xdr:colOff>155575</xdr:colOff>
      <xdr:row>31</xdr:row>
      <xdr:rowOff>124328</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6921500" y="53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140855</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672794" y="511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152894</xdr:rowOff>
    </xdr:from>
    <xdr:to>
      <xdr:col>15</xdr:col>
      <xdr:colOff>180975</xdr:colOff>
      <xdr:row>58</xdr:row>
      <xdr:rowOff>171403</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10096994"/>
          <a:ext cx="8382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49" name="フローチャート : 判断 348">
          <a:extLst>
            <a:ext uri="{FF2B5EF4-FFF2-40B4-BE49-F238E27FC236}">
              <a16:creationId xmlns:a16="http://schemas.microsoft.com/office/drawing/2014/main" xmlns="" id="{00000000-0008-0000-0600-00005D010000}"/>
            </a:ext>
          </a:extLst>
        </xdr:cNvPr>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90081</xdr:rowOff>
    </xdr:from>
    <xdr:to>
      <xdr:col>14</xdr:col>
      <xdr:colOff>28575</xdr:colOff>
      <xdr:row>58</xdr:row>
      <xdr:rowOff>152894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8750300" y="10034181"/>
          <a:ext cx="889000" cy="6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130662</xdr:rowOff>
    </xdr:from>
    <xdr:to>
      <xdr:col>14</xdr:col>
      <xdr:colOff>79375</xdr:colOff>
      <xdr:row>57</xdr:row>
      <xdr:rowOff>60812</xdr:rowOff>
    </xdr:to>
    <xdr:sp macro="" textlink="">
      <xdr:nvSpPr>
        <xdr:cNvPr id="351" name="フローチャート : 判断 350">
          <a:extLst>
            <a:ext uri="{FF2B5EF4-FFF2-40B4-BE49-F238E27FC236}">
              <a16:creationId xmlns:a16="http://schemas.microsoft.com/office/drawing/2014/main" xmlns="" id="{00000000-0008-0000-0600-00005F010000}"/>
            </a:ext>
          </a:extLst>
        </xdr:cNvPr>
        <xdr:cNvSpPr/>
      </xdr:nvSpPr>
      <xdr:spPr>
        <a:xfrm>
          <a:off x="9588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77339</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4" y="95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90081</xdr:rowOff>
    </xdr:from>
    <xdr:to>
      <xdr:col>12</xdr:col>
      <xdr:colOff>511175</xdr:colOff>
      <xdr:row>59</xdr:row>
      <xdr:rowOff>50265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10034181"/>
          <a:ext cx="889000" cy="1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116407</xdr:rowOff>
    </xdr:from>
    <xdr:to>
      <xdr:col>12</xdr:col>
      <xdr:colOff>561975</xdr:colOff>
      <xdr:row>57</xdr:row>
      <xdr:rowOff>46557</xdr:rowOff>
    </xdr:to>
    <xdr:sp macro="" textlink="">
      <xdr:nvSpPr>
        <xdr:cNvPr id="354" name="フローチャート : 判断 353">
          <a:extLst>
            <a:ext uri="{FF2B5EF4-FFF2-40B4-BE49-F238E27FC236}">
              <a16:creationId xmlns:a16="http://schemas.microsoft.com/office/drawing/2014/main" xmlns="" id="{00000000-0008-0000-0600-000062010000}"/>
            </a:ext>
          </a:extLst>
        </xdr:cNvPr>
        <xdr:cNvSpPr/>
      </xdr:nvSpPr>
      <xdr:spPr>
        <a:xfrm>
          <a:off x="8699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63084</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4" y="949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87230</xdr:rowOff>
    </xdr:from>
    <xdr:to>
      <xdr:col>11</xdr:col>
      <xdr:colOff>307975</xdr:colOff>
      <xdr:row>59</xdr:row>
      <xdr:rowOff>50265</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10031330"/>
          <a:ext cx="889000" cy="1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18370</xdr:rowOff>
    </xdr:from>
    <xdr:to>
      <xdr:col>11</xdr:col>
      <xdr:colOff>358775</xdr:colOff>
      <xdr:row>57</xdr:row>
      <xdr:rowOff>119970</xdr:rowOff>
    </xdr:to>
    <xdr:sp macro="" textlink="">
      <xdr:nvSpPr>
        <xdr:cNvPr id="357" name="フローチャート : 判断 356">
          <a:extLst>
            <a:ext uri="{FF2B5EF4-FFF2-40B4-BE49-F238E27FC236}">
              <a16:creationId xmlns:a16="http://schemas.microsoft.com/office/drawing/2014/main" xmlns="" id="{00000000-0008-0000-0600-000065010000}"/>
            </a:ext>
          </a:extLst>
        </xdr:cNvPr>
        <xdr:cNvSpPr/>
      </xdr:nvSpPr>
      <xdr:spPr>
        <a:xfrm>
          <a:off x="7810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136497</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4" y="956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8100</xdr:rowOff>
    </xdr:from>
    <xdr:to>
      <xdr:col>10</xdr:col>
      <xdr:colOff>155575</xdr:colOff>
      <xdr:row>57</xdr:row>
      <xdr:rowOff>109700</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6921500" y="978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126227</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4" y="955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120603</xdr:rowOff>
    </xdr:from>
    <xdr:to>
      <xdr:col>15</xdr:col>
      <xdr:colOff>231775</xdr:colOff>
      <xdr:row>59</xdr:row>
      <xdr:rowOff>50753</xdr:rowOff>
    </xdr:to>
    <xdr:sp macro="" textlink="">
      <xdr:nvSpPr>
        <xdr:cNvPr id="366" name="円/楕円 365">
          <a:extLst>
            <a:ext uri="{FF2B5EF4-FFF2-40B4-BE49-F238E27FC236}">
              <a16:creationId xmlns:a16="http://schemas.microsoft.com/office/drawing/2014/main" xmlns="" id="{00000000-0008-0000-0600-00006E010000}"/>
            </a:ext>
          </a:extLst>
        </xdr:cNvPr>
        <xdr:cNvSpPr/>
      </xdr:nvSpPr>
      <xdr:spPr>
        <a:xfrm>
          <a:off x="10426700" y="1006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35530</xdr:rowOff>
    </xdr:from>
    <xdr:ext cx="534377"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97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102094</xdr:rowOff>
    </xdr:from>
    <xdr:to>
      <xdr:col>14</xdr:col>
      <xdr:colOff>79375</xdr:colOff>
      <xdr:row>59</xdr:row>
      <xdr:rowOff>32244</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9588500" y="100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23371</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72111" y="101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39281</xdr:rowOff>
    </xdr:from>
    <xdr:to>
      <xdr:col>12</xdr:col>
      <xdr:colOff>561975</xdr:colOff>
      <xdr:row>58</xdr:row>
      <xdr:rowOff>140881</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8699500" y="99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132008</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83111" y="1007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170915</xdr:rowOff>
    </xdr:from>
    <xdr:to>
      <xdr:col>11</xdr:col>
      <xdr:colOff>358775</xdr:colOff>
      <xdr:row>59</xdr:row>
      <xdr:rowOff>101065</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7810500" y="101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92192</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94111" y="1020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36430</xdr:rowOff>
    </xdr:from>
    <xdr:to>
      <xdr:col>10</xdr:col>
      <xdr:colOff>155575</xdr:colOff>
      <xdr:row>58</xdr:row>
      <xdr:rowOff>138030</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6921500" y="99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129157</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705111" y="1007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913</xdr:rowOff>
    </xdr:from>
    <xdr:to>
      <xdr:col>15</xdr:col>
      <xdr:colOff>180975</xdr:colOff>
      <xdr:row>79</xdr:row>
      <xdr:rowOff>21338</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545463"/>
          <a:ext cx="838200" cy="2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06" name="フローチャート : 判断 405">
          <a:extLst>
            <a:ext uri="{FF2B5EF4-FFF2-40B4-BE49-F238E27FC236}">
              <a16:creationId xmlns:a16="http://schemas.microsoft.com/office/drawing/2014/main" xmlns="" id="{00000000-0008-0000-0600-000096010000}"/>
            </a:ext>
          </a:extLst>
        </xdr:cNvPr>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93456</xdr:rowOff>
    </xdr:from>
    <xdr:to>
      <xdr:col>14</xdr:col>
      <xdr:colOff>79375</xdr:colOff>
      <xdr:row>78</xdr:row>
      <xdr:rowOff>23606</xdr:rowOff>
    </xdr:to>
    <xdr:sp macro="" textlink="">
      <xdr:nvSpPr>
        <xdr:cNvPr id="407" name="フローチャート : 判断 406">
          <a:extLst>
            <a:ext uri="{FF2B5EF4-FFF2-40B4-BE49-F238E27FC236}">
              <a16:creationId xmlns:a16="http://schemas.microsoft.com/office/drawing/2014/main" xmlns="" id="{00000000-0008-0000-0600-000097010000}"/>
            </a:ext>
          </a:extLst>
        </xdr:cNvPr>
        <xdr:cNvSpPr/>
      </xdr:nvSpPr>
      <xdr:spPr>
        <a:xfrm>
          <a:off x="9588500" y="132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40133</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07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121563</xdr:rowOff>
    </xdr:from>
    <xdr:to>
      <xdr:col>15</xdr:col>
      <xdr:colOff>231775</xdr:colOff>
      <xdr:row>79</xdr:row>
      <xdr:rowOff>51713</xdr:rowOff>
    </xdr:to>
    <xdr:sp macro="" textlink="">
      <xdr:nvSpPr>
        <xdr:cNvPr id="414" name="円/楕円 413">
          <a:extLst>
            <a:ext uri="{FF2B5EF4-FFF2-40B4-BE49-F238E27FC236}">
              <a16:creationId xmlns:a16="http://schemas.microsoft.com/office/drawing/2014/main" xmlns="" id="{00000000-0008-0000-0600-00009E010000}"/>
            </a:ext>
          </a:extLst>
        </xdr:cNvPr>
        <xdr:cNvSpPr/>
      </xdr:nvSpPr>
      <xdr:spPr>
        <a:xfrm>
          <a:off x="10426700" y="134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36490</xdr:rowOff>
    </xdr:from>
    <xdr:ext cx="534377" cy="259045"/>
    <xdr:sp macro="" textlink="">
      <xdr:nvSpPr>
        <xdr:cNvPr id="415" name="普通建設事業費 （ うち新規整備　）該当値テキスト">
          <a:extLst>
            <a:ext uri="{FF2B5EF4-FFF2-40B4-BE49-F238E27FC236}">
              <a16:creationId xmlns:a16="http://schemas.microsoft.com/office/drawing/2014/main" xmlns="" id="{00000000-0008-0000-0600-00009F010000}"/>
            </a:ext>
          </a:extLst>
        </xdr:cNvPr>
        <xdr:cNvSpPr txBox="1"/>
      </xdr:nvSpPr>
      <xdr:spPr>
        <a:xfrm>
          <a:off x="10528300" y="1340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141988</xdr:rowOff>
    </xdr:from>
    <xdr:to>
      <xdr:col>14</xdr:col>
      <xdr:colOff>79375</xdr:colOff>
      <xdr:row>79</xdr:row>
      <xdr:rowOff>72138</xdr:rowOff>
    </xdr:to>
    <xdr:sp macro="" textlink="">
      <xdr:nvSpPr>
        <xdr:cNvPr id="416" name="円/楕円 415">
          <a:extLst>
            <a:ext uri="{FF2B5EF4-FFF2-40B4-BE49-F238E27FC236}">
              <a16:creationId xmlns:a16="http://schemas.microsoft.com/office/drawing/2014/main" xmlns="" id="{00000000-0008-0000-0600-0000A0010000}"/>
            </a:ext>
          </a:extLst>
        </xdr:cNvPr>
        <xdr:cNvSpPr/>
      </xdr:nvSpPr>
      <xdr:spPr>
        <a:xfrm>
          <a:off x="9588500" y="135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63265</xdr:rowOff>
    </xdr:from>
    <xdr:ext cx="469744"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04427" y="136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a:extLst>
            <a:ext uri="{FF2B5EF4-FFF2-40B4-BE49-F238E27FC236}">
              <a16:creationId xmlns:a16="http://schemas.microsoft.com/office/drawing/2014/main" xmlns="" id="{00000000-0008-0000-0600-0000A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a:extLst>
            <a:ext uri="{FF2B5EF4-FFF2-40B4-BE49-F238E27FC236}">
              <a16:creationId xmlns:a16="http://schemas.microsoft.com/office/drawing/2014/main" xmlns="" id="{00000000-0008-0000-0600-0000A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a:extLst>
            <a:ext uri="{FF2B5EF4-FFF2-40B4-BE49-F238E27FC236}">
              <a16:creationId xmlns:a16="http://schemas.microsoft.com/office/drawing/2014/main" xmlns="" id="{00000000-0008-0000-0600-0000A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a:extLst>
            <a:ext uri="{FF2B5EF4-FFF2-40B4-BE49-F238E27FC236}">
              <a16:creationId xmlns:a16="http://schemas.microsoft.com/office/drawing/2014/main" xmlns="" id="{00000000-0008-0000-0600-0000A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a:extLst>
            <a:ext uri="{FF2B5EF4-FFF2-40B4-BE49-F238E27FC236}">
              <a16:creationId xmlns:a16="http://schemas.microsoft.com/office/drawing/2014/main" xmlns="" id="{00000000-0008-0000-0600-0000A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a:extLst>
            <a:ext uri="{FF2B5EF4-FFF2-40B4-BE49-F238E27FC236}">
              <a16:creationId xmlns:a16="http://schemas.microsoft.com/office/drawing/2014/main" xmlns="" id="{00000000-0008-0000-0600-0000A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a:extLst>
            <a:ext uri="{FF2B5EF4-FFF2-40B4-BE49-F238E27FC236}">
              <a16:creationId xmlns:a16="http://schemas.microsoft.com/office/drawing/2014/main" xmlns="" id="{00000000-0008-0000-0600-0000B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2" name="普通建設事業費 （ うち更新整備　）最小値テキスト">
          <a:extLst>
            <a:ext uri="{FF2B5EF4-FFF2-40B4-BE49-F238E27FC236}">
              <a16:creationId xmlns:a16="http://schemas.microsoft.com/office/drawing/2014/main" xmlns="" id="{00000000-0008-0000-0600-0000BA010000}"/>
            </a:ext>
          </a:extLst>
        </xdr:cNvPr>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4" name="普通建設事業費 （ うち更新整備　）最大値テキスト">
          <a:extLst>
            <a:ext uri="{FF2B5EF4-FFF2-40B4-BE49-F238E27FC236}">
              <a16:creationId xmlns:a16="http://schemas.microsoft.com/office/drawing/2014/main" xmlns="" id="{00000000-0008-0000-0600-0000BC010000}"/>
            </a:ext>
          </a:extLst>
        </xdr:cNvPr>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133325</xdr:rowOff>
    </xdr:from>
    <xdr:to>
      <xdr:col>15</xdr:col>
      <xdr:colOff>180975</xdr:colOff>
      <xdr:row>98</xdr:row>
      <xdr:rowOff>158872</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9639300" y="16935425"/>
          <a:ext cx="838200" cy="2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47" name="普通建設事業費 （ うち更新整備　）平均値テキスト">
          <a:extLst>
            <a:ext uri="{FF2B5EF4-FFF2-40B4-BE49-F238E27FC236}">
              <a16:creationId xmlns:a16="http://schemas.microsoft.com/office/drawing/2014/main" xmlns="" id="{00000000-0008-0000-0600-0000BF010000}"/>
            </a:ext>
          </a:extLst>
        </xdr:cNvPr>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48" name="フローチャート : 判断 447">
          <a:extLst>
            <a:ext uri="{FF2B5EF4-FFF2-40B4-BE49-F238E27FC236}">
              <a16:creationId xmlns:a16="http://schemas.microsoft.com/office/drawing/2014/main" xmlns="" id="{00000000-0008-0000-0600-0000C0010000}"/>
            </a:ext>
          </a:extLst>
        </xdr:cNvPr>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155994</xdr:rowOff>
    </xdr:from>
    <xdr:to>
      <xdr:col>14</xdr:col>
      <xdr:colOff>79375</xdr:colOff>
      <xdr:row>98</xdr:row>
      <xdr:rowOff>86144</xdr:rowOff>
    </xdr:to>
    <xdr:sp macro="" textlink="">
      <xdr:nvSpPr>
        <xdr:cNvPr id="449" name="フローチャート : 判断 448">
          <a:extLst>
            <a:ext uri="{FF2B5EF4-FFF2-40B4-BE49-F238E27FC236}">
              <a16:creationId xmlns:a16="http://schemas.microsoft.com/office/drawing/2014/main" xmlns="" id="{00000000-0008-0000-0600-0000C1010000}"/>
            </a:ext>
          </a:extLst>
        </xdr:cNvPr>
        <xdr:cNvSpPr/>
      </xdr:nvSpPr>
      <xdr:spPr>
        <a:xfrm>
          <a:off x="9588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102671</xdr:rowOff>
    </xdr:from>
    <xdr:ext cx="534377"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9372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108072</xdr:rowOff>
    </xdr:from>
    <xdr:to>
      <xdr:col>15</xdr:col>
      <xdr:colOff>231775</xdr:colOff>
      <xdr:row>99</xdr:row>
      <xdr:rowOff>38222</xdr:rowOff>
    </xdr:to>
    <xdr:sp macro="" textlink="">
      <xdr:nvSpPr>
        <xdr:cNvPr id="456" name="円/楕円 455">
          <a:extLst>
            <a:ext uri="{FF2B5EF4-FFF2-40B4-BE49-F238E27FC236}">
              <a16:creationId xmlns:a16="http://schemas.microsoft.com/office/drawing/2014/main" xmlns="" id="{00000000-0008-0000-0600-0000C8010000}"/>
            </a:ext>
          </a:extLst>
        </xdr:cNvPr>
        <xdr:cNvSpPr/>
      </xdr:nvSpPr>
      <xdr:spPr>
        <a:xfrm>
          <a:off x="10426700" y="169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22999</xdr:rowOff>
    </xdr:from>
    <xdr:ext cx="534377" cy="259045"/>
    <xdr:sp macro="" textlink="">
      <xdr:nvSpPr>
        <xdr:cNvPr id="457" name="普通建設事業費 （ うち更新整備　）該当値テキスト">
          <a:extLst>
            <a:ext uri="{FF2B5EF4-FFF2-40B4-BE49-F238E27FC236}">
              <a16:creationId xmlns:a16="http://schemas.microsoft.com/office/drawing/2014/main" xmlns="" id="{00000000-0008-0000-0600-0000C9010000}"/>
            </a:ext>
          </a:extLst>
        </xdr:cNvPr>
        <xdr:cNvSpPr txBox="1"/>
      </xdr:nvSpPr>
      <xdr:spPr>
        <a:xfrm>
          <a:off x="10528300" y="168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82525</xdr:rowOff>
    </xdr:from>
    <xdr:to>
      <xdr:col>14</xdr:col>
      <xdr:colOff>79375</xdr:colOff>
      <xdr:row>99</xdr:row>
      <xdr:rowOff>12675</xdr:rowOff>
    </xdr:to>
    <xdr:sp macro="" textlink="">
      <xdr:nvSpPr>
        <xdr:cNvPr id="458" name="円/楕円 457">
          <a:extLst>
            <a:ext uri="{FF2B5EF4-FFF2-40B4-BE49-F238E27FC236}">
              <a16:creationId xmlns:a16="http://schemas.microsoft.com/office/drawing/2014/main" xmlns="" id="{00000000-0008-0000-0600-0000CA010000}"/>
            </a:ext>
          </a:extLst>
        </xdr:cNvPr>
        <xdr:cNvSpPr/>
      </xdr:nvSpPr>
      <xdr:spPr>
        <a:xfrm>
          <a:off x="9588500" y="16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3802</xdr:rowOff>
    </xdr:from>
    <xdr:ext cx="534377"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9372111" y="169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a:extLst>
            <a:ext uri="{FF2B5EF4-FFF2-40B4-BE49-F238E27FC236}">
              <a16:creationId xmlns:a16="http://schemas.microsoft.com/office/drawing/2014/main" xmlns="" id="{00000000-0008-0000-0600-0000C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a:extLst>
            <a:ext uri="{FF2B5EF4-FFF2-40B4-BE49-F238E27FC236}">
              <a16:creationId xmlns:a16="http://schemas.microsoft.com/office/drawing/2014/main" xmlns="" id="{00000000-0008-0000-0600-0000C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a:extLst>
            <a:ext uri="{FF2B5EF4-FFF2-40B4-BE49-F238E27FC236}">
              <a16:creationId xmlns:a16="http://schemas.microsoft.com/office/drawing/2014/main" xmlns="" id="{00000000-0008-0000-0600-0000C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a:extLst>
            <a:ext uri="{FF2B5EF4-FFF2-40B4-BE49-F238E27FC236}">
              <a16:creationId xmlns:a16="http://schemas.microsoft.com/office/drawing/2014/main" xmlns="" id="{00000000-0008-0000-0600-0000C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a:extLst>
            <a:ext uri="{FF2B5EF4-FFF2-40B4-BE49-F238E27FC236}">
              <a16:creationId xmlns:a16="http://schemas.microsoft.com/office/drawing/2014/main" xmlns="" id="{00000000-0008-0000-0600-0000D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a:extLst>
            <a:ext uri="{FF2B5EF4-FFF2-40B4-BE49-F238E27FC236}">
              <a16:creationId xmlns:a16="http://schemas.microsoft.com/office/drawing/2014/main" xmlns="" id="{00000000-0008-0000-0600-0000D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a:extLst>
            <a:ext uri="{FF2B5EF4-FFF2-40B4-BE49-F238E27FC236}">
              <a16:creationId xmlns:a16="http://schemas.microsoft.com/office/drawing/2014/main" xmlns="" id="{00000000-0008-0000-0600-0000E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2" name="災害復旧事業費最小値テキスト">
          <a:extLst>
            <a:ext uri="{FF2B5EF4-FFF2-40B4-BE49-F238E27FC236}">
              <a16:creationId xmlns:a16="http://schemas.microsoft.com/office/drawing/2014/main" xmlns="" id="{00000000-0008-0000-0600-0000E2010000}"/>
            </a:ext>
          </a:extLst>
        </xdr:cNvPr>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3" name="直線コネクタ 482">
          <a:extLst>
            <a:ext uri="{FF2B5EF4-FFF2-40B4-BE49-F238E27FC236}">
              <a16:creationId xmlns:a16="http://schemas.microsoft.com/office/drawing/2014/main" xmlns="" id="{00000000-0008-0000-0600-0000E3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4" name="災害復旧事業費最大値テキスト">
          <a:extLst>
            <a:ext uri="{FF2B5EF4-FFF2-40B4-BE49-F238E27FC236}">
              <a16:creationId xmlns:a16="http://schemas.microsoft.com/office/drawing/2014/main" xmlns="" id="{00000000-0008-0000-0600-0000E4010000}"/>
            </a:ext>
          </a:extLst>
        </xdr:cNvPr>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55406</xdr:rowOff>
    </xdr:from>
    <xdr:to>
      <xdr:col>23</xdr:col>
      <xdr:colOff>517525</xdr:colOff>
      <xdr:row>38</xdr:row>
      <xdr:rowOff>130135</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5481300" y="6570506"/>
          <a:ext cx="838200" cy="7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87" name="災害復旧事業費平均値テキスト">
          <a:extLst>
            <a:ext uri="{FF2B5EF4-FFF2-40B4-BE49-F238E27FC236}">
              <a16:creationId xmlns:a16="http://schemas.microsoft.com/office/drawing/2014/main" xmlns="" id="{00000000-0008-0000-0600-0000E7010000}"/>
            </a:ext>
          </a:extLst>
        </xdr:cNvPr>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88" name="フローチャート : 判断 487">
          <a:extLst>
            <a:ext uri="{FF2B5EF4-FFF2-40B4-BE49-F238E27FC236}">
              <a16:creationId xmlns:a16="http://schemas.microsoft.com/office/drawing/2014/main" xmlns="" id="{00000000-0008-0000-0600-0000E8010000}"/>
            </a:ext>
          </a:extLst>
        </xdr:cNvPr>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55406</xdr:rowOff>
    </xdr:from>
    <xdr:to>
      <xdr:col>22</xdr:col>
      <xdr:colOff>365125</xdr:colOff>
      <xdr:row>38</xdr:row>
      <xdr:rowOff>97811</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flipV="1">
          <a:off x="14592300" y="6570506"/>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18843</xdr:rowOff>
    </xdr:from>
    <xdr:to>
      <xdr:col>22</xdr:col>
      <xdr:colOff>415925</xdr:colOff>
      <xdr:row>38</xdr:row>
      <xdr:rowOff>120443</xdr:rowOff>
    </xdr:to>
    <xdr:sp macro="" textlink="">
      <xdr:nvSpPr>
        <xdr:cNvPr id="490" name="フローチャート : 判断 489">
          <a:extLst>
            <a:ext uri="{FF2B5EF4-FFF2-40B4-BE49-F238E27FC236}">
              <a16:creationId xmlns:a16="http://schemas.microsoft.com/office/drawing/2014/main" xmlns="" id="{00000000-0008-0000-0600-0000EA010000}"/>
            </a:ext>
          </a:extLst>
        </xdr:cNvPr>
        <xdr:cNvSpPr/>
      </xdr:nvSpPr>
      <xdr:spPr>
        <a:xfrm>
          <a:off x="15430500" y="653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111570</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5214111" y="66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97811</xdr:rowOff>
    </xdr:from>
    <xdr:to>
      <xdr:col>21</xdr:col>
      <xdr:colOff>161925</xdr:colOff>
      <xdr:row>38</xdr:row>
      <xdr:rowOff>116168</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flipV="1">
          <a:off x="13703300" y="6612911"/>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25322</xdr:rowOff>
    </xdr:from>
    <xdr:to>
      <xdr:col>21</xdr:col>
      <xdr:colOff>212725</xdr:colOff>
      <xdr:row>38</xdr:row>
      <xdr:rowOff>126922</xdr:rowOff>
    </xdr:to>
    <xdr:sp macro="" textlink="">
      <xdr:nvSpPr>
        <xdr:cNvPr id="493" name="フローチャート : 判断 492">
          <a:extLst>
            <a:ext uri="{FF2B5EF4-FFF2-40B4-BE49-F238E27FC236}">
              <a16:creationId xmlns:a16="http://schemas.microsoft.com/office/drawing/2014/main" xmlns="" id="{00000000-0008-0000-0600-0000ED010000}"/>
            </a:ext>
          </a:extLst>
        </xdr:cNvPr>
        <xdr:cNvSpPr/>
      </xdr:nvSpPr>
      <xdr:spPr>
        <a:xfrm>
          <a:off x="14541500" y="654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143449</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4325111" y="63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70686</xdr:rowOff>
    </xdr:from>
    <xdr:to>
      <xdr:col>19</xdr:col>
      <xdr:colOff>644525</xdr:colOff>
      <xdr:row>38</xdr:row>
      <xdr:rowOff>116168</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814300" y="6585786"/>
          <a:ext cx="889000" cy="4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12566</xdr:rowOff>
    </xdr:from>
    <xdr:to>
      <xdr:col>20</xdr:col>
      <xdr:colOff>9525</xdr:colOff>
      <xdr:row>38</xdr:row>
      <xdr:rowOff>114166</xdr:rowOff>
    </xdr:to>
    <xdr:sp macro="" textlink="">
      <xdr:nvSpPr>
        <xdr:cNvPr id="496" name="フローチャート : 判断 495">
          <a:extLst>
            <a:ext uri="{FF2B5EF4-FFF2-40B4-BE49-F238E27FC236}">
              <a16:creationId xmlns:a16="http://schemas.microsoft.com/office/drawing/2014/main" xmlns="" id="{00000000-0008-0000-0600-0000F0010000}"/>
            </a:ext>
          </a:extLst>
        </xdr:cNvPr>
        <xdr:cNvSpPr/>
      </xdr:nvSpPr>
      <xdr:spPr>
        <a:xfrm>
          <a:off x="13652500" y="65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130693</xdr:rowOff>
    </xdr:from>
    <xdr:ext cx="534377"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3436111" y="63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34448</xdr:rowOff>
    </xdr:from>
    <xdr:to>
      <xdr:col>18</xdr:col>
      <xdr:colOff>492125</xdr:colOff>
      <xdr:row>38</xdr:row>
      <xdr:rowOff>136048</xdr:rowOff>
    </xdr:to>
    <xdr:sp macro="" textlink="">
      <xdr:nvSpPr>
        <xdr:cNvPr id="498" name="フローチャート : 判断 497">
          <a:extLst>
            <a:ext uri="{FF2B5EF4-FFF2-40B4-BE49-F238E27FC236}">
              <a16:creationId xmlns:a16="http://schemas.microsoft.com/office/drawing/2014/main" xmlns="" id="{00000000-0008-0000-0600-0000F2010000}"/>
            </a:ext>
          </a:extLst>
        </xdr:cNvPr>
        <xdr:cNvSpPr/>
      </xdr:nvSpPr>
      <xdr:spPr>
        <a:xfrm>
          <a:off x="12763500" y="654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127175</xdr:rowOff>
    </xdr:from>
    <xdr:ext cx="534377"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547111" y="664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79335</xdr:rowOff>
    </xdr:from>
    <xdr:to>
      <xdr:col>23</xdr:col>
      <xdr:colOff>568325</xdr:colOff>
      <xdr:row>39</xdr:row>
      <xdr:rowOff>9485</xdr:rowOff>
    </xdr:to>
    <xdr:sp macro="" textlink="">
      <xdr:nvSpPr>
        <xdr:cNvPr id="505" name="円/楕円 504">
          <a:extLst>
            <a:ext uri="{FF2B5EF4-FFF2-40B4-BE49-F238E27FC236}">
              <a16:creationId xmlns:a16="http://schemas.microsoft.com/office/drawing/2014/main" xmlns="" id="{00000000-0008-0000-0600-0000F9010000}"/>
            </a:ext>
          </a:extLst>
        </xdr:cNvPr>
        <xdr:cNvSpPr/>
      </xdr:nvSpPr>
      <xdr:spPr>
        <a:xfrm>
          <a:off x="16268700" y="65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06" name="災害復旧事業費該当値テキスト">
          <a:extLst>
            <a:ext uri="{FF2B5EF4-FFF2-40B4-BE49-F238E27FC236}">
              <a16:creationId xmlns:a16="http://schemas.microsoft.com/office/drawing/2014/main" xmlns="" id="{00000000-0008-0000-0600-0000FA010000}"/>
            </a:ext>
          </a:extLst>
        </xdr:cNvPr>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4606</xdr:rowOff>
    </xdr:from>
    <xdr:to>
      <xdr:col>22</xdr:col>
      <xdr:colOff>415925</xdr:colOff>
      <xdr:row>38</xdr:row>
      <xdr:rowOff>106206</xdr:rowOff>
    </xdr:to>
    <xdr:sp macro="" textlink="">
      <xdr:nvSpPr>
        <xdr:cNvPr id="507" name="円/楕円 506">
          <a:extLst>
            <a:ext uri="{FF2B5EF4-FFF2-40B4-BE49-F238E27FC236}">
              <a16:creationId xmlns:a16="http://schemas.microsoft.com/office/drawing/2014/main" xmlns="" id="{00000000-0008-0000-0600-0000FB010000}"/>
            </a:ext>
          </a:extLst>
        </xdr:cNvPr>
        <xdr:cNvSpPr/>
      </xdr:nvSpPr>
      <xdr:spPr>
        <a:xfrm>
          <a:off x="15430500" y="65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122733</xdr:rowOff>
    </xdr:from>
    <xdr:ext cx="534377"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5214111" y="62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47011</xdr:rowOff>
    </xdr:from>
    <xdr:to>
      <xdr:col>21</xdr:col>
      <xdr:colOff>212725</xdr:colOff>
      <xdr:row>38</xdr:row>
      <xdr:rowOff>148611</xdr:rowOff>
    </xdr:to>
    <xdr:sp macro="" textlink="">
      <xdr:nvSpPr>
        <xdr:cNvPr id="509" name="円/楕円 508">
          <a:extLst>
            <a:ext uri="{FF2B5EF4-FFF2-40B4-BE49-F238E27FC236}">
              <a16:creationId xmlns:a16="http://schemas.microsoft.com/office/drawing/2014/main" xmlns="" id="{00000000-0008-0000-0600-0000FD010000}"/>
            </a:ext>
          </a:extLst>
        </xdr:cNvPr>
        <xdr:cNvSpPr/>
      </xdr:nvSpPr>
      <xdr:spPr>
        <a:xfrm>
          <a:off x="14541500" y="65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139738</xdr:rowOff>
    </xdr:from>
    <xdr:ext cx="469744"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4357427" y="665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65368</xdr:rowOff>
    </xdr:from>
    <xdr:to>
      <xdr:col>20</xdr:col>
      <xdr:colOff>9525</xdr:colOff>
      <xdr:row>38</xdr:row>
      <xdr:rowOff>166968</xdr:rowOff>
    </xdr:to>
    <xdr:sp macro="" textlink="">
      <xdr:nvSpPr>
        <xdr:cNvPr id="511" name="円/楕円 510">
          <a:extLst>
            <a:ext uri="{FF2B5EF4-FFF2-40B4-BE49-F238E27FC236}">
              <a16:creationId xmlns:a16="http://schemas.microsoft.com/office/drawing/2014/main" xmlns="" id="{00000000-0008-0000-0600-0000FF010000}"/>
            </a:ext>
          </a:extLst>
        </xdr:cNvPr>
        <xdr:cNvSpPr/>
      </xdr:nvSpPr>
      <xdr:spPr>
        <a:xfrm>
          <a:off x="13652500" y="658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158095</xdr:rowOff>
    </xdr:from>
    <xdr:ext cx="469744"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3468427" y="667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19886</xdr:rowOff>
    </xdr:from>
    <xdr:to>
      <xdr:col>18</xdr:col>
      <xdr:colOff>492125</xdr:colOff>
      <xdr:row>38</xdr:row>
      <xdr:rowOff>121486</xdr:rowOff>
    </xdr:to>
    <xdr:sp macro="" textlink="">
      <xdr:nvSpPr>
        <xdr:cNvPr id="513" name="円/楕円 512">
          <a:extLst>
            <a:ext uri="{FF2B5EF4-FFF2-40B4-BE49-F238E27FC236}">
              <a16:creationId xmlns:a16="http://schemas.microsoft.com/office/drawing/2014/main" xmlns="" id="{00000000-0008-0000-0600-000001020000}"/>
            </a:ext>
          </a:extLst>
        </xdr:cNvPr>
        <xdr:cNvSpPr/>
      </xdr:nvSpPr>
      <xdr:spPr>
        <a:xfrm>
          <a:off x="12763500" y="65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138013</xdr:rowOff>
    </xdr:from>
    <xdr:ext cx="534377"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2547111" y="631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a:extLst>
            <a:ext uri="{FF2B5EF4-FFF2-40B4-BE49-F238E27FC236}">
              <a16:creationId xmlns:a16="http://schemas.microsoft.com/office/drawing/2014/main" xmlns="" id="{00000000-0008-0000-0600-00000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a:extLst>
            <a:ext uri="{FF2B5EF4-FFF2-40B4-BE49-F238E27FC236}">
              <a16:creationId xmlns:a16="http://schemas.microsoft.com/office/drawing/2014/main" xmlns="" id="{00000000-0008-0000-0600-00000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a:extLst>
            <a:ext uri="{FF2B5EF4-FFF2-40B4-BE49-F238E27FC236}">
              <a16:creationId xmlns:a16="http://schemas.microsoft.com/office/drawing/2014/main" xmlns="" id="{00000000-0008-0000-0600-00000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a:extLst>
            <a:ext uri="{FF2B5EF4-FFF2-40B4-BE49-F238E27FC236}">
              <a16:creationId xmlns:a16="http://schemas.microsoft.com/office/drawing/2014/main" xmlns="" id="{00000000-0008-0000-0600-00000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a:extLst>
            <a:ext uri="{FF2B5EF4-FFF2-40B4-BE49-F238E27FC236}">
              <a16:creationId xmlns:a16="http://schemas.microsoft.com/office/drawing/2014/main" xmlns="" id="{00000000-0008-0000-0600-00000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a:extLst>
            <a:ext uri="{FF2B5EF4-FFF2-40B4-BE49-F238E27FC236}">
              <a16:creationId xmlns:a16="http://schemas.microsoft.com/office/drawing/2014/main" xmlns="" id="{00000000-0008-0000-0600-00000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a:extLst>
            <a:ext uri="{FF2B5EF4-FFF2-40B4-BE49-F238E27FC236}">
              <a16:creationId xmlns:a16="http://schemas.microsoft.com/office/drawing/2014/main" xmlns="" id="{00000000-0008-0000-0600-00000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a:extLst>
            <a:ext uri="{FF2B5EF4-FFF2-40B4-BE49-F238E27FC236}">
              <a16:creationId xmlns:a16="http://schemas.microsoft.com/office/drawing/2014/main" xmlns="" id="{00000000-0008-0000-0600-00000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a:extLst>
            <a:ext uri="{FF2B5EF4-FFF2-40B4-BE49-F238E27FC236}">
              <a16:creationId xmlns:a16="http://schemas.microsoft.com/office/drawing/2014/main" xmlns="" id="{00000000-0008-0000-0600-00001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37" name="失業対策事業費最小値テキスト">
          <a:extLst>
            <a:ext uri="{FF2B5EF4-FFF2-40B4-BE49-F238E27FC236}">
              <a16:creationId xmlns:a16="http://schemas.microsoft.com/office/drawing/2014/main" xmlns="" id="{00000000-0008-0000-0600-000019020000}"/>
            </a:ext>
          </a:extLst>
        </xdr:cNvPr>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39" name="失業対策事業費最大値テキスト">
          <a:extLst>
            <a:ext uri="{FF2B5EF4-FFF2-40B4-BE49-F238E27FC236}">
              <a16:creationId xmlns:a16="http://schemas.microsoft.com/office/drawing/2014/main" xmlns="" id="{00000000-0008-0000-0600-00001B020000}"/>
            </a:ext>
          </a:extLst>
        </xdr:cNvPr>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2" name="失業対策事業費平均値テキスト">
          <a:extLst>
            <a:ext uri="{FF2B5EF4-FFF2-40B4-BE49-F238E27FC236}">
              <a16:creationId xmlns:a16="http://schemas.microsoft.com/office/drawing/2014/main" xmlns="" id="{00000000-0008-0000-0600-00001E020000}"/>
            </a:ext>
          </a:extLst>
        </xdr:cNvPr>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3" name="フローチャート : 判断 542">
          <a:extLst>
            <a:ext uri="{FF2B5EF4-FFF2-40B4-BE49-F238E27FC236}">
              <a16:creationId xmlns:a16="http://schemas.microsoft.com/office/drawing/2014/main" xmlns="" id="{00000000-0008-0000-0600-00001F020000}"/>
            </a:ext>
          </a:extLst>
        </xdr:cNvPr>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45" name="フローチャート : 判断 544">
          <a:extLst>
            <a:ext uri="{FF2B5EF4-FFF2-40B4-BE49-F238E27FC236}">
              <a16:creationId xmlns:a16="http://schemas.microsoft.com/office/drawing/2014/main" xmlns="" id="{00000000-0008-0000-0600-000021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48" name="フローチャート : 判断 547">
          <a:extLst>
            <a:ext uri="{FF2B5EF4-FFF2-40B4-BE49-F238E27FC236}">
              <a16:creationId xmlns:a16="http://schemas.microsoft.com/office/drawing/2014/main" xmlns="" id="{00000000-0008-0000-0600-000024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51" name="フローチャート : 判断 550">
          <a:extLst>
            <a:ext uri="{FF2B5EF4-FFF2-40B4-BE49-F238E27FC236}">
              <a16:creationId xmlns:a16="http://schemas.microsoft.com/office/drawing/2014/main" xmlns="" id="{00000000-0008-0000-0600-000027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0" name="円/楕円 559">
          <a:extLst>
            <a:ext uri="{FF2B5EF4-FFF2-40B4-BE49-F238E27FC236}">
              <a16:creationId xmlns:a16="http://schemas.microsoft.com/office/drawing/2014/main" xmlns="" id="{00000000-0008-0000-0600-00003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1" name="失業対策事業費該当値テキスト">
          <a:extLst>
            <a:ext uri="{FF2B5EF4-FFF2-40B4-BE49-F238E27FC236}">
              <a16:creationId xmlns:a16="http://schemas.microsoft.com/office/drawing/2014/main" xmlns="" id="{00000000-0008-0000-0600-000031020000}"/>
            </a:ext>
          </a:extLst>
        </xdr:cNvPr>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2" name="円/楕円 561">
          <a:extLst>
            <a:ext uri="{FF2B5EF4-FFF2-40B4-BE49-F238E27FC236}">
              <a16:creationId xmlns:a16="http://schemas.microsoft.com/office/drawing/2014/main" xmlns="" id="{00000000-0008-0000-0600-00003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4" name="円/楕円 563">
          <a:extLst>
            <a:ext uri="{FF2B5EF4-FFF2-40B4-BE49-F238E27FC236}">
              <a16:creationId xmlns:a16="http://schemas.microsoft.com/office/drawing/2014/main" xmlns="" id="{00000000-0008-0000-0600-00003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6" name="円/楕円 565">
          <a:extLst>
            <a:ext uri="{FF2B5EF4-FFF2-40B4-BE49-F238E27FC236}">
              <a16:creationId xmlns:a16="http://schemas.microsoft.com/office/drawing/2014/main" xmlns="" id="{00000000-0008-0000-0600-00003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68" name="円/楕円 567">
          <a:extLst>
            <a:ext uri="{FF2B5EF4-FFF2-40B4-BE49-F238E27FC236}">
              <a16:creationId xmlns:a16="http://schemas.microsoft.com/office/drawing/2014/main" xmlns="" id="{00000000-0008-0000-0600-00003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35577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8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a:extLst>
            <a:ext uri="{FF2B5EF4-FFF2-40B4-BE49-F238E27FC236}">
              <a16:creationId xmlns:a16="http://schemas.microsoft.com/office/drawing/2014/main" xmlns="" id="{00000000-0008-0000-0600-00003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a:extLst>
            <a:ext uri="{FF2B5EF4-FFF2-40B4-BE49-F238E27FC236}">
              <a16:creationId xmlns:a16="http://schemas.microsoft.com/office/drawing/2014/main" xmlns="" id="{00000000-0008-0000-0600-00003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a:extLst>
            <a:ext uri="{FF2B5EF4-FFF2-40B4-BE49-F238E27FC236}">
              <a16:creationId xmlns:a16="http://schemas.microsoft.com/office/drawing/2014/main" xmlns="" id="{00000000-0008-0000-0600-00003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a:extLst>
            <a:ext uri="{FF2B5EF4-FFF2-40B4-BE49-F238E27FC236}">
              <a16:creationId xmlns:a16="http://schemas.microsoft.com/office/drawing/2014/main" xmlns="" id="{00000000-0008-0000-0600-00003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a:extLst>
            <a:ext uri="{FF2B5EF4-FFF2-40B4-BE49-F238E27FC236}">
              <a16:creationId xmlns:a16="http://schemas.microsoft.com/office/drawing/2014/main" xmlns="" id="{00000000-0008-0000-0600-00003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a:extLst>
            <a:ext uri="{FF2B5EF4-FFF2-40B4-BE49-F238E27FC236}">
              <a16:creationId xmlns:a16="http://schemas.microsoft.com/office/drawing/2014/main" xmlns="" id="{00000000-0008-0000-0600-00003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a:extLst>
            <a:ext uri="{FF2B5EF4-FFF2-40B4-BE49-F238E27FC236}">
              <a16:creationId xmlns:a16="http://schemas.microsoft.com/office/drawing/2014/main" xmlns="" id="{00000000-0008-0000-0600-00004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a:extLst>
            <a:ext uri="{FF2B5EF4-FFF2-40B4-BE49-F238E27FC236}">
              <a16:creationId xmlns:a16="http://schemas.microsoft.com/office/drawing/2014/main" xmlns="" id="{00000000-0008-0000-0600-00004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1" name="直線コネクタ 590">
          <a:extLst>
            <a:ext uri="{FF2B5EF4-FFF2-40B4-BE49-F238E27FC236}">
              <a16:creationId xmlns:a16="http://schemas.microsoft.com/office/drawing/2014/main" xmlns="" id="{00000000-0008-0000-0600-00004F020000}"/>
            </a:ext>
          </a:extLst>
        </xdr:cNvPr>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2" name="公債費最小値テキスト">
          <a:extLst>
            <a:ext uri="{FF2B5EF4-FFF2-40B4-BE49-F238E27FC236}">
              <a16:creationId xmlns:a16="http://schemas.microsoft.com/office/drawing/2014/main" xmlns="" id="{00000000-0008-0000-0600-000050020000}"/>
            </a:ext>
          </a:extLst>
        </xdr:cNvPr>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4" name="公債費最大値テキスト">
          <a:extLst>
            <a:ext uri="{FF2B5EF4-FFF2-40B4-BE49-F238E27FC236}">
              <a16:creationId xmlns:a16="http://schemas.microsoft.com/office/drawing/2014/main" xmlns="" id="{00000000-0008-0000-0600-000052020000}"/>
            </a:ext>
          </a:extLst>
        </xdr:cNvPr>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128956</xdr:rowOff>
    </xdr:from>
    <xdr:to>
      <xdr:col>23</xdr:col>
      <xdr:colOff>517525</xdr:colOff>
      <xdr:row>77</xdr:row>
      <xdr:rowOff>12539</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5481300" y="12644806"/>
          <a:ext cx="838200" cy="56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597" name="公債費平均値テキスト">
          <a:extLst>
            <a:ext uri="{FF2B5EF4-FFF2-40B4-BE49-F238E27FC236}">
              <a16:creationId xmlns:a16="http://schemas.microsoft.com/office/drawing/2014/main" xmlns="" id="{00000000-0008-0000-0600-000055020000}"/>
            </a:ext>
          </a:extLst>
        </xdr:cNvPr>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598" name="フローチャート : 判断 597">
          <a:extLst>
            <a:ext uri="{FF2B5EF4-FFF2-40B4-BE49-F238E27FC236}">
              <a16:creationId xmlns:a16="http://schemas.microsoft.com/office/drawing/2014/main" xmlns="" id="{00000000-0008-0000-0600-000056020000}"/>
            </a:ext>
          </a:extLst>
        </xdr:cNvPr>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128956</xdr:rowOff>
    </xdr:from>
    <xdr:to>
      <xdr:col>22</xdr:col>
      <xdr:colOff>365125</xdr:colOff>
      <xdr:row>76</xdr:row>
      <xdr:rowOff>141656</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flipV="1">
          <a:off x="14592300" y="12644806"/>
          <a:ext cx="889000" cy="5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0" name="フローチャート : 判断 599">
          <a:extLst>
            <a:ext uri="{FF2B5EF4-FFF2-40B4-BE49-F238E27FC236}">
              <a16:creationId xmlns:a16="http://schemas.microsoft.com/office/drawing/2014/main" xmlns="" id="{00000000-0008-0000-0600-000058020000}"/>
            </a:ext>
          </a:extLst>
        </xdr:cNvPr>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137940</xdr:rowOff>
    </xdr:from>
    <xdr:to>
      <xdr:col>21</xdr:col>
      <xdr:colOff>161925</xdr:colOff>
      <xdr:row>76</xdr:row>
      <xdr:rowOff>141656</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3703300" y="13168140"/>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3" name="フローチャート : 判断 602">
          <a:extLst>
            <a:ext uri="{FF2B5EF4-FFF2-40B4-BE49-F238E27FC236}">
              <a16:creationId xmlns:a16="http://schemas.microsoft.com/office/drawing/2014/main" xmlns="" id="{00000000-0008-0000-0600-00005B020000}"/>
            </a:ext>
          </a:extLst>
        </xdr:cNvPr>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137940</xdr:rowOff>
    </xdr:from>
    <xdr:to>
      <xdr:col>19</xdr:col>
      <xdr:colOff>644525</xdr:colOff>
      <xdr:row>77</xdr:row>
      <xdr:rowOff>93028</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flipV="1">
          <a:off x="12814300" y="13168140"/>
          <a:ext cx="889000" cy="12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06" name="フローチャート : 判断 605">
          <a:extLst>
            <a:ext uri="{FF2B5EF4-FFF2-40B4-BE49-F238E27FC236}">
              <a16:creationId xmlns:a16="http://schemas.microsoft.com/office/drawing/2014/main" xmlns="" id="{00000000-0008-0000-0600-00005E020000}"/>
            </a:ext>
          </a:extLst>
        </xdr:cNvPr>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08" name="フローチャート : 判断 607">
          <a:extLst>
            <a:ext uri="{FF2B5EF4-FFF2-40B4-BE49-F238E27FC236}">
              <a16:creationId xmlns:a16="http://schemas.microsoft.com/office/drawing/2014/main" xmlns="" id="{00000000-0008-0000-0600-000060020000}"/>
            </a:ext>
          </a:extLst>
        </xdr:cNvPr>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133189</xdr:rowOff>
    </xdr:from>
    <xdr:to>
      <xdr:col>23</xdr:col>
      <xdr:colOff>568325</xdr:colOff>
      <xdr:row>77</xdr:row>
      <xdr:rowOff>63339</xdr:rowOff>
    </xdr:to>
    <xdr:sp macro="" textlink="">
      <xdr:nvSpPr>
        <xdr:cNvPr id="615" name="円/楕円 614">
          <a:extLst>
            <a:ext uri="{FF2B5EF4-FFF2-40B4-BE49-F238E27FC236}">
              <a16:creationId xmlns:a16="http://schemas.microsoft.com/office/drawing/2014/main" xmlns="" id="{00000000-0008-0000-0600-000067020000}"/>
            </a:ext>
          </a:extLst>
        </xdr:cNvPr>
        <xdr:cNvSpPr/>
      </xdr:nvSpPr>
      <xdr:spPr>
        <a:xfrm>
          <a:off x="16268700" y="131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111616</xdr:rowOff>
    </xdr:from>
    <xdr:ext cx="534377" cy="259045"/>
    <xdr:sp macro="" textlink="">
      <xdr:nvSpPr>
        <xdr:cNvPr id="616" name="公債費該当値テキスト">
          <a:extLst>
            <a:ext uri="{FF2B5EF4-FFF2-40B4-BE49-F238E27FC236}">
              <a16:creationId xmlns:a16="http://schemas.microsoft.com/office/drawing/2014/main" xmlns="" id="{00000000-0008-0000-0600-000068020000}"/>
            </a:ext>
          </a:extLst>
        </xdr:cNvPr>
        <xdr:cNvSpPr txBox="1"/>
      </xdr:nvSpPr>
      <xdr:spPr>
        <a:xfrm>
          <a:off x="16370300" y="1314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65,313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78156</xdr:rowOff>
    </xdr:from>
    <xdr:to>
      <xdr:col>22</xdr:col>
      <xdr:colOff>415925</xdr:colOff>
      <xdr:row>74</xdr:row>
      <xdr:rowOff>8306</xdr:rowOff>
    </xdr:to>
    <xdr:sp macro="" textlink="">
      <xdr:nvSpPr>
        <xdr:cNvPr id="617" name="円/楕円 616">
          <a:extLst>
            <a:ext uri="{FF2B5EF4-FFF2-40B4-BE49-F238E27FC236}">
              <a16:creationId xmlns:a16="http://schemas.microsoft.com/office/drawing/2014/main" xmlns="" id="{00000000-0008-0000-0600-000069020000}"/>
            </a:ext>
          </a:extLst>
        </xdr:cNvPr>
        <xdr:cNvSpPr/>
      </xdr:nvSpPr>
      <xdr:spPr>
        <a:xfrm>
          <a:off x="15430500" y="1259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24833</xdr:rowOff>
    </xdr:from>
    <xdr:ext cx="59901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5181794" y="1236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189,850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90856</xdr:rowOff>
    </xdr:from>
    <xdr:to>
      <xdr:col>21</xdr:col>
      <xdr:colOff>212725</xdr:colOff>
      <xdr:row>77</xdr:row>
      <xdr:rowOff>21006</xdr:rowOff>
    </xdr:to>
    <xdr:sp macro="" textlink="">
      <xdr:nvSpPr>
        <xdr:cNvPr id="619" name="円/楕円 618">
          <a:extLst>
            <a:ext uri="{FF2B5EF4-FFF2-40B4-BE49-F238E27FC236}">
              <a16:creationId xmlns:a16="http://schemas.microsoft.com/office/drawing/2014/main" xmlns="" id="{00000000-0008-0000-0600-00006B020000}"/>
            </a:ext>
          </a:extLst>
        </xdr:cNvPr>
        <xdr:cNvSpPr/>
      </xdr:nvSpPr>
      <xdr:spPr>
        <a:xfrm>
          <a:off x="14541500" y="1312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12133</xdr:rowOff>
    </xdr:from>
    <xdr:ext cx="534377"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325111" y="132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87140</xdr:rowOff>
    </xdr:from>
    <xdr:to>
      <xdr:col>20</xdr:col>
      <xdr:colOff>9525</xdr:colOff>
      <xdr:row>77</xdr:row>
      <xdr:rowOff>17290</xdr:rowOff>
    </xdr:to>
    <xdr:sp macro="" textlink="">
      <xdr:nvSpPr>
        <xdr:cNvPr id="621" name="円/楕円 620">
          <a:extLst>
            <a:ext uri="{FF2B5EF4-FFF2-40B4-BE49-F238E27FC236}">
              <a16:creationId xmlns:a16="http://schemas.microsoft.com/office/drawing/2014/main" xmlns="" id="{00000000-0008-0000-0600-00006D020000}"/>
            </a:ext>
          </a:extLst>
        </xdr:cNvPr>
        <xdr:cNvSpPr/>
      </xdr:nvSpPr>
      <xdr:spPr>
        <a:xfrm>
          <a:off x="13652500" y="131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8417</xdr:rowOff>
    </xdr:from>
    <xdr:ext cx="534377"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3436111" y="1321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42228</xdr:rowOff>
    </xdr:from>
    <xdr:to>
      <xdr:col>18</xdr:col>
      <xdr:colOff>492125</xdr:colOff>
      <xdr:row>77</xdr:row>
      <xdr:rowOff>143828</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2763500" y="132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134955</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2547111" y="1333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a:extLst>
            <a:ext uri="{FF2B5EF4-FFF2-40B4-BE49-F238E27FC236}">
              <a16:creationId xmlns:a16="http://schemas.microsoft.com/office/drawing/2014/main" xmlns="" id="{00000000-0008-0000-0600-00007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a:extLst>
            <a:ext uri="{FF2B5EF4-FFF2-40B4-BE49-F238E27FC236}">
              <a16:creationId xmlns:a16="http://schemas.microsoft.com/office/drawing/2014/main" xmlns="" id="{00000000-0008-0000-0600-00007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a:extLst>
            <a:ext uri="{FF2B5EF4-FFF2-40B4-BE49-F238E27FC236}">
              <a16:creationId xmlns:a16="http://schemas.microsoft.com/office/drawing/2014/main" xmlns="" id="{00000000-0008-0000-0600-00007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a:extLst>
            <a:ext uri="{FF2B5EF4-FFF2-40B4-BE49-F238E27FC236}">
              <a16:creationId xmlns:a16="http://schemas.microsoft.com/office/drawing/2014/main" xmlns="" id="{00000000-0008-0000-0600-00007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a:extLst>
            <a:ext uri="{FF2B5EF4-FFF2-40B4-BE49-F238E27FC236}">
              <a16:creationId xmlns:a16="http://schemas.microsoft.com/office/drawing/2014/main" xmlns="" id="{00000000-0008-0000-0600-00007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a:extLst>
            <a:ext uri="{FF2B5EF4-FFF2-40B4-BE49-F238E27FC236}">
              <a16:creationId xmlns:a16="http://schemas.microsoft.com/office/drawing/2014/main" xmlns="" id="{00000000-0008-0000-0600-00007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3" name="積立金グラフ枠">
          <a:extLst>
            <a:ext uri="{FF2B5EF4-FFF2-40B4-BE49-F238E27FC236}">
              <a16:creationId xmlns:a16="http://schemas.microsoft.com/office/drawing/2014/main" xmlns="" id="{00000000-0008-0000-0600-00008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4" name="直線コネクタ 643">
          <a:extLst>
            <a:ext uri="{FF2B5EF4-FFF2-40B4-BE49-F238E27FC236}">
              <a16:creationId xmlns:a16="http://schemas.microsoft.com/office/drawing/2014/main" xmlns="" id="{00000000-0008-0000-0600-000084020000}"/>
            </a:ext>
          </a:extLst>
        </xdr:cNvPr>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45" name="積立金最小値テキスト">
          <a:extLst>
            <a:ext uri="{FF2B5EF4-FFF2-40B4-BE49-F238E27FC236}">
              <a16:creationId xmlns:a16="http://schemas.microsoft.com/office/drawing/2014/main" xmlns="" id="{00000000-0008-0000-0600-000085020000}"/>
            </a:ext>
          </a:extLst>
        </xdr:cNvPr>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47" name="積立金最大値テキスト">
          <a:extLst>
            <a:ext uri="{FF2B5EF4-FFF2-40B4-BE49-F238E27FC236}">
              <a16:creationId xmlns:a16="http://schemas.microsoft.com/office/drawing/2014/main" xmlns="" id="{00000000-0008-0000-0600-000087020000}"/>
            </a:ext>
          </a:extLst>
        </xdr:cNvPr>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18388</xdr:rowOff>
    </xdr:from>
    <xdr:to>
      <xdr:col>23</xdr:col>
      <xdr:colOff>517525</xdr:colOff>
      <xdr:row>98</xdr:row>
      <xdr:rowOff>13982</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flipV="1">
          <a:off x="15481300" y="16649038"/>
          <a:ext cx="838200" cy="16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0" name="積立金平均値テキスト">
          <a:extLst>
            <a:ext uri="{FF2B5EF4-FFF2-40B4-BE49-F238E27FC236}">
              <a16:creationId xmlns:a16="http://schemas.microsoft.com/office/drawing/2014/main" xmlns="" id="{00000000-0008-0000-0600-00008A020000}"/>
            </a:ext>
          </a:extLst>
        </xdr:cNvPr>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1" name="フローチャート : 判断 650">
          <a:extLst>
            <a:ext uri="{FF2B5EF4-FFF2-40B4-BE49-F238E27FC236}">
              <a16:creationId xmlns:a16="http://schemas.microsoft.com/office/drawing/2014/main" xmlns="" id="{00000000-0008-0000-0600-00008B020000}"/>
            </a:ext>
          </a:extLst>
        </xdr:cNvPr>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145861</xdr:rowOff>
    </xdr:from>
    <xdr:to>
      <xdr:col>22</xdr:col>
      <xdr:colOff>365125</xdr:colOff>
      <xdr:row>98</xdr:row>
      <xdr:rowOff>13982</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4592300" y="16605061"/>
          <a:ext cx="889000" cy="2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161503</xdr:rowOff>
    </xdr:from>
    <xdr:to>
      <xdr:col>22</xdr:col>
      <xdr:colOff>415925</xdr:colOff>
      <xdr:row>97</xdr:row>
      <xdr:rowOff>91653</xdr:rowOff>
    </xdr:to>
    <xdr:sp macro="" textlink="">
      <xdr:nvSpPr>
        <xdr:cNvPr id="653" name="フローチャート : 判断 652">
          <a:extLst>
            <a:ext uri="{FF2B5EF4-FFF2-40B4-BE49-F238E27FC236}">
              <a16:creationId xmlns:a16="http://schemas.microsoft.com/office/drawing/2014/main" xmlns="" id="{00000000-0008-0000-0600-00008D020000}"/>
            </a:ext>
          </a:extLst>
        </xdr:cNvPr>
        <xdr:cNvSpPr/>
      </xdr:nvSpPr>
      <xdr:spPr>
        <a:xfrm>
          <a:off x="15430500" y="1662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108180</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214111" y="1639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145861</xdr:rowOff>
    </xdr:from>
    <xdr:to>
      <xdr:col>21</xdr:col>
      <xdr:colOff>161925</xdr:colOff>
      <xdr:row>97</xdr:row>
      <xdr:rowOff>17697</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flipV="1">
          <a:off x="13703300" y="16605061"/>
          <a:ext cx="889000" cy="4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127459</xdr:rowOff>
    </xdr:from>
    <xdr:to>
      <xdr:col>21</xdr:col>
      <xdr:colOff>212725</xdr:colOff>
      <xdr:row>97</xdr:row>
      <xdr:rowOff>57609</xdr:rowOff>
    </xdr:to>
    <xdr:sp macro="" textlink="">
      <xdr:nvSpPr>
        <xdr:cNvPr id="656" name="フローチャート : 判断 655">
          <a:extLst>
            <a:ext uri="{FF2B5EF4-FFF2-40B4-BE49-F238E27FC236}">
              <a16:creationId xmlns:a16="http://schemas.microsoft.com/office/drawing/2014/main" xmlns="" id="{00000000-0008-0000-0600-000090020000}"/>
            </a:ext>
          </a:extLst>
        </xdr:cNvPr>
        <xdr:cNvSpPr/>
      </xdr:nvSpPr>
      <xdr:spPr>
        <a:xfrm>
          <a:off x="14541500" y="1658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48736</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4325111" y="1667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17697</xdr:rowOff>
    </xdr:from>
    <xdr:to>
      <xdr:col>19</xdr:col>
      <xdr:colOff>644525</xdr:colOff>
      <xdr:row>97</xdr:row>
      <xdr:rowOff>79721</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flipV="1">
          <a:off x="12814300" y="16648347"/>
          <a:ext cx="889000" cy="6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138934</xdr:rowOff>
    </xdr:from>
    <xdr:to>
      <xdr:col>20</xdr:col>
      <xdr:colOff>9525</xdr:colOff>
      <xdr:row>97</xdr:row>
      <xdr:rowOff>69084</xdr:rowOff>
    </xdr:to>
    <xdr:sp macro="" textlink="">
      <xdr:nvSpPr>
        <xdr:cNvPr id="659" name="フローチャート : 判断 658">
          <a:extLst>
            <a:ext uri="{FF2B5EF4-FFF2-40B4-BE49-F238E27FC236}">
              <a16:creationId xmlns:a16="http://schemas.microsoft.com/office/drawing/2014/main" xmlns="" id="{00000000-0008-0000-0600-000093020000}"/>
            </a:ext>
          </a:extLst>
        </xdr:cNvPr>
        <xdr:cNvSpPr/>
      </xdr:nvSpPr>
      <xdr:spPr>
        <a:xfrm>
          <a:off x="13652500" y="1659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60211</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3436111" y="166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131831</xdr:rowOff>
    </xdr:from>
    <xdr:to>
      <xdr:col>18</xdr:col>
      <xdr:colOff>492125</xdr:colOff>
      <xdr:row>97</xdr:row>
      <xdr:rowOff>61981</xdr:rowOff>
    </xdr:to>
    <xdr:sp macro="" textlink="">
      <xdr:nvSpPr>
        <xdr:cNvPr id="661" name="フローチャート : 判断 660">
          <a:extLst>
            <a:ext uri="{FF2B5EF4-FFF2-40B4-BE49-F238E27FC236}">
              <a16:creationId xmlns:a16="http://schemas.microsoft.com/office/drawing/2014/main" xmlns="" id="{00000000-0008-0000-0600-000095020000}"/>
            </a:ext>
          </a:extLst>
        </xdr:cNvPr>
        <xdr:cNvSpPr/>
      </xdr:nvSpPr>
      <xdr:spPr>
        <a:xfrm>
          <a:off x="12763500" y="165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78508</xdr:rowOff>
    </xdr:from>
    <xdr:ext cx="534377"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547111" y="1636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139038</xdr:rowOff>
    </xdr:from>
    <xdr:to>
      <xdr:col>23</xdr:col>
      <xdr:colOff>568325</xdr:colOff>
      <xdr:row>97</xdr:row>
      <xdr:rowOff>69188</xdr:rowOff>
    </xdr:to>
    <xdr:sp macro="" textlink="">
      <xdr:nvSpPr>
        <xdr:cNvPr id="668" name="円/楕円 667">
          <a:extLst>
            <a:ext uri="{FF2B5EF4-FFF2-40B4-BE49-F238E27FC236}">
              <a16:creationId xmlns:a16="http://schemas.microsoft.com/office/drawing/2014/main" xmlns="" id="{00000000-0008-0000-0600-00009C020000}"/>
            </a:ext>
          </a:extLst>
        </xdr:cNvPr>
        <xdr:cNvSpPr/>
      </xdr:nvSpPr>
      <xdr:spPr>
        <a:xfrm>
          <a:off x="16268700" y="165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117465</xdr:rowOff>
    </xdr:from>
    <xdr:ext cx="534377" cy="259045"/>
    <xdr:sp macro="" textlink="">
      <xdr:nvSpPr>
        <xdr:cNvPr id="669" name="積立金該当値テキスト">
          <a:extLst>
            <a:ext uri="{FF2B5EF4-FFF2-40B4-BE49-F238E27FC236}">
              <a16:creationId xmlns:a16="http://schemas.microsoft.com/office/drawing/2014/main" xmlns="" id="{00000000-0008-0000-0600-00009D020000}"/>
            </a:ext>
          </a:extLst>
        </xdr:cNvPr>
        <xdr:cNvSpPr txBox="1"/>
      </xdr:nvSpPr>
      <xdr:spPr>
        <a:xfrm>
          <a:off x="16370300" y="1657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134632</xdr:rowOff>
    </xdr:from>
    <xdr:to>
      <xdr:col>22</xdr:col>
      <xdr:colOff>415925</xdr:colOff>
      <xdr:row>98</xdr:row>
      <xdr:rowOff>64782</xdr:rowOff>
    </xdr:to>
    <xdr:sp macro="" textlink="">
      <xdr:nvSpPr>
        <xdr:cNvPr id="670" name="円/楕円 669">
          <a:extLst>
            <a:ext uri="{FF2B5EF4-FFF2-40B4-BE49-F238E27FC236}">
              <a16:creationId xmlns:a16="http://schemas.microsoft.com/office/drawing/2014/main" xmlns="" id="{00000000-0008-0000-0600-00009E020000}"/>
            </a:ext>
          </a:extLst>
        </xdr:cNvPr>
        <xdr:cNvSpPr/>
      </xdr:nvSpPr>
      <xdr:spPr>
        <a:xfrm>
          <a:off x="15430500" y="167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55909</xdr:rowOff>
    </xdr:from>
    <xdr:ext cx="469744"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5246427" y="1685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95061</xdr:rowOff>
    </xdr:from>
    <xdr:to>
      <xdr:col>21</xdr:col>
      <xdr:colOff>212725</xdr:colOff>
      <xdr:row>97</xdr:row>
      <xdr:rowOff>25211</xdr:rowOff>
    </xdr:to>
    <xdr:sp macro="" textlink="">
      <xdr:nvSpPr>
        <xdr:cNvPr id="672" name="円/楕円 671">
          <a:extLst>
            <a:ext uri="{FF2B5EF4-FFF2-40B4-BE49-F238E27FC236}">
              <a16:creationId xmlns:a16="http://schemas.microsoft.com/office/drawing/2014/main" xmlns="" id="{00000000-0008-0000-0600-0000A0020000}"/>
            </a:ext>
          </a:extLst>
        </xdr:cNvPr>
        <xdr:cNvSpPr/>
      </xdr:nvSpPr>
      <xdr:spPr>
        <a:xfrm>
          <a:off x="14541500" y="165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41738</xdr:rowOff>
    </xdr:from>
    <xdr:ext cx="534377"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4325111" y="1632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138347</xdr:rowOff>
    </xdr:from>
    <xdr:to>
      <xdr:col>20</xdr:col>
      <xdr:colOff>9525</xdr:colOff>
      <xdr:row>97</xdr:row>
      <xdr:rowOff>68497</xdr:rowOff>
    </xdr:to>
    <xdr:sp macro="" textlink="">
      <xdr:nvSpPr>
        <xdr:cNvPr id="674" name="円/楕円 673">
          <a:extLst>
            <a:ext uri="{FF2B5EF4-FFF2-40B4-BE49-F238E27FC236}">
              <a16:creationId xmlns:a16="http://schemas.microsoft.com/office/drawing/2014/main" xmlns="" id="{00000000-0008-0000-0600-0000A2020000}"/>
            </a:ext>
          </a:extLst>
        </xdr:cNvPr>
        <xdr:cNvSpPr/>
      </xdr:nvSpPr>
      <xdr:spPr>
        <a:xfrm>
          <a:off x="13652500" y="165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85024</xdr:rowOff>
    </xdr:from>
    <xdr:ext cx="534377"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3436111" y="163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28921</xdr:rowOff>
    </xdr:from>
    <xdr:to>
      <xdr:col>18</xdr:col>
      <xdr:colOff>492125</xdr:colOff>
      <xdr:row>97</xdr:row>
      <xdr:rowOff>130521</xdr:rowOff>
    </xdr:to>
    <xdr:sp macro="" textlink="">
      <xdr:nvSpPr>
        <xdr:cNvPr id="676" name="円/楕円 675">
          <a:extLst>
            <a:ext uri="{FF2B5EF4-FFF2-40B4-BE49-F238E27FC236}">
              <a16:creationId xmlns:a16="http://schemas.microsoft.com/office/drawing/2014/main" xmlns="" id="{00000000-0008-0000-0600-0000A4020000}"/>
            </a:ext>
          </a:extLst>
        </xdr:cNvPr>
        <xdr:cNvSpPr/>
      </xdr:nvSpPr>
      <xdr:spPr>
        <a:xfrm>
          <a:off x="12763500" y="1665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121648</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2547111" y="167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8" name="正方形/長方形 677">
          <a:extLst>
            <a:ext uri="{FF2B5EF4-FFF2-40B4-BE49-F238E27FC236}">
              <a16:creationId xmlns:a16="http://schemas.microsoft.com/office/drawing/2014/main" xmlns="" id="{00000000-0008-0000-0600-0000A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9" name="正方形/長方形 678">
          <a:extLst>
            <a:ext uri="{FF2B5EF4-FFF2-40B4-BE49-F238E27FC236}">
              <a16:creationId xmlns:a16="http://schemas.microsoft.com/office/drawing/2014/main" xmlns="" id="{00000000-0008-0000-0600-0000A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0" name="正方形/長方形 679">
          <a:extLst>
            <a:ext uri="{FF2B5EF4-FFF2-40B4-BE49-F238E27FC236}">
              <a16:creationId xmlns:a16="http://schemas.microsoft.com/office/drawing/2014/main" xmlns="" id="{00000000-0008-0000-0600-0000A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1" name="正方形/長方形 680">
          <a:extLst>
            <a:ext uri="{FF2B5EF4-FFF2-40B4-BE49-F238E27FC236}">
              <a16:creationId xmlns:a16="http://schemas.microsoft.com/office/drawing/2014/main" xmlns="" id="{00000000-0008-0000-0600-0000A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2" name="正方形/長方形 681">
          <a:extLst>
            <a:ext uri="{FF2B5EF4-FFF2-40B4-BE49-F238E27FC236}">
              <a16:creationId xmlns:a16="http://schemas.microsoft.com/office/drawing/2014/main" xmlns="" id="{00000000-0008-0000-0600-0000A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3" name="正方形/長方形 682">
          <a:extLst>
            <a:ext uri="{FF2B5EF4-FFF2-40B4-BE49-F238E27FC236}">
              <a16:creationId xmlns:a16="http://schemas.microsoft.com/office/drawing/2014/main" xmlns="" id="{00000000-0008-0000-0600-0000A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4" name="正方形/長方形 683">
          <a:extLst>
            <a:ext uri="{FF2B5EF4-FFF2-40B4-BE49-F238E27FC236}">
              <a16:creationId xmlns:a16="http://schemas.microsoft.com/office/drawing/2014/main" xmlns="" id="{00000000-0008-0000-0600-0000A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5" name="正方形/長方形 684">
          <a:extLst>
            <a:ext uri="{FF2B5EF4-FFF2-40B4-BE49-F238E27FC236}">
              <a16:creationId xmlns:a16="http://schemas.microsoft.com/office/drawing/2014/main" xmlns="" id="{00000000-0008-0000-0600-0000A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a:extLst>
            <a:ext uri="{FF2B5EF4-FFF2-40B4-BE49-F238E27FC236}">
              <a16:creationId xmlns:a16="http://schemas.microsoft.com/office/drawing/2014/main" xmlns="" id="{00000000-0008-0000-0600-0000B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3" name="直線コネクタ 702">
          <a:extLst>
            <a:ext uri="{FF2B5EF4-FFF2-40B4-BE49-F238E27FC236}">
              <a16:creationId xmlns:a16="http://schemas.microsoft.com/office/drawing/2014/main" xmlns="" id="{00000000-0008-0000-0600-0000BF020000}"/>
            </a:ext>
          </a:extLst>
        </xdr:cNvPr>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4" name="投資及び出資金最小値テキスト">
          <a:extLst>
            <a:ext uri="{FF2B5EF4-FFF2-40B4-BE49-F238E27FC236}">
              <a16:creationId xmlns:a16="http://schemas.microsoft.com/office/drawing/2014/main" xmlns="" id="{00000000-0008-0000-0600-0000C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5" name="直線コネクタ 704">
          <a:extLst>
            <a:ext uri="{FF2B5EF4-FFF2-40B4-BE49-F238E27FC236}">
              <a16:creationId xmlns:a16="http://schemas.microsoft.com/office/drawing/2014/main" xmlns="" id="{00000000-0008-0000-0600-0000C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06" name="投資及び出資金最大値テキスト">
          <a:extLst>
            <a:ext uri="{FF2B5EF4-FFF2-40B4-BE49-F238E27FC236}">
              <a16:creationId xmlns:a16="http://schemas.microsoft.com/office/drawing/2014/main" xmlns="" id="{00000000-0008-0000-0600-0000C2020000}"/>
            </a:ext>
          </a:extLst>
        </xdr:cNvPr>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57372</xdr:rowOff>
    </xdr:from>
    <xdr:to>
      <xdr:col>32</xdr:col>
      <xdr:colOff>187325</xdr:colOff>
      <xdr:row>39</xdr:row>
      <xdr:rowOff>66287</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flipV="1">
          <a:off x="21323300" y="6743922"/>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09" name="投資及び出資金平均値テキスト">
          <a:extLst>
            <a:ext uri="{FF2B5EF4-FFF2-40B4-BE49-F238E27FC236}">
              <a16:creationId xmlns:a16="http://schemas.microsoft.com/office/drawing/2014/main" xmlns="" id="{00000000-0008-0000-0600-0000C5020000}"/>
            </a:ext>
          </a:extLst>
        </xdr:cNvPr>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0" name="フローチャート : 判断 709">
          <a:extLst>
            <a:ext uri="{FF2B5EF4-FFF2-40B4-BE49-F238E27FC236}">
              <a16:creationId xmlns:a16="http://schemas.microsoft.com/office/drawing/2014/main" xmlns="" id="{00000000-0008-0000-0600-0000C6020000}"/>
            </a:ext>
          </a:extLst>
        </xdr:cNvPr>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44569</xdr:rowOff>
    </xdr:from>
    <xdr:to>
      <xdr:col>31</xdr:col>
      <xdr:colOff>34925</xdr:colOff>
      <xdr:row>39</xdr:row>
      <xdr:rowOff>66287</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20434300" y="6731119"/>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12581</xdr:rowOff>
    </xdr:from>
    <xdr:to>
      <xdr:col>31</xdr:col>
      <xdr:colOff>85725</xdr:colOff>
      <xdr:row>39</xdr:row>
      <xdr:rowOff>114181</xdr:rowOff>
    </xdr:to>
    <xdr:sp macro="" textlink="">
      <xdr:nvSpPr>
        <xdr:cNvPr id="712" name="フローチャート : 判断 711">
          <a:extLst>
            <a:ext uri="{FF2B5EF4-FFF2-40B4-BE49-F238E27FC236}">
              <a16:creationId xmlns:a16="http://schemas.microsoft.com/office/drawing/2014/main" xmlns="" id="{00000000-0008-0000-0600-0000C8020000}"/>
            </a:ext>
          </a:extLst>
        </xdr:cNvPr>
        <xdr:cNvSpPr/>
      </xdr:nvSpPr>
      <xdr:spPr>
        <a:xfrm>
          <a:off x="21272500" y="66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130708</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21088427" y="64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136499</xdr:rowOff>
    </xdr:from>
    <xdr:to>
      <xdr:col>29</xdr:col>
      <xdr:colOff>517525</xdr:colOff>
      <xdr:row>39</xdr:row>
      <xdr:rowOff>44569</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9545300" y="6651599"/>
          <a:ext cx="8890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140531</xdr:rowOff>
    </xdr:from>
    <xdr:to>
      <xdr:col>29</xdr:col>
      <xdr:colOff>568325</xdr:colOff>
      <xdr:row>39</xdr:row>
      <xdr:rowOff>70681</xdr:rowOff>
    </xdr:to>
    <xdr:sp macro="" textlink="">
      <xdr:nvSpPr>
        <xdr:cNvPr id="715" name="フローチャート : 判断 714">
          <a:extLst>
            <a:ext uri="{FF2B5EF4-FFF2-40B4-BE49-F238E27FC236}">
              <a16:creationId xmlns:a16="http://schemas.microsoft.com/office/drawing/2014/main" xmlns="" id="{00000000-0008-0000-0600-0000CB020000}"/>
            </a:ext>
          </a:extLst>
        </xdr:cNvPr>
        <xdr:cNvSpPr/>
      </xdr:nvSpPr>
      <xdr:spPr>
        <a:xfrm>
          <a:off x="20383500" y="66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87208</xdr:rowOff>
    </xdr:from>
    <xdr:ext cx="469744"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20199427" y="64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136499</xdr:rowOff>
    </xdr:from>
    <xdr:to>
      <xdr:col>28</xdr:col>
      <xdr:colOff>314325</xdr:colOff>
      <xdr:row>38</xdr:row>
      <xdr:rowOff>157269</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flipV="1">
          <a:off x="18656300" y="6651599"/>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170151</xdr:rowOff>
    </xdr:from>
    <xdr:to>
      <xdr:col>28</xdr:col>
      <xdr:colOff>365125</xdr:colOff>
      <xdr:row>39</xdr:row>
      <xdr:rowOff>100301</xdr:rowOff>
    </xdr:to>
    <xdr:sp macro="" textlink="">
      <xdr:nvSpPr>
        <xdr:cNvPr id="718" name="フローチャート : 判断 717">
          <a:extLst>
            <a:ext uri="{FF2B5EF4-FFF2-40B4-BE49-F238E27FC236}">
              <a16:creationId xmlns:a16="http://schemas.microsoft.com/office/drawing/2014/main" xmlns="" id="{00000000-0008-0000-0600-0000CE020000}"/>
            </a:ext>
          </a:extLst>
        </xdr:cNvPr>
        <xdr:cNvSpPr/>
      </xdr:nvSpPr>
      <xdr:spPr>
        <a:xfrm>
          <a:off x="19494500" y="66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91428</xdr:rowOff>
    </xdr:from>
    <xdr:ext cx="469744"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9310427" y="67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149773</xdr:rowOff>
    </xdr:from>
    <xdr:to>
      <xdr:col>27</xdr:col>
      <xdr:colOff>161925</xdr:colOff>
      <xdr:row>39</xdr:row>
      <xdr:rowOff>79923</xdr:rowOff>
    </xdr:to>
    <xdr:sp macro="" textlink="">
      <xdr:nvSpPr>
        <xdr:cNvPr id="720" name="フローチャート : 判断 719">
          <a:extLst>
            <a:ext uri="{FF2B5EF4-FFF2-40B4-BE49-F238E27FC236}">
              <a16:creationId xmlns:a16="http://schemas.microsoft.com/office/drawing/2014/main" xmlns="" id="{00000000-0008-0000-0600-0000D0020000}"/>
            </a:ext>
          </a:extLst>
        </xdr:cNvPr>
        <xdr:cNvSpPr/>
      </xdr:nvSpPr>
      <xdr:spPr>
        <a:xfrm>
          <a:off x="18605500" y="66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71050</xdr:rowOff>
    </xdr:from>
    <xdr:ext cx="469744"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421427" y="675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6572</xdr:rowOff>
    </xdr:from>
    <xdr:to>
      <xdr:col>32</xdr:col>
      <xdr:colOff>238125</xdr:colOff>
      <xdr:row>39</xdr:row>
      <xdr:rowOff>108172</xdr:rowOff>
    </xdr:to>
    <xdr:sp macro="" textlink="">
      <xdr:nvSpPr>
        <xdr:cNvPr id="727" name="円/楕円 726">
          <a:extLst>
            <a:ext uri="{FF2B5EF4-FFF2-40B4-BE49-F238E27FC236}">
              <a16:creationId xmlns:a16="http://schemas.microsoft.com/office/drawing/2014/main" xmlns="" id="{00000000-0008-0000-0600-0000D7020000}"/>
            </a:ext>
          </a:extLst>
        </xdr:cNvPr>
        <xdr:cNvSpPr/>
      </xdr:nvSpPr>
      <xdr:spPr>
        <a:xfrm>
          <a:off x="22110700" y="66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100965</xdr:rowOff>
    </xdr:from>
    <xdr:ext cx="469744" cy="259045"/>
    <xdr:sp macro="" textlink="">
      <xdr:nvSpPr>
        <xdr:cNvPr id="728" name="投資及び出資金該当値テキスト">
          <a:extLst>
            <a:ext uri="{FF2B5EF4-FFF2-40B4-BE49-F238E27FC236}">
              <a16:creationId xmlns:a16="http://schemas.microsoft.com/office/drawing/2014/main" xmlns="" id="{00000000-0008-0000-0600-0000D8020000}"/>
            </a:ext>
          </a:extLst>
        </xdr:cNvPr>
        <xdr:cNvSpPr txBox="1"/>
      </xdr:nvSpPr>
      <xdr:spPr>
        <a:xfrm>
          <a:off x="22212300" y="661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15487</xdr:rowOff>
    </xdr:from>
    <xdr:to>
      <xdr:col>31</xdr:col>
      <xdr:colOff>85725</xdr:colOff>
      <xdr:row>39</xdr:row>
      <xdr:rowOff>117087</xdr:rowOff>
    </xdr:to>
    <xdr:sp macro="" textlink="">
      <xdr:nvSpPr>
        <xdr:cNvPr id="729" name="円/楕円 728">
          <a:extLst>
            <a:ext uri="{FF2B5EF4-FFF2-40B4-BE49-F238E27FC236}">
              <a16:creationId xmlns:a16="http://schemas.microsoft.com/office/drawing/2014/main" xmlns="" id="{00000000-0008-0000-0600-0000D9020000}"/>
            </a:ext>
          </a:extLst>
        </xdr:cNvPr>
        <xdr:cNvSpPr/>
      </xdr:nvSpPr>
      <xdr:spPr>
        <a:xfrm>
          <a:off x="21272500" y="67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108214</xdr:rowOff>
    </xdr:from>
    <xdr:ext cx="378565"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1134017" y="679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165219</xdr:rowOff>
    </xdr:from>
    <xdr:to>
      <xdr:col>29</xdr:col>
      <xdr:colOff>568325</xdr:colOff>
      <xdr:row>39</xdr:row>
      <xdr:rowOff>95369</xdr:rowOff>
    </xdr:to>
    <xdr:sp macro="" textlink="">
      <xdr:nvSpPr>
        <xdr:cNvPr id="731" name="円/楕円 730">
          <a:extLst>
            <a:ext uri="{FF2B5EF4-FFF2-40B4-BE49-F238E27FC236}">
              <a16:creationId xmlns:a16="http://schemas.microsoft.com/office/drawing/2014/main" xmlns="" id="{00000000-0008-0000-0600-0000DB020000}"/>
            </a:ext>
          </a:extLst>
        </xdr:cNvPr>
        <xdr:cNvSpPr/>
      </xdr:nvSpPr>
      <xdr:spPr>
        <a:xfrm>
          <a:off x="20383500" y="668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86496</xdr:rowOff>
    </xdr:from>
    <xdr:ext cx="469744"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0199427" y="677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85699</xdr:rowOff>
    </xdr:from>
    <xdr:to>
      <xdr:col>28</xdr:col>
      <xdr:colOff>365125</xdr:colOff>
      <xdr:row>39</xdr:row>
      <xdr:rowOff>15849</xdr:rowOff>
    </xdr:to>
    <xdr:sp macro="" textlink="">
      <xdr:nvSpPr>
        <xdr:cNvPr id="733" name="円/楕円 732">
          <a:extLst>
            <a:ext uri="{FF2B5EF4-FFF2-40B4-BE49-F238E27FC236}">
              <a16:creationId xmlns:a16="http://schemas.microsoft.com/office/drawing/2014/main" xmlns="" id="{00000000-0008-0000-0600-0000DD020000}"/>
            </a:ext>
          </a:extLst>
        </xdr:cNvPr>
        <xdr:cNvSpPr/>
      </xdr:nvSpPr>
      <xdr:spPr>
        <a:xfrm>
          <a:off x="19494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32376</xdr:rowOff>
    </xdr:from>
    <xdr:ext cx="469744"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9310427" y="637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106469</xdr:rowOff>
    </xdr:from>
    <xdr:to>
      <xdr:col>27</xdr:col>
      <xdr:colOff>161925</xdr:colOff>
      <xdr:row>39</xdr:row>
      <xdr:rowOff>36619</xdr:rowOff>
    </xdr:to>
    <xdr:sp macro="" textlink="">
      <xdr:nvSpPr>
        <xdr:cNvPr id="735" name="円/楕円 734">
          <a:extLst>
            <a:ext uri="{FF2B5EF4-FFF2-40B4-BE49-F238E27FC236}">
              <a16:creationId xmlns:a16="http://schemas.microsoft.com/office/drawing/2014/main" xmlns="" id="{00000000-0008-0000-0600-0000DF020000}"/>
            </a:ext>
          </a:extLst>
        </xdr:cNvPr>
        <xdr:cNvSpPr/>
      </xdr:nvSpPr>
      <xdr:spPr>
        <a:xfrm>
          <a:off x="18605500" y="662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53146</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8421427" y="639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a:extLst>
            <a:ext uri="{FF2B5EF4-FFF2-40B4-BE49-F238E27FC236}">
              <a16:creationId xmlns:a16="http://schemas.microsoft.com/office/drawing/2014/main" xmlns="" id="{00000000-0008-0000-0600-0000E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a:extLst>
            <a:ext uri="{FF2B5EF4-FFF2-40B4-BE49-F238E27FC236}">
              <a16:creationId xmlns:a16="http://schemas.microsoft.com/office/drawing/2014/main" xmlns="" id="{00000000-0008-0000-0600-0000E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a:extLst>
            <a:ext uri="{FF2B5EF4-FFF2-40B4-BE49-F238E27FC236}">
              <a16:creationId xmlns:a16="http://schemas.microsoft.com/office/drawing/2014/main" xmlns="" id="{00000000-0008-0000-0600-0000E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a:extLst>
            <a:ext uri="{FF2B5EF4-FFF2-40B4-BE49-F238E27FC236}">
              <a16:creationId xmlns:a16="http://schemas.microsoft.com/office/drawing/2014/main" xmlns="" id="{00000000-0008-0000-0600-0000E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a:extLst>
            <a:ext uri="{FF2B5EF4-FFF2-40B4-BE49-F238E27FC236}">
              <a16:creationId xmlns:a16="http://schemas.microsoft.com/office/drawing/2014/main" xmlns="" id="{00000000-0008-0000-0600-0000E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a:extLst>
            <a:ext uri="{FF2B5EF4-FFF2-40B4-BE49-F238E27FC236}">
              <a16:creationId xmlns:a16="http://schemas.microsoft.com/office/drawing/2014/main" xmlns="" id="{00000000-0008-0000-0600-0000E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a:extLst>
            <a:ext uri="{FF2B5EF4-FFF2-40B4-BE49-F238E27FC236}">
              <a16:creationId xmlns:a16="http://schemas.microsoft.com/office/drawing/2014/main" xmlns="" id="{00000000-0008-0000-0600-0000E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a:extLst>
            <a:ext uri="{FF2B5EF4-FFF2-40B4-BE49-F238E27FC236}">
              <a16:creationId xmlns:a16="http://schemas.microsoft.com/office/drawing/2014/main" xmlns="" id="{00000000-0008-0000-0600-0000E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a:extLst>
            <a:ext uri="{FF2B5EF4-FFF2-40B4-BE49-F238E27FC236}">
              <a16:creationId xmlns:a16="http://schemas.microsoft.com/office/drawing/2014/main" xmlns="" id="{00000000-0008-0000-0600-0000F5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9" name="貸付金最小値テキスト">
          <a:extLst>
            <a:ext uri="{FF2B5EF4-FFF2-40B4-BE49-F238E27FC236}">
              <a16:creationId xmlns:a16="http://schemas.microsoft.com/office/drawing/2014/main" xmlns="" id="{00000000-0008-0000-0600-0000F702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0" name="直線コネクタ 759">
          <a:extLst>
            <a:ext uri="{FF2B5EF4-FFF2-40B4-BE49-F238E27FC236}">
              <a16:creationId xmlns:a16="http://schemas.microsoft.com/office/drawing/2014/main" xmlns="" id="{00000000-0008-0000-0600-0000F802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1" name="貸付金最大値テキスト">
          <a:extLst>
            <a:ext uri="{FF2B5EF4-FFF2-40B4-BE49-F238E27FC236}">
              <a16:creationId xmlns:a16="http://schemas.microsoft.com/office/drawing/2014/main" xmlns="" id="{00000000-0008-0000-0600-0000F9020000}"/>
            </a:ext>
          </a:extLst>
        </xdr:cNvPr>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139151</xdr:rowOff>
    </xdr:from>
    <xdr:to>
      <xdr:col>32</xdr:col>
      <xdr:colOff>187325</xdr:colOff>
      <xdr:row>58</xdr:row>
      <xdr:rowOff>139151</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21323300" y="100832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4" name="貸付金平均値テキスト">
          <a:extLst>
            <a:ext uri="{FF2B5EF4-FFF2-40B4-BE49-F238E27FC236}">
              <a16:creationId xmlns:a16="http://schemas.microsoft.com/office/drawing/2014/main" xmlns="" id="{00000000-0008-0000-0600-0000FC020000}"/>
            </a:ext>
          </a:extLst>
        </xdr:cNvPr>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65" name="フローチャート : 判断 764">
          <a:extLst>
            <a:ext uri="{FF2B5EF4-FFF2-40B4-BE49-F238E27FC236}">
              <a16:creationId xmlns:a16="http://schemas.microsoft.com/office/drawing/2014/main" xmlns="" id="{00000000-0008-0000-0600-0000FD020000}"/>
            </a:ext>
          </a:extLst>
        </xdr:cNvPr>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139151</xdr:rowOff>
    </xdr:from>
    <xdr:to>
      <xdr:col>31</xdr:col>
      <xdr:colOff>34925</xdr:colOff>
      <xdr:row>58</xdr:row>
      <xdr:rowOff>139174</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flipV="1">
          <a:off x="20434300" y="1008325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143878</xdr:rowOff>
    </xdr:from>
    <xdr:to>
      <xdr:col>31</xdr:col>
      <xdr:colOff>85725</xdr:colOff>
      <xdr:row>58</xdr:row>
      <xdr:rowOff>74028</xdr:rowOff>
    </xdr:to>
    <xdr:sp macro="" textlink="">
      <xdr:nvSpPr>
        <xdr:cNvPr id="767" name="フローチャート : 判断 766">
          <a:extLst>
            <a:ext uri="{FF2B5EF4-FFF2-40B4-BE49-F238E27FC236}">
              <a16:creationId xmlns:a16="http://schemas.microsoft.com/office/drawing/2014/main" xmlns="" id="{00000000-0008-0000-0600-0000FF020000}"/>
            </a:ext>
          </a:extLst>
        </xdr:cNvPr>
        <xdr:cNvSpPr/>
      </xdr:nvSpPr>
      <xdr:spPr>
        <a:xfrm>
          <a:off x="21272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90555</xdr:rowOff>
    </xdr:from>
    <xdr:ext cx="469744"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1088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139174</xdr:rowOff>
    </xdr:from>
    <xdr:to>
      <xdr:col>29</xdr:col>
      <xdr:colOff>517525</xdr:colOff>
      <xdr:row>58</xdr:row>
      <xdr:rowOff>139174</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9545300" y="10083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137249</xdr:rowOff>
    </xdr:from>
    <xdr:to>
      <xdr:col>29</xdr:col>
      <xdr:colOff>568325</xdr:colOff>
      <xdr:row>58</xdr:row>
      <xdr:rowOff>67399</xdr:rowOff>
    </xdr:to>
    <xdr:sp macro="" textlink="">
      <xdr:nvSpPr>
        <xdr:cNvPr id="770" name="フローチャート : 判断 769">
          <a:extLst>
            <a:ext uri="{FF2B5EF4-FFF2-40B4-BE49-F238E27FC236}">
              <a16:creationId xmlns:a16="http://schemas.microsoft.com/office/drawing/2014/main" xmlns="" id="{00000000-0008-0000-0600-000002030000}"/>
            </a:ext>
          </a:extLst>
        </xdr:cNvPr>
        <xdr:cNvSpPr/>
      </xdr:nvSpPr>
      <xdr:spPr>
        <a:xfrm>
          <a:off x="20383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83926</xdr:rowOff>
    </xdr:from>
    <xdr:ext cx="469744"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20199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139174</xdr:rowOff>
    </xdr:from>
    <xdr:to>
      <xdr:col>28</xdr:col>
      <xdr:colOff>314325</xdr:colOff>
      <xdr:row>58</xdr:row>
      <xdr:rowOff>139700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flipV="1">
          <a:off x="18656300" y="1008327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132814</xdr:rowOff>
    </xdr:from>
    <xdr:to>
      <xdr:col>28</xdr:col>
      <xdr:colOff>365125</xdr:colOff>
      <xdr:row>58</xdr:row>
      <xdr:rowOff>62964</xdr:rowOff>
    </xdr:to>
    <xdr:sp macro="" textlink="">
      <xdr:nvSpPr>
        <xdr:cNvPr id="773" name="フローチャート : 判断 772">
          <a:extLst>
            <a:ext uri="{FF2B5EF4-FFF2-40B4-BE49-F238E27FC236}">
              <a16:creationId xmlns:a16="http://schemas.microsoft.com/office/drawing/2014/main" xmlns="" id="{00000000-0008-0000-0600-000005030000}"/>
            </a:ext>
          </a:extLst>
        </xdr:cNvPr>
        <xdr:cNvSpPr/>
      </xdr:nvSpPr>
      <xdr:spPr>
        <a:xfrm>
          <a:off x="19494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79491</xdr:rowOff>
    </xdr:from>
    <xdr:ext cx="469744"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9310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131831</xdr:rowOff>
    </xdr:from>
    <xdr:to>
      <xdr:col>27</xdr:col>
      <xdr:colOff>161925</xdr:colOff>
      <xdr:row>58</xdr:row>
      <xdr:rowOff>61981</xdr:rowOff>
    </xdr:to>
    <xdr:sp macro="" textlink="">
      <xdr:nvSpPr>
        <xdr:cNvPr id="775" name="フローチャート : 判断 774">
          <a:extLst>
            <a:ext uri="{FF2B5EF4-FFF2-40B4-BE49-F238E27FC236}">
              <a16:creationId xmlns:a16="http://schemas.microsoft.com/office/drawing/2014/main" xmlns="" id="{00000000-0008-0000-0600-000007030000}"/>
            </a:ext>
          </a:extLst>
        </xdr:cNvPr>
        <xdr:cNvSpPr/>
      </xdr:nvSpPr>
      <xdr:spPr>
        <a:xfrm>
          <a:off x="18605500" y="990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78508</xdr:rowOff>
    </xdr:from>
    <xdr:ext cx="469744"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421427" y="967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88351</xdr:rowOff>
    </xdr:from>
    <xdr:to>
      <xdr:col>32</xdr:col>
      <xdr:colOff>238125</xdr:colOff>
      <xdr:row>59</xdr:row>
      <xdr:rowOff>18501</xdr:rowOff>
    </xdr:to>
    <xdr:sp macro="" textlink="">
      <xdr:nvSpPr>
        <xdr:cNvPr id="782" name="円/楕円 781">
          <a:extLst>
            <a:ext uri="{FF2B5EF4-FFF2-40B4-BE49-F238E27FC236}">
              <a16:creationId xmlns:a16="http://schemas.microsoft.com/office/drawing/2014/main" xmlns="" id="{00000000-0008-0000-0600-00000E030000}"/>
            </a:ext>
          </a:extLst>
        </xdr:cNvPr>
        <xdr:cNvSpPr/>
      </xdr:nvSpPr>
      <xdr:spPr>
        <a:xfrm>
          <a:off x="221107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3278</xdr:rowOff>
    </xdr:from>
    <xdr:ext cx="313932" cy="259045"/>
    <xdr:sp macro="" textlink="">
      <xdr:nvSpPr>
        <xdr:cNvPr id="783" name="貸付金該当値テキスト">
          <a:extLst>
            <a:ext uri="{FF2B5EF4-FFF2-40B4-BE49-F238E27FC236}">
              <a16:creationId xmlns:a16="http://schemas.microsoft.com/office/drawing/2014/main" xmlns="" id="{00000000-0008-0000-0600-00000F030000}"/>
            </a:ext>
          </a:extLst>
        </xdr:cNvPr>
        <xdr:cNvSpPr txBox="1"/>
      </xdr:nvSpPr>
      <xdr:spPr>
        <a:xfrm>
          <a:off x="22212300" y="9947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88351</xdr:rowOff>
    </xdr:from>
    <xdr:to>
      <xdr:col>31</xdr:col>
      <xdr:colOff>85725</xdr:colOff>
      <xdr:row>59</xdr:row>
      <xdr:rowOff>18501</xdr:rowOff>
    </xdr:to>
    <xdr:sp macro="" textlink="">
      <xdr:nvSpPr>
        <xdr:cNvPr id="784" name="円/楕円 783">
          <a:extLst>
            <a:ext uri="{FF2B5EF4-FFF2-40B4-BE49-F238E27FC236}">
              <a16:creationId xmlns:a16="http://schemas.microsoft.com/office/drawing/2014/main" xmlns="" id="{00000000-0008-0000-0600-000010030000}"/>
            </a:ext>
          </a:extLst>
        </xdr:cNvPr>
        <xdr:cNvSpPr/>
      </xdr:nvSpPr>
      <xdr:spPr>
        <a:xfrm>
          <a:off x="21272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9628</xdr:rowOff>
    </xdr:from>
    <xdr:ext cx="313932"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21166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88374</xdr:rowOff>
    </xdr:from>
    <xdr:to>
      <xdr:col>29</xdr:col>
      <xdr:colOff>568325</xdr:colOff>
      <xdr:row>59</xdr:row>
      <xdr:rowOff>18524</xdr:rowOff>
    </xdr:to>
    <xdr:sp macro="" textlink="">
      <xdr:nvSpPr>
        <xdr:cNvPr id="786" name="円/楕円 785">
          <a:extLst>
            <a:ext uri="{FF2B5EF4-FFF2-40B4-BE49-F238E27FC236}">
              <a16:creationId xmlns:a16="http://schemas.microsoft.com/office/drawing/2014/main" xmlns="" id="{00000000-0008-0000-0600-000012030000}"/>
            </a:ext>
          </a:extLst>
        </xdr:cNvPr>
        <xdr:cNvSpPr/>
      </xdr:nvSpPr>
      <xdr:spPr>
        <a:xfrm>
          <a:off x="20383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9651</xdr:rowOff>
    </xdr:from>
    <xdr:ext cx="313932"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277333" y="1012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88374</xdr:rowOff>
    </xdr:from>
    <xdr:to>
      <xdr:col>28</xdr:col>
      <xdr:colOff>365125</xdr:colOff>
      <xdr:row>59</xdr:row>
      <xdr:rowOff>18524</xdr:rowOff>
    </xdr:to>
    <xdr:sp macro="" textlink="">
      <xdr:nvSpPr>
        <xdr:cNvPr id="788" name="円/楕円 787">
          <a:extLst>
            <a:ext uri="{FF2B5EF4-FFF2-40B4-BE49-F238E27FC236}">
              <a16:creationId xmlns:a16="http://schemas.microsoft.com/office/drawing/2014/main" xmlns="" id="{00000000-0008-0000-0600-000014030000}"/>
            </a:ext>
          </a:extLst>
        </xdr:cNvPr>
        <xdr:cNvSpPr/>
      </xdr:nvSpPr>
      <xdr:spPr>
        <a:xfrm>
          <a:off x="19494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9651</xdr:rowOff>
    </xdr:from>
    <xdr:ext cx="313932"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9388333" y="1012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0" name="円/楕円 789">
          <a:extLst>
            <a:ext uri="{FF2B5EF4-FFF2-40B4-BE49-F238E27FC236}">
              <a16:creationId xmlns:a16="http://schemas.microsoft.com/office/drawing/2014/main" xmlns="" id="{00000000-0008-0000-0600-00001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a:extLst>
            <a:ext uri="{FF2B5EF4-FFF2-40B4-BE49-F238E27FC236}">
              <a16:creationId xmlns:a16="http://schemas.microsoft.com/office/drawing/2014/main" xmlns="" id="{00000000-0008-0000-0600-00001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3" name="正方形/長方形 792">
          <a:extLst>
            <a:ext uri="{FF2B5EF4-FFF2-40B4-BE49-F238E27FC236}">
              <a16:creationId xmlns:a16="http://schemas.microsoft.com/office/drawing/2014/main" xmlns="" id="{00000000-0008-0000-0600-00001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4" name="正方形/長方形 793">
          <a:extLst>
            <a:ext uri="{FF2B5EF4-FFF2-40B4-BE49-F238E27FC236}">
              <a16:creationId xmlns:a16="http://schemas.microsoft.com/office/drawing/2014/main" xmlns="" id="{00000000-0008-0000-0600-00001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5" name="正方形/長方形 794">
          <a:extLst>
            <a:ext uri="{FF2B5EF4-FFF2-40B4-BE49-F238E27FC236}">
              <a16:creationId xmlns:a16="http://schemas.microsoft.com/office/drawing/2014/main" xmlns="" id="{00000000-0008-0000-0600-00001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6" name="正方形/長方形 795">
          <a:extLst>
            <a:ext uri="{FF2B5EF4-FFF2-40B4-BE49-F238E27FC236}">
              <a16:creationId xmlns:a16="http://schemas.microsoft.com/office/drawing/2014/main" xmlns="" id="{00000000-0008-0000-0600-00001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7" name="正方形/長方形 796">
          <a:extLst>
            <a:ext uri="{FF2B5EF4-FFF2-40B4-BE49-F238E27FC236}">
              <a16:creationId xmlns:a16="http://schemas.microsoft.com/office/drawing/2014/main" xmlns="" id="{00000000-0008-0000-0600-00001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8" name="正方形/長方形 797">
          <a:extLst>
            <a:ext uri="{FF2B5EF4-FFF2-40B4-BE49-F238E27FC236}">
              <a16:creationId xmlns:a16="http://schemas.microsoft.com/office/drawing/2014/main" xmlns="" id="{00000000-0008-0000-0600-00001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9" name="正方形/長方形 798">
          <a:extLst>
            <a:ext uri="{FF2B5EF4-FFF2-40B4-BE49-F238E27FC236}">
              <a16:creationId xmlns:a16="http://schemas.microsoft.com/office/drawing/2014/main" xmlns="" id="{00000000-0008-0000-0600-00001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4" name="直線コネクタ 813">
          <a:extLst>
            <a:ext uri="{FF2B5EF4-FFF2-40B4-BE49-F238E27FC236}">
              <a16:creationId xmlns:a16="http://schemas.microsoft.com/office/drawing/2014/main" xmlns="" id="{00000000-0008-0000-0600-00002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a:extLst>
            <a:ext uri="{FF2B5EF4-FFF2-40B4-BE49-F238E27FC236}">
              <a16:creationId xmlns:a16="http://schemas.microsoft.com/office/drawing/2014/main" xmlns="" id="{00000000-0008-0000-0600-00003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0" name="繰出金最小値テキスト">
          <a:extLst>
            <a:ext uri="{FF2B5EF4-FFF2-40B4-BE49-F238E27FC236}">
              <a16:creationId xmlns:a16="http://schemas.microsoft.com/office/drawing/2014/main" xmlns="" id="{00000000-0008-0000-0600-000034030000}"/>
            </a:ext>
          </a:extLst>
        </xdr:cNvPr>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2" name="繰出金最大値テキスト">
          <a:extLst>
            <a:ext uri="{FF2B5EF4-FFF2-40B4-BE49-F238E27FC236}">
              <a16:creationId xmlns:a16="http://schemas.microsoft.com/office/drawing/2014/main" xmlns="" id="{00000000-0008-0000-0600-000036030000}"/>
            </a:ext>
          </a:extLst>
        </xdr:cNvPr>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100295</xdr:rowOff>
    </xdr:from>
    <xdr:to>
      <xdr:col>32</xdr:col>
      <xdr:colOff>187325</xdr:colOff>
      <xdr:row>74</xdr:row>
      <xdr:rowOff>155778</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flipV="1">
          <a:off x="21323300" y="12787595"/>
          <a:ext cx="838200" cy="5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25" name="繰出金平均値テキスト">
          <a:extLst>
            <a:ext uri="{FF2B5EF4-FFF2-40B4-BE49-F238E27FC236}">
              <a16:creationId xmlns:a16="http://schemas.microsoft.com/office/drawing/2014/main" xmlns="" id="{00000000-0008-0000-0600-000039030000}"/>
            </a:ext>
          </a:extLst>
        </xdr:cNvPr>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26" name="フローチャート : 判断 825">
          <a:extLst>
            <a:ext uri="{FF2B5EF4-FFF2-40B4-BE49-F238E27FC236}">
              <a16:creationId xmlns:a16="http://schemas.microsoft.com/office/drawing/2014/main" xmlns="" id="{00000000-0008-0000-0600-00003A030000}"/>
            </a:ext>
          </a:extLst>
        </xdr:cNvPr>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155778</xdr:rowOff>
    </xdr:from>
    <xdr:to>
      <xdr:col>31</xdr:col>
      <xdr:colOff>34925</xdr:colOff>
      <xdr:row>75</xdr:row>
      <xdr:rowOff>24885</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flipV="1">
          <a:off x="20434300" y="12843078"/>
          <a:ext cx="8890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74022</xdr:rowOff>
    </xdr:from>
    <xdr:to>
      <xdr:col>31</xdr:col>
      <xdr:colOff>85725</xdr:colOff>
      <xdr:row>76</xdr:row>
      <xdr:rowOff>4172</xdr:rowOff>
    </xdr:to>
    <xdr:sp macro="" textlink="">
      <xdr:nvSpPr>
        <xdr:cNvPr id="828" name="フローチャート : 判断 827">
          <a:extLst>
            <a:ext uri="{FF2B5EF4-FFF2-40B4-BE49-F238E27FC236}">
              <a16:creationId xmlns:a16="http://schemas.microsoft.com/office/drawing/2014/main" xmlns="" id="{00000000-0008-0000-0600-00003C030000}"/>
            </a:ext>
          </a:extLst>
        </xdr:cNvPr>
        <xdr:cNvSpPr/>
      </xdr:nvSpPr>
      <xdr:spPr>
        <a:xfrm>
          <a:off x="21272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166749</xdr:rowOff>
    </xdr:from>
    <xdr:ext cx="534377"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21056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24885</xdr:rowOff>
    </xdr:from>
    <xdr:to>
      <xdr:col>29</xdr:col>
      <xdr:colOff>517525</xdr:colOff>
      <xdr:row>75</xdr:row>
      <xdr:rowOff>64748</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flipV="1">
          <a:off x="19545300" y="12883635"/>
          <a:ext cx="889000" cy="3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102188</xdr:rowOff>
    </xdr:from>
    <xdr:to>
      <xdr:col>29</xdr:col>
      <xdr:colOff>568325</xdr:colOff>
      <xdr:row>76</xdr:row>
      <xdr:rowOff>32338</xdr:rowOff>
    </xdr:to>
    <xdr:sp macro="" textlink="">
      <xdr:nvSpPr>
        <xdr:cNvPr id="831" name="フローチャート : 判断 830">
          <a:extLst>
            <a:ext uri="{FF2B5EF4-FFF2-40B4-BE49-F238E27FC236}">
              <a16:creationId xmlns:a16="http://schemas.microsoft.com/office/drawing/2014/main" xmlns="" id="{00000000-0008-0000-0600-00003F030000}"/>
            </a:ext>
          </a:extLst>
        </xdr:cNvPr>
        <xdr:cNvSpPr/>
      </xdr:nvSpPr>
      <xdr:spPr>
        <a:xfrm>
          <a:off x="20383500" y="1296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23465</xdr:rowOff>
    </xdr:from>
    <xdr:ext cx="534377"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20167111" y="1305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100505</xdr:rowOff>
    </xdr:from>
    <xdr:to>
      <xdr:col>28</xdr:col>
      <xdr:colOff>314325</xdr:colOff>
      <xdr:row>75</xdr:row>
      <xdr:rowOff>64748</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656300" y="12787805"/>
          <a:ext cx="889000" cy="13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116608</xdr:rowOff>
    </xdr:from>
    <xdr:to>
      <xdr:col>28</xdr:col>
      <xdr:colOff>365125</xdr:colOff>
      <xdr:row>76</xdr:row>
      <xdr:rowOff>46758</xdr:rowOff>
    </xdr:to>
    <xdr:sp macro="" textlink="">
      <xdr:nvSpPr>
        <xdr:cNvPr id="834" name="フローチャート : 判断 833">
          <a:extLst>
            <a:ext uri="{FF2B5EF4-FFF2-40B4-BE49-F238E27FC236}">
              <a16:creationId xmlns:a16="http://schemas.microsoft.com/office/drawing/2014/main" xmlns="" id="{00000000-0008-0000-0600-000042030000}"/>
            </a:ext>
          </a:extLst>
        </xdr:cNvPr>
        <xdr:cNvSpPr/>
      </xdr:nvSpPr>
      <xdr:spPr>
        <a:xfrm>
          <a:off x="19494500" y="1297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37885</xdr:rowOff>
    </xdr:from>
    <xdr:ext cx="534377"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9278111" y="1306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115818</xdr:rowOff>
    </xdr:from>
    <xdr:to>
      <xdr:col>27</xdr:col>
      <xdr:colOff>161925</xdr:colOff>
      <xdr:row>76</xdr:row>
      <xdr:rowOff>45968</xdr:rowOff>
    </xdr:to>
    <xdr:sp macro="" textlink="">
      <xdr:nvSpPr>
        <xdr:cNvPr id="836" name="フローチャート : 判断 835">
          <a:extLst>
            <a:ext uri="{FF2B5EF4-FFF2-40B4-BE49-F238E27FC236}">
              <a16:creationId xmlns:a16="http://schemas.microsoft.com/office/drawing/2014/main" xmlns="" id="{00000000-0008-0000-0600-000044030000}"/>
            </a:ext>
          </a:extLst>
        </xdr:cNvPr>
        <xdr:cNvSpPr/>
      </xdr:nvSpPr>
      <xdr:spPr>
        <a:xfrm>
          <a:off x="18605500" y="129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37095</xdr:rowOff>
    </xdr:from>
    <xdr:ext cx="534377"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389111" y="13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49495</xdr:rowOff>
    </xdr:from>
    <xdr:to>
      <xdr:col>32</xdr:col>
      <xdr:colOff>238125</xdr:colOff>
      <xdr:row>74</xdr:row>
      <xdr:rowOff>151095</xdr:rowOff>
    </xdr:to>
    <xdr:sp macro="" textlink="">
      <xdr:nvSpPr>
        <xdr:cNvPr id="843" name="円/楕円 842">
          <a:extLst>
            <a:ext uri="{FF2B5EF4-FFF2-40B4-BE49-F238E27FC236}">
              <a16:creationId xmlns:a16="http://schemas.microsoft.com/office/drawing/2014/main" xmlns="" id="{00000000-0008-0000-0600-00004B030000}"/>
            </a:ext>
          </a:extLst>
        </xdr:cNvPr>
        <xdr:cNvSpPr/>
      </xdr:nvSpPr>
      <xdr:spPr>
        <a:xfrm>
          <a:off x="22110700" y="127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72372</xdr:rowOff>
    </xdr:from>
    <xdr:ext cx="534377" cy="259045"/>
    <xdr:sp macro="" textlink="">
      <xdr:nvSpPr>
        <xdr:cNvPr id="844" name="繰出金該当値テキスト">
          <a:extLst>
            <a:ext uri="{FF2B5EF4-FFF2-40B4-BE49-F238E27FC236}">
              <a16:creationId xmlns:a16="http://schemas.microsoft.com/office/drawing/2014/main" xmlns="" id="{00000000-0008-0000-0600-00004C030000}"/>
            </a:ext>
          </a:extLst>
        </xdr:cNvPr>
        <xdr:cNvSpPr txBox="1"/>
      </xdr:nvSpPr>
      <xdr:spPr>
        <a:xfrm>
          <a:off x="22212300" y="1258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94,137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104978</xdr:rowOff>
    </xdr:from>
    <xdr:to>
      <xdr:col>31</xdr:col>
      <xdr:colOff>85725</xdr:colOff>
      <xdr:row>75</xdr:row>
      <xdr:rowOff>35128</xdr:rowOff>
    </xdr:to>
    <xdr:sp macro="" textlink="">
      <xdr:nvSpPr>
        <xdr:cNvPr id="845" name="円/楕円 844">
          <a:extLst>
            <a:ext uri="{FF2B5EF4-FFF2-40B4-BE49-F238E27FC236}">
              <a16:creationId xmlns:a16="http://schemas.microsoft.com/office/drawing/2014/main" xmlns="" id="{00000000-0008-0000-0600-00004D030000}"/>
            </a:ext>
          </a:extLst>
        </xdr:cNvPr>
        <xdr:cNvSpPr/>
      </xdr:nvSpPr>
      <xdr:spPr>
        <a:xfrm>
          <a:off x="21272500" y="127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51655</xdr:rowOff>
    </xdr:from>
    <xdr:ext cx="534377"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1056111" y="125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145535</xdr:rowOff>
    </xdr:from>
    <xdr:to>
      <xdr:col>29</xdr:col>
      <xdr:colOff>568325</xdr:colOff>
      <xdr:row>75</xdr:row>
      <xdr:rowOff>75685</xdr:rowOff>
    </xdr:to>
    <xdr:sp macro="" textlink="">
      <xdr:nvSpPr>
        <xdr:cNvPr id="847" name="円/楕円 846">
          <a:extLst>
            <a:ext uri="{FF2B5EF4-FFF2-40B4-BE49-F238E27FC236}">
              <a16:creationId xmlns:a16="http://schemas.microsoft.com/office/drawing/2014/main" xmlns="" id="{00000000-0008-0000-0600-00004F030000}"/>
            </a:ext>
          </a:extLst>
        </xdr:cNvPr>
        <xdr:cNvSpPr/>
      </xdr:nvSpPr>
      <xdr:spPr>
        <a:xfrm>
          <a:off x="20383500" y="128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92212</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0167111" y="126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84,054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13948</xdr:rowOff>
    </xdr:from>
    <xdr:to>
      <xdr:col>28</xdr:col>
      <xdr:colOff>365125</xdr:colOff>
      <xdr:row>75</xdr:row>
      <xdr:rowOff>115548</xdr:rowOff>
    </xdr:to>
    <xdr:sp macro="" textlink="">
      <xdr:nvSpPr>
        <xdr:cNvPr id="849" name="円/楕円 848">
          <a:extLst>
            <a:ext uri="{FF2B5EF4-FFF2-40B4-BE49-F238E27FC236}">
              <a16:creationId xmlns:a16="http://schemas.microsoft.com/office/drawing/2014/main" xmlns="" id="{00000000-0008-0000-0600-000051030000}"/>
            </a:ext>
          </a:extLst>
        </xdr:cNvPr>
        <xdr:cNvSpPr/>
      </xdr:nvSpPr>
      <xdr:spPr>
        <a:xfrm>
          <a:off x="19494500" y="1287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132075</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9278111" y="1264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49705</xdr:rowOff>
    </xdr:from>
    <xdr:to>
      <xdr:col>27</xdr:col>
      <xdr:colOff>161925</xdr:colOff>
      <xdr:row>74</xdr:row>
      <xdr:rowOff>151305</xdr:rowOff>
    </xdr:to>
    <xdr:sp macro="" textlink="">
      <xdr:nvSpPr>
        <xdr:cNvPr id="851" name="円/楕円 850">
          <a:extLst>
            <a:ext uri="{FF2B5EF4-FFF2-40B4-BE49-F238E27FC236}">
              <a16:creationId xmlns:a16="http://schemas.microsoft.com/office/drawing/2014/main" xmlns="" id="{00000000-0008-0000-0600-000053030000}"/>
            </a:ext>
          </a:extLst>
        </xdr:cNvPr>
        <xdr:cNvSpPr/>
      </xdr:nvSpPr>
      <xdr:spPr>
        <a:xfrm>
          <a:off x="18605500" y="127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167832</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8389111" y="1251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a:extLst>
            <a:ext uri="{FF2B5EF4-FFF2-40B4-BE49-F238E27FC236}">
              <a16:creationId xmlns:a16="http://schemas.microsoft.com/office/drawing/2014/main" xmlns="" id="{00000000-0008-0000-0600-00005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a:extLst>
            <a:ext uri="{FF2B5EF4-FFF2-40B4-BE49-F238E27FC236}">
              <a16:creationId xmlns:a16="http://schemas.microsoft.com/office/drawing/2014/main" xmlns="" id="{00000000-0008-0000-0600-00005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a:extLst>
            <a:ext uri="{FF2B5EF4-FFF2-40B4-BE49-F238E27FC236}">
              <a16:creationId xmlns:a16="http://schemas.microsoft.com/office/drawing/2014/main" xmlns="" id="{00000000-0008-0000-0600-00005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a:extLst>
            <a:ext uri="{FF2B5EF4-FFF2-40B4-BE49-F238E27FC236}">
              <a16:creationId xmlns:a16="http://schemas.microsoft.com/office/drawing/2014/main" xmlns="" id="{00000000-0008-0000-0600-00005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a:extLst>
            <a:ext uri="{FF2B5EF4-FFF2-40B4-BE49-F238E27FC236}">
              <a16:creationId xmlns:a16="http://schemas.microsoft.com/office/drawing/2014/main" xmlns="" id="{00000000-0008-0000-0600-00005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a:extLst>
            <a:ext uri="{FF2B5EF4-FFF2-40B4-BE49-F238E27FC236}">
              <a16:creationId xmlns:a16="http://schemas.microsoft.com/office/drawing/2014/main" xmlns="" id="{00000000-0008-0000-0600-00005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a:extLst>
            <a:ext uri="{FF2B5EF4-FFF2-40B4-BE49-F238E27FC236}">
              <a16:creationId xmlns:a16="http://schemas.microsoft.com/office/drawing/2014/main" xmlns="" id="{00000000-0008-0000-0600-00005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a:extLst>
            <a:ext uri="{FF2B5EF4-FFF2-40B4-BE49-F238E27FC236}">
              <a16:creationId xmlns:a16="http://schemas.microsoft.com/office/drawing/2014/main" xmlns="" id="{00000000-0008-0000-0600-00005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xmlns=""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7" name="前年度繰上充用金最小値テキスト">
          <a:extLst>
            <a:ext uri="{FF2B5EF4-FFF2-40B4-BE49-F238E27FC236}">
              <a16:creationId xmlns:a16="http://schemas.microsoft.com/office/drawing/2014/main" xmlns="" id="{00000000-0008-0000-0600-00006D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9" name="前年度繰上充用金最大値テキスト">
          <a:extLst>
            <a:ext uri="{FF2B5EF4-FFF2-40B4-BE49-F238E27FC236}">
              <a16:creationId xmlns:a16="http://schemas.microsoft.com/office/drawing/2014/main" xmlns="" id="{00000000-0008-0000-0600-00006F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2" name="前年度繰上充用金平均値テキスト">
          <a:extLst>
            <a:ext uri="{FF2B5EF4-FFF2-40B4-BE49-F238E27FC236}">
              <a16:creationId xmlns:a16="http://schemas.microsoft.com/office/drawing/2014/main" xmlns="" id="{00000000-0008-0000-0600-000072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3" name="フローチャート : 判断 882">
          <a:extLst>
            <a:ext uri="{FF2B5EF4-FFF2-40B4-BE49-F238E27FC236}">
              <a16:creationId xmlns:a16="http://schemas.microsoft.com/office/drawing/2014/main" xmlns="" id="{00000000-0008-0000-0600-000073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5" name="フローチャート : 判断 884">
          <a:extLst>
            <a:ext uri="{FF2B5EF4-FFF2-40B4-BE49-F238E27FC236}">
              <a16:creationId xmlns:a16="http://schemas.microsoft.com/office/drawing/2014/main" xmlns="" id="{00000000-0008-0000-0600-000075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8" name="フローチャート : 判断 887">
          <a:extLst>
            <a:ext uri="{FF2B5EF4-FFF2-40B4-BE49-F238E27FC236}">
              <a16:creationId xmlns:a16="http://schemas.microsoft.com/office/drawing/2014/main" xmlns="" id="{00000000-0008-0000-0600-000078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1" name="フローチャート : 判断 890">
          <a:extLst>
            <a:ext uri="{FF2B5EF4-FFF2-40B4-BE49-F238E27FC236}">
              <a16:creationId xmlns:a16="http://schemas.microsoft.com/office/drawing/2014/main" xmlns="" id="{00000000-0008-0000-0600-00007B030000}"/>
            </a:ext>
          </a:extLst>
        </xdr:cNvPr>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3" name="フローチャート : 判断 892">
          <a:extLst>
            <a:ext uri="{FF2B5EF4-FFF2-40B4-BE49-F238E27FC236}">
              <a16:creationId xmlns:a16="http://schemas.microsoft.com/office/drawing/2014/main" xmlns="" id="{00000000-0008-0000-0600-00007D030000}"/>
            </a:ext>
          </a:extLst>
        </xdr:cNvPr>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0" name="円/楕円 899">
          <a:extLst>
            <a:ext uri="{FF2B5EF4-FFF2-40B4-BE49-F238E27FC236}">
              <a16:creationId xmlns:a16="http://schemas.microsoft.com/office/drawing/2014/main" xmlns="" id="{00000000-0008-0000-0600-00008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1" name="前年度繰上充用金該当値テキスト">
          <a:extLst>
            <a:ext uri="{FF2B5EF4-FFF2-40B4-BE49-F238E27FC236}">
              <a16:creationId xmlns:a16="http://schemas.microsoft.com/office/drawing/2014/main" xmlns="" id="{00000000-0008-0000-0600-000085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2" name="円/楕円 901">
          <a:extLst>
            <a:ext uri="{FF2B5EF4-FFF2-40B4-BE49-F238E27FC236}">
              <a16:creationId xmlns:a16="http://schemas.microsoft.com/office/drawing/2014/main" xmlns="" id="{00000000-0008-0000-0600-00008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xmlns=""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xmlns=""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人件費、物件費、普通建設事業費については、財政健全化計画及び財政運営計画に基づく、定員管理の徹底、需用費等の徹底的な節減及び委託事業の適正化、投資的経費の抑制により類似団体平均を大きく下回っている。</a:t>
          </a:r>
          <a:endParaRPr kumimoji="1" lang="en-US" altLang="ja-JP" sz="1400">
            <a:latin typeface="ＭＳ Ｐゴシック"/>
          </a:endParaRPr>
        </a:p>
        <a:p>
          <a:r>
            <a:rPr kumimoji="1" lang="ja-JP" altLang="en-US" sz="1400">
              <a:latin typeface="ＭＳ Ｐゴシック"/>
            </a:rPr>
            <a:t>　引き続き、定員管理・給与の適正化、事務事業の見直し、投資的経費の抑制等により、各種経費の抑制を図る。</a:t>
          </a:r>
          <a:endParaRPr kumimoji="1" lang="en-US" altLang="ja-JP" sz="1400">
            <a:latin typeface="ＭＳ Ｐゴシック"/>
          </a:endParaRPr>
        </a:p>
        <a:p>
          <a:r>
            <a:rPr kumimoji="1" lang="ja-JP" altLang="en-US" sz="1400">
              <a:latin typeface="ＭＳ Ｐゴシック"/>
            </a:rPr>
            <a:t>　上記に対して、繰出金については、下水道事業に係る公債費の高止まりに伴い繰出額が多額になっていること、地域交流施設建設に伴う元利償還金（想定企業会計）が多額となっていること等から、類似団体平均を上回っている。下水道事業に対しては、公債費の高止まりが続くため、今後も繰り出しが必要となる。地域交流施設建設に伴う元利償還金については、平成</a:t>
          </a:r>
          <a:r>
            <a:rPr kumimoji="1" lang="en-US" altLang="ja-JP" sz="1400">
              <a:latin typeface="ＭＳ Ｐゴシック"/>
            </a:rPr>
            <a:t>28</a:t>
          </a:r>
          <a:r>
            <a:rPr kumimoji="1" lang="ja-JP" altLang="en-US" sz="1400">
              <a:latin typeface="ＭＳ Ｐゴシック"/>
            </a:rPr>
            <a:t>年度で償還が終了となるため、以降減少する見込である。</a:t>
          </a:r>
          <a:endParaRPr kumimoji="1" lang="en-US" altLang="ja-JP" sz="1400">
            <a:latin typeface="ＭＳ Ｐゴシック"/>
          </a:endParaRPr>
        </a:p>
        <a:p>
          <a:r>
            <a:rPr kumimoji="1" lang="ja-JP" altLang="en-US" sz="1400">
              <a:latin typeface="ＭＳ Ｐゴシック"/>
            </a:rPr>
            <a:t>　公債費について、第三セクター等改革推進債の一部繰上償還（</a:t>
          </a:r>
          <a:r>
            <a:rPr kumimoji="1" lang="en-US" altLang="ja-JP" sz="1400">
              <a:latin typeface="ＭＳ Ｐゴシック"/>
            </a:rPr>
            <a:t>1,200</a:t>
          </a:r>
          <a:r>
            <a:rPr kumimoji="1" lang="ja-JP" altLang="en-US" sz="1400">
              <a:latin typeface="ＭＳ Ｐゴシック"/>
            </a:rPr>
            <a:t>百万円）を実施したことに伴い、</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の値が</a:t>
          </a:r>
          <a:r>
            <a:rPr kumimoji="1" lang="ja-JP" altLang="en-US" sz="1400">
              <a:latin typeface="ＭＳ Ｐゴシック"/>
            </a:rPr>
            <a:t>大幅に増加しており、減債基金を財源としたため積立金が大幅に減少している。</a:t>
          </a:r>
          <a:endParaRPr kumimoji="1" lang="en-US" altLang="ja-JP" sz="1400">
            <a:latin typeface="ＭＳ Ｐゴシック"/>
          </a:endParaRPr>
        </a:p>
        <a:p>
          <a:r>
            <a:rPr kumimoji="1" lang="ja-JP" altLang="en-US" sz="1400">
              <a:latin typeface="ＭＳ Ｐゴシック"/>
            </a:rPr>
            <a:t>　今後も、計画的に基金を積立てし、更なる繰上償還の実施により公債費の抑制を図る。</a:t>
          </a:r>
          <a:endParaRPr kumimoji="1" lang="en-US" altLang="ja-JP"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10,310
10,307
163.43
5,516,345
5,336,779
178,863
3,846,031
8,841,582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21.5
214.2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80391</xdr:rowOff>
    </xdr:from>
    <xdr:to>
      <xdr:col>6</xdr:col>
      <xdr:colOff>511175</xdr:colOff>
      <xdr:row>38</xdr:row>
      <xdr:rowOff>147828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595491"/>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138684</xdr:rowOff>
    </xdr:from>
    <xdr:to>
      <xdr:col>5</xdr:col>
      <xdr:colOff>358775</xdr:colOff>
      <xdr:row>38</xdr:row>
      <xdr:rowOff>147828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653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132080</xdr:rowOff>
    </xdr:from>
    <xdr:to>
      <xdr:col>5</xdr:col>
      <xdr:colOff>409575</xdr:colOff>
      <xdr:row>38</xdr:row>
      <xdr:rowOff>62230</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78757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138684</xdr:rowOff>
    </xdr:from>
    <xdr:to>
      <xdr:col>4</xdr:col>
      <xdr:colOff>155575</xdr:colOff>
      <xdr:row>38</xdr:row>
      <xdr:rowOff>147193</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653784"/>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145034</xdr:rowOff>
    </xdr:from>
    <xdr:to>
      <xdr:col>4</xdr:col>
      <xdr:colOff>206375</xdr:colOff>
      <xdr:row>38</xdr:row>
      <xdr:rowOff>75185</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91711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77216</xdr:rowOff>
    </xdr:from>
    <xdr:to>
      <xdr:col>2</xdr:col>
      <xdr:colOff>638175</xdr:colOff>
      <xdr:row>38</xdr:row>
      <xdr:rowOff>147193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59231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123571</xdr:rowOff>
    </xdr:from>
    <xdr:to>
      <xdr:col>3</xdr:col>
      <xdr:colOff>3175</xdr:colOff>
      <xdr:row>38</xdr:row>
      <xdr:rowOff>53721</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70248</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7" y="6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25400</xdr:rowOff>
    </xdr:from>
    <xdr:to>
      <xdr:col>1</xdr:col>
      <xdr:colOff>485775</xdr:colOff>
      <xdr:row>37</xdr:row>
      <xdr:rowOff>127000</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143527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29591</xdr:rowOff>
    </xdr:from>
    <xdr:to>
      <xdr:col>6</xdr:col>
      <xdr:colOff>561975</xdr:colOff>
      <xdr:row>38</xdr:row>
      <xdr:rowOff>131191</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65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115968</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45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97028</xdr:rowOff>
    </xdr:from>
    <xdr:to>
      <xdr:col>5</xdr:col>
      <xdr:colOff>409575</xdr:colOff>
      <xdr:row>39</xdr:row>
      <xdr:rowOff>27178</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66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18305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7" y="670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87884</xdr:rowOff>
    </xdr:from>
    <xdr:to>
      <xdr:col>4</xdr:col>
      <xdr:colOff>206375</xdr:colOff>
      <xdr:row>39</xdr:row>
      <xdr:rowOff>18034</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66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9161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7" y="669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96393</xdr:rowOff>
    </xdr:from>
    <xdr:to>
      <xdr:col>3</xdr:col>
      <xdr:colOff>3175</xdr:colOff>
      <xdr:row>39</xdr:row>
      <xdr:rowOff>26543</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66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17670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7" y="670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26416</xdr:rowOff>
    </xdr:from>
    <xdr:to>
      <xdr:col>1</xdr:col>
      <xdr:colOff>485775</xdr:colOff>
      <xdr:row>38</xdr:row>
      <xdr:rowOff>128016</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119143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7"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151597</xdr:rowOff>
    </xdr:from>
    <xdr:to>
      <xdr:col>6</xdr:col>
      <xdr:colOff>511175</xdr:colOff>
      <xdr:row>58</xdr:row>
      <xdr:rowOff>70728</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924247"/>
          <a:ext cx="838200" cy="9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157129</xdr:rowOff>
    </xdr:from>
    <xdr:to>
      <xdr:col>5</xdr:col>
      <xdr:colOff>358775</xdr:colOff>
      <xdr:row>58</xdr:row>
      <xdr:rowOff>70728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929779"/>
          <a:ext cx="889000" cy="8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27870</xdr:rowOff>
    </xdr:from>
    <xdr:to>
      <xdr:col>5</xdr:col>
      <xdr:colOff>409575</xdr:colOff>
      <xdr:row>57</xdr:row>
      <xdr:rowOff>129470</xdr:rowOff>
    </xdr:to>
    <xdr:sp macro="" textlink="">
      <xdr:nvSpPr>
        <xdr:cNvPr id="124" name="フローチャート : 判断 123">
          <a:extLst>
            <a:ext uri="{FF2B5EF4-FFF2-40B4-BE49-F238E27FC236}">
              <a16:creationId xmlns:a16="http://schemas.microsoft.com/office/drawing/2014/main" xmlns="" id="{00000000-0008-0000-0700-00007C000000}"/>
            </a:ext>
          </a:extLst>
        </xdr:cNvPr>
        <xdr:cNvSpPr/>
      </xdr:nvSpPr>
      <xdr:spPr>
        <a:xfrm>
          <a:off x="3746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145997</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4" y="95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157129</xdr:rowOff>
    </xdr:from>
    <xdr:to>
      <xdr:col>4</xdr:col>
      <xdr:colOff>155575</xdr:colOff>
      <xdr:row>58</xdr:row>
      <xdr:rowOff>802</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929779"/>
          <a:ext cx="889000" cy="1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19889</xdr:rowOff>
    </xdr:from>
    <xdr:to>
      <xdr:col>4</xdr:col>
      <xdr:colOff>206375</xdr:colOff>
      <xdr:row>57</xdr:row>
      <xdr:rowOff>121489</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2857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138016</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4" y="956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802</xdr:rowOff>
    </xdr:from>
    <xdr:to>
      <xdr:col>2</xdr:col>
      <xdr:colOff>638175</xdr:colOff>
      <xdr:row>58</xdr:row>
      <xdr:rowOff>19414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944902"/>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56331</xdr:rowOff>
    </xdr:from>
    <xdr:to>
      <xdr:col>3</xdr:col>
      <xdr:colOff>3175</xdr:colOff>
      <xdr:row>57</xdr:row>
      <xdr:rowOff>157931</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1968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3008</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4" y="96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43337</xdr:rowOff>
    </xdr:from>
    <xdr:to>
      <xdr:col>1</xdr:col>
      <xdr:colOff>485775</xdr:colOff>
      <xdr:row>57</xdr:row>
      <xdr:rowOff>144937</xdr:rowOff>
    </xdr:to>
    <xdr:sp macro="" textlink="">
      <xdr:nvSpPr>
        <xdr:cNvPr id="132" name="フローチャート : 判断 131">
          <a:extLst>
            <a:ext uri="{FF2B5EF4-FFF2-40B4-BE49-F238E27FC236}">
              <a16:creationId xmlns:a16="http://schemas.microsoft.com/office/drawing/2014/main" xmlns="" id="{00000000-0008-0000-0700-000084000000}"/>
            </a:ext>
          </a:extLst>
        </xdr:cNvPr>
        <xdr:cNvSpPr/>
      </xdr:nvSpPr>
      <xdr:spPr>
        <a:xfrm>
          <a:off x="1079500" y="981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161464</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4" y="959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100797</xdr:rowOff>
    </xdr:from>
    <xdr:to>
      <xdr:col>6</xdr:col>
      <xdr:colOff>561975</xdr:colOff>
      <xdr:row>58</xdr:row>
      <xdr:rowOff>30947</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4584700" y="98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15724</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78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88,857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19928</xdr:rowOff>
    </xdr:from>
    <xdr:to>
      <xdr:col>5</xdr:col>
      <xdr:colOff>409575</xdr:colOff>
      <xdr:row>58</xdr:row>
      <xdr:rowOff>121528</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3746500" y="996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112655</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0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106329</xdr:rowOff>
    </xdr:from>
    <xdr:to>
      <xdr:col>4</xdr:col>
      <xdr:colOff>206375</xdr:colOff>
      <xdr:row>58</xdr:row>
      <xdr:rowOff>36479</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2857500" y="987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27606</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997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121452</xdr:rowOff>
    </xdr:from>
    <xdr:to>
      <xdr:col>3</xdr:col>
      <xdr:colOff>3175</xdr:colOff>
      <xdr:row>58</xdr:row>
      <xdr:rowOff>51602</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1968500" y="98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42729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99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140064</xdr:rowOff>
    </xdr:from>
    <xdr:to>
      <xdr:col>1</xdr:col>
      <xdr:colOff>485775</xdr:colOff>
      <xdr:row>58</xdr:row>
      <xdr:rowOff>70214</xdr:rowOff>
    </xdr:to>
    <xdr:sp macro="" textlink="">
      <xdr:nvSpPr>
        <xdr:cNvPr id="147" name="円/楕円 146">
          <a:extLst>
            <a:ext uri="{FF2B5EF4-FFF2-40B4-BE49-F238E27FC236}">
              <a16:creationId xmlns:a16="http://schemas.microsoft.com/office/drawing/2014/main" xmlns="" id="{00000000-0008-0000-0700-000093000000}"/>
            </a:ext>
          </a:extLst>
        </xdr:cNvPr>
        <xdr:cNvSpPr/>
      </xdr:nvSpPr>
      <xdr:spPr>
        <a:xfrm>
          <a:off x="1079500" y="9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61341</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0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19123</xdr:rowOff>
    </xdr:from>
    <xdr:to>
      <xdr:col>6</xdr:col>
      <xdr:colOff>511175</xdr:colOff>
      <xdr:row>78</xdr:row>
      <xdr:rowOff>22388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33922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a:extLst>
            <a:ext uri="{FF2B5EF4-FFF2-40B4-BE49-F238E27FC236}">
              <a16:creationId xmlns:a16="http://schemas.microsoft.com/office/drawing/2014/main" xmlns="" id="{00000000-0008-0000-0700-0000B2000000}"/>
            </a:ext>
          </a:extLst>
        </xdr:cNvPr>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19123</xdr:rowOff>
    </xdr:from>
    <xdr:to>
      <xdr:col>5</xdr:col>
      <xdr:colOff>358775</xdr:colOff>
      <xdr:row>78</xdr:row>
      <xdr:rowOff>21222</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392223"/>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159533</xdr:rowOff>
    </xdr:from>
    <xdr:to>
      <xdr:col>5</xdr:col>
      <xdr:colOff>409575</xdr:colOff>
      <xdr:row>77</xdr:row>
      <xdr:rowOff>89683</xdr:rowOff>
    </xdr:to>
    <xdr:sp macro="" textlink="">
      <xdr:nvSpPr>
        <xdr:cNvPr id="180" name="フローチャート : 判断 179">
          <a:extLst>
            <a:ext uri="{FF2B5EF4-FFF2-40B4-BE49-F238E27FC236}">
              <a16:creationId xmlns:a16="http://schemas.microsoft.com/office/drawing/2014/main" xmlns="" id="{00000000-0008-0000-0700-0000B4000000}"/>
            </a:ext>
          </a:extLst>
        </xdr:cNvPr>
        <xdr:cNvSpPr/>
      </xdr:nvSpPr>
      <xdr:spPr>
        <a:xfrm>
          <a:off x="3746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106210</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4" y="1296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21222</xdr:rowOff>
    </xdr:from>
    <xdr:to>
      <xdr:col>4</xdr:col>
      <xdr:colOff>155575</xdr:colOff>
      <xdr:row>78</xdr:row>
      <xdr:rowOff>78842</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394322"/>
          <a:ext cx="889000" cy="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50025</xdr:rowOff>
    </xdr:from>
    <xdr:to>
      <xdr:col>4</xdr:col>
      <xdr:colOff>206375</xdr:colOff>
      <xdr:row>77</xdr:row>
      <xdr:rowOff>151625</xdr:rowOff>
    </xdr:to>
    <xdr:sp macro="" textlink="">
      <xdr:nvSpPr>
        <xdr:cNvPr id="183" name="フローチャート : 判断 182">
          <a:extLst>
            <a:ext uri="{FF2B5EF4-FFF2-40B4-BE49-F238E27FC236}">
              <a16:creationId xmlns:a16="http://schemas.microsoft.com/office/drawing/2014/main" xmlns="" id="{00000000-0008-0000-0700-0000B7000000}"/>
            </a:ext>
          </a:extLst>
        </xdr:cNvPr>
        <xdr:cNvSpPr/>
      </xdr:nvSpPr>
      <xdr:spPr>
        <a:xfrm>
          <a:off x="2857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168152</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4" y="130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69762</xdr:rowOff>
    </xdr:from>
    <xdr:to>
      <xdr:col>2</xdr:col>
      <xdr:colOff>638175</xdr:colOff>
      <xdr:row>78</xdr:row>
      <xdr:rowOff>78842</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442862"/>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60668</xdr:rowOff>
    </xdr:from>
    <xdr:to>
      <xdr:col>3</xdr:col>
      <xdr:colOff>3175</xdr:colOff>
      <xdr:row>77</xdr:row>
      <xdr:rowOff>162268</xdr:rowOff>
    </xdr:to>
    <xdr:sp macro="" textlink="">
      <xdr:nvSpPr>
        <xdr:cNvPr id="186" name="フローチャート : 判断 185">
          <a:extLst>
            <a:ext uri="{FF2B5EF4-FFF2-40B4-BE49-F238E27FC236}">
              <a16:creationId xmlns:a16="http://schemas.microsoft.com/office/drawing/2014/main" xmlns="" id="{00000000-0008-0000-0700-0000BA000000}"/>
            </a:ext>
          </a:extLst>
        </xdr:cNvPr>
        <xdr:cNvSpPr/>
      </xdr:nvSpPr>
      <xdr:spPr>
        <a:xfrm>
          <a:off x="1968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7345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4" y="130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72281</xdr:rowOff>
    </xdr:from>
    <xdr:to>
      <xdr:col>1</xdr:col>
      <xdr:colOff>485775</xdr:colOff>
      <xdr:row>78</xdr:row>
      <xdr:rowOff>2431</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1079500" y="132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18958</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4" y="1304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143038</xdr:rowOff>
    </xdr:from>
    <xdr:to>
      <xdr:col>6</xdr:col>
      <xdr:colOff>561975</xdr:colOff>
      <xdr:row>78</xdr:row>
      <xdr:rowOff>73188</xdr:rowOff>
    </xdr:to>
    <xdr:sp macro="" textlink="">
      <xdr:nvSpPr>
        <xdr:cNvPr id="195" name="円/楕円 194">
          <a:extLst>
            <a:ext uri="{FF2B5EF4-FFF2-40B4-BE49-F238E27FC236}">
              <a16:creationId xmlns:a16="http://schemas.microsoft.com/office/drawing/2014/main" xmlns="" id="{00000000-0008-0000-0700-0000C3000000}"/>
            </a:ext>
          </a:extLst>
        </xdr:cNvPr>
        <xdr:cNvSpPr/>
      </xdr:nvSpPr>
      <xdr:spPr>
        <a:xfrm>
          <a:off x="4584700" y="133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57965</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25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139773</xdr:rowOff>
    </xdr:from>
    <xdr:to>
      <xdr:col>5</xdr:col>
      <xdr:colOff>409575</xdr:colOff>
      <xdr:row>78</xdr:row>
      <xdr:rowOff>69923</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3746500" y="133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61050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4" y="1343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141872</xdr:rowOff>
    </xdr:from>
    <xdr:to>
      <xdr:col>4</xdr:col>
      <xdr:colOff>206375</xdr:colOff>
      <xdr:row>78</xdr:row>
      <xdr:rowOff>72022</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2857500" y="133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63149</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4" y="1343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28042</xdr:rowOff>
    </xdr:from>
    <xdr:to>
      <xdr:col>3</xdr:col>
      <xdr:colOff>3175</xdr:colOff>
      <xdr:row>78</xdr:row>
      <xdr:rowOff>129642</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1968500" y="134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120769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4" y="1349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18962</xdr:rowOff>
    </xdr:from>
    <xdr:to>
      <xdr:col>1</xdr:col>
      <xdr:colOff>485775</xdr:colOff>
      <xdr:row>78</xdr:row>
      <xdr:rowOff>120562</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1079500" y="133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111689</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4" y="1348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151592</xdr:rowOff>
    </xdr:from>
    <xdr:to>
      <xdr:col>6</xdr:col>
      <xdr:colOff>511175</xdr:colOff>
      <xdr:row>96</xdr:row>
      <xdr:rowOff>158998</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610792"/>
          <a:ext cx="8382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a:extLst>
            <a:ext uri="{FF2B5EF4-FFF2-40B4-BE49-F238E27FC236}">
              <a16:creationId xmlns:a16="http://schemas.microsoft.com/office/drawing/2014/main" xmlns="" id="{00000000-0008-0000-0700-0000E9000000}"/>
            </a:ext>
          </a:extLst>
        </xdr:cNvPr>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158998</xdr:rowOff>
    </xdr:from>
    <xdr:to>
      <xdr:col>5</xdr:col>
      <xdr:colOff>358775</xdr:colOff>
      <xdr:row>97</xdr:row>
      <xdr:rowOff>18053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618198"/>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154595</xdr:rowOff>
    </xdr:from>
    <xdr:to>
      <xdr:col>5</xdr:col>
      <xdr:colOff>409575</xdr:colOff>
      <xdr:row>97</xdr:row>
      <xdr:rowOff>84745</xdr:rowOff>
    </xdr:to>
    <xdr:sp macro="" textlink="">
      <xdr:nvSpPr>
        <xdr:cNvPr id="235" name="フローチャート : 判断 234">
          <a:extLst>
            <a:ext uri="{FF2B5EF4-FFF2-40B4-BE49-F238E27FC236}">
              <a16:creationId xmlns:a16="http://schemas.microsoft.com/office/drawing/2014/main" xmlns="" id="{00000000-0008-0000-0700-0000EB000000}"/>
            </a:ext>
          </a:extLst>
        </xdr:cNvPr>
        <xdr:cNvSpPr/>
      </xdr:nvSpPr>
      <xdr:spPr>
        <a:xfrm>
          <a:off x="3746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75872</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18053</xdr:rowOff>
    </xdr:from>
    <xdr:to>
      <xdr:col>4</xdr:col>
      <xdr:colOff>155575</xdr:colOff>
      <xdr:row>97</xdr:row>
      <xdr:rowOff>26026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648703"/>
          <a:ext cx="889000" cy="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155820</xdr:rowOff>
    </xdr:from>
    <xdr:to>
      <xdr:col>4</xdr:col>
      <xdr:colOff>206375</xdr:colOff>
      <xdr:row>97</xdr:row>
      <xdr:rowOff>85970</xdr:rowOff>
    </xdr:to>
    <xdr:sp macro="" textlink="">
      <xdr:nvSpPr>
        <xdr:cNvPr id="238" name="フローチャート : 判断 237">
          <a:extLst>
            <a:ext uri="{FF2B5EF4-FFF2-40B4-BE49-F238E27FC236}">
              <a16:creationId xmlns:a16="http://schemas.microsoft.com/office/drawing/2014/main" xmlns="" id="{00000000-0008-0000-0700-0000EE000000}"/>
            </a:ext>
          </a:extLst>
        </xdr:cNvPr>
        <xdr:cNvSpPr/>
      </xdr:nvSpPr>
      <xdr:spPr>
        <a:xfrm>
          <a:off x="2857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77097</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26026</xdr:rowOff>
    </xdr:from>
    <xdr:to>
      <xdr:col>2</xdr:col>
      <xdr:colOff>638175</xdr:colOff>
      <xdr:row>97</xdr:row>
      <xdr:rowOff>37136</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656676"/>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147655</xdr:rowOff>
    </xdr:from>
    <xdr:to>
      <xdr:col>3</xdr:col>
      <xdr:colOff>3175</xdr:colOff>
      <xdr:row>97</xdr:row>
      <xdr:rowOff>77805</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1968500" y="166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68932</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6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110603</xdr:rowOff>
    </xdr:from>
    <xdr:to>
      <xdr:col>1</xdr:col>
      <xdr:colOff>485775</xdr:colOff>
      <xdr:row>97</xdr:row>
      <xdr:rowOff>40753</xdr:rowOff>
    </xdr:to>
    <xdr:sp macro="" textlink="">
      <xdr:nvSpPr>
        <xdr:cNvPr id="243" name="フローチャート : 判断 242">
          <a:extLst>
            <a:ext uri="{FF2B5EF4-FFF2-40B4-BE49-F238E27FC236}">
              <a16:creationId xmlns:a16="http://schemas.microsoft.com/office/drawing/2014/main" xmlns="" id="{00000000-0008-0000-0700-0000F3000000}"/>
            </a:ext>
          </a:extLst>
        </xdr:cNvPr>
        <xdr:cNvSpPr/>
      </xdr:nvSpPr>
      <xdr:spPr>
        <a:xfrm>
          <a:off x="1079500" y="1656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57280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3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100792</xdr:rowOff>
    </xdr:from>
    <xdr:to>
      <xdr:col>6</xdr:col>
      <xdr:colOff>561975</xdr:colOff>
      <xdr:row>97</xdr:row>
      <xdr:rowOff>30942</xdr:rowOff>
    </xdr:to>
    <xdr:sp macro="" textlink="">
      <xdr:nvSpPr>
        <xdr:cNvPr id="250" name="円/楕円 249">
          <a:extLst>
            <a:ext uri="{FF2B5EF4-FFF2-40B4-BE49-F238E27FC236}">
              <a16:creationId xmlns:a16="http://schemas.microsoft.com/office/drawing/2014/main" xmlns="" id="{00000000-0008-0000-0700-0000FA000000}"/>
            </a:ext>
          </a:extLst>
        </xdr:cNvPr>
        <xdr:cNvSpPr/>
      </xdr:nvSpPr>
      <xdr:spPr>
        <a:xfrm>
          <a:off x="4584700" y="165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79219</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3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108198</xdr:rowOff>
    </xdr:from>
    <xdr:to>
      <xdr:col>5</xdr:col>
      <xdr:colOff>409575</xdr:colOff>
      <xdr:row>97</xdr:row>
      <xdr:rowOff>38348</xdr:rowOff>
    </xdr:to>
    <xdr:sp macro="" textlink="">
      <xdr:nvSpPr>
        <xdr:cNvPr id="252" name="円/楕円 251">
          <a:extLst>
            <a:ext uri="{FF2B5EF4-FFF2-40B4-BE49-F238E27FC236}">
              <a16:creationId xmlns:a16="http://schemas.microsoft.com/office/drawing/2014/main" xmlns="" id="{00000000-0008-0000-0700-0000FC000000}"/>
            </a:ext>
          </a:extLst>
        </xdr:cNvPr>
        <xdr:cNvSpPr/>
      </xdr:nvSpPr>
      <xdr:spPr>
        <a:xfrm>
          <a:off x="3746500" y="165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54875</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3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138703</xdr:rowOff>
    </xdr:from>
    <xdr:to>
      <xdr:col>4</xdr:col>
      <xdr:colOff>206375</xdr:colOff>
      <xdr:row>97</xdr:row>
      <xdr:rowOff>68853</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2857500" y="165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85380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146676</xdr:rowOff>
    </xdr:from>
    <xdr:to>
      <xdr:col>3</xdr:col>
      <xdr:colOff>3175</xdr:colOff>
      <xdr:row>97</xdr:row>
      <xdr:rowOff>76826</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1968500" y="166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93353</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38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157786</xdr:rowOff>
    </xdr:from>
    <xdr:to>
      <xdr:col>1</xdr:col>
      <xdr:colOff>485775</xdr:colOff>
      <xdr:row>97</xdr:row>
      <xdr:rowOff>87936</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1079500" y="166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79063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70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92608</xdr:rowOff>
    </xdr:from>
    <xdr:to>
      <xdr:col>15</xdr:col>
      <xdr:colOff>180975</xdr:colOff>
      <xdr:row>38</xdr:row>
      <xdr:rowOff>99009</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60770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a:extLst>
            <a:ext uri="{FF2B5EF4-FFF2-40B4-BE49-F238E27FC236}">
              <a16:creationId xmlns:a16="http://schemas.microsoft.com/office/drawing/2014/main" xmlns="" id="{00000000-0008-0000-0700-000020010000}"/>
            </a:ext>
          </a:extLst>
        </xdr:cNvPr>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71348</xdr:rowOff>
    </xdr:from>
    <xdr:to>
      <xdr:col>14</xdr:col>
      <xdr:colOff>28575</xdr:colOff>
      <xdr:row>38</xdr:row>
      <xdr:rowOff>92608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586448"/>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155697</xdr:rowOff>
    </xdr:from>
    <xdr:to>
      <xdr:col>14</xdr:col>
      <xdr:colOff>79375</xdr:colOff>
      <xdr:row>38</xdr:row>
      <xdr:rowOff>85847</xdr:rowOff>
    </xdr:to>
    <xdr:sp macro="" textlink="">
      <xdr:nvSpPr>
        <xdr:cNvPr id="290" name="フローチャート : 判断 289">
          <a:extLst>
            <a:ext uri="{FF2B5EF4-FFF2-40B4-BE49-F238E27FC236}">
              <a16:creationId xmlns:a16="http://schemas.microsoft.com/office/drawing/2014/main" xmlns="" id="{00000000-0008-0000-0700-000022010000}"/>
            </a:ext>
          </a:extLst>
        </xdr:cNvPr>
        <xdr:cNvSpPr/>
      </xdr:nvSpPr>
      <xdr:spPr>
        <a:xfrm>
          <a:off x="9588500" y="649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102374</xdr:rowOff>
    </xdr:from>
    <xdr:ext cx="469744"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04427" y="627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22657</xdr:rowOff>
    </xdr:from>
    <xdr:to>
      <xdr:col>12</xdr:col>
      <xdr:colOff>511175</xdr:colOff>
      <xdr:row>38</xdr:row>
      <xdr:rowOff>71348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537757"/>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127350</xdr:rowOff>
    </xdr:from>
    <xdr:to>
      <xdr:col>12</xdr:col>
      <xdr:colOff>561975</xdr:colOff>
      <xdr:row>38</xdr:row>
      <xdr:rowOff>57500</xdr:rowOff>
    </xdr:to>
    <xdr:sp macro="" textlink="">
      <xdr:nvSpPr>
        <xdr:cNvPr id="293" name="フローチャート : 判断 292">
          <a:extLst>
            <a:ext uri="{FF2B5EF4-FFF2-40B4-BE49-F238E27FC236}">
              <a16:creationId xmlns:a16="http://schemas.microsoft.com/office/drawing/2014/main" xmlns="" id="{00000000-0008-0000-0700-000025010000}"/>
            </a:ext>
          </a:extLst>
        </xdr:cNvPr>
        <xdr:cNvSpPr/>
      </xdr:nvSpPr>
      <xdr:spPr>
        <a:xfrm>
          <a:off x="8699500" y="64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74027</xdr:rowOff>
    </xdr:from>
    <xdr:ext cx="469744"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15427" y="62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96586</xdr:rowOff>
    </xdr:from>
    <xdr:to>
      <xdr:col>11</xdr:col>
      <xdr:colOff>307975</xdr:colOff>
      <xdr:row>38</xdr:row>
      <xdr:rowOff>22657</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440236"/>
          <a:ext cx="889000" cy="9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120493</xdr:rowOff>
    </xdr:from>
    <xdr:to>
      <xdr:col>11</xdr:col>
      <xdr:colOff>358775</xdr:colOff>
      <xdr:row>38</xdr:row>
      <xdr:rowOff>50643</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7810500" y="646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67170</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26427" y="62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22469</xdr:rowOff>
    </xdr:from>
    <xdr:to>
      <xdr:col>10</xdr:col>
      <xdr:colOff>155575</xdr:colOff>
      <xdr:row>37</xdr:row>
      <xdr:rowOff>124069</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6921500" y="636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140596</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7" y="614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48209</xdr:rowOff>
    </xdr:from>
    <xdr:to>
      <xdr:col>15</xdr:col>
      <xdr:colOff>231775</xdr:colOff>
      <xdr:row>38</xdr:row>
      <xdr:rowOff>149809</xdr:rowOff>
    </xdr:to>
    <xdr:sp macro="" textlink="">
      <xdr:nvSpPr>
        <xdr:cNvPr id="305" name="円/楕円 304">
          <a:extLst>
            <a:ext uri="{FF2B5EF4-FFF2-40B4-BE49-F238E27FC236}">
              <a16:creationId xmlns:a16="http://schemas.microsoft.com/office/drawing/2014/main" xmlns="" id="{00000000-0008-0000-0700-000031010000}"/>
            </a:ext>
          </a:extLst>
        </xdr:cNvPr>
        <xdr:cNvSpPr/>
      </xdr:nvSpPr>
      <xdr:spPr>
        <a:xfrm>
          <a:off x="104267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41808</xdr:rowOff>
    </xdr:from>
    <xdr:to>
      <xdr:col>14</xdr:col>
      <xdr:colOff>79375</xdr:colOff>
      <xdr:row>38</xdr:row>
      <xdr:rowOff>143408</xdr:rowOff>
    </xdr:to>
    <xdr:sp macro="" textlink="">
      <xdr:nvSpPr>
        <xdr:cNvPr id="307" name="円/楕円 306">
          <a:extLst>
            <a:ext uri="{FF2B5EF4-FFF2-40B4-BE49-F238E27FC236}">
              <a16:creationId xmlns:a16="http://schemas.microsoft.com/office/drawing/2014/main" xmlns="" id="{00000000-0008-0000-0700-000033010000}"/>
            </a:ext>
          </a:extLst>
        </xdr:cNvPr>
        <xdr:cNvSpPr/>
      </xdr:nvSpPr>
      <xdr:spPr>
        <a:xfrm>
          <a:off x="9588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134535</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04427" y="664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20548</xdr:rowOff>
    </xdr:from>
    <xdr:to>
      <xdr:col>12</xdr:col>
      <xdr:colOff>561975</xdr:colOff>
      <xdr:row>38</xdr:row>
      <xdr:rowOff>122148</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8699500" y="6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113275</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15427" y="66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143307</xdr:rowOff>
    </xdr:from>
    <xdr:to>
      <xdr:col>11</xdr:col>
      <xdr:colOff>358775</xdr:colOff>
      <xdr:row>38</xdr:row>
      <xdr:rowOff>73457</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7810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64584</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26427" y="657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45786</xdr:rowOff>
    </xdr:from>
    <xdr:to>
      <xdr:col>10</xdr:col>
      <xdr:colOff>155575</xdr:colOff>
      <xdr:row>37</xdr:row>
      <xdr:rowOff>147386</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6921500" y="63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138513</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37427" y="648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143015</xdr:rowOff>
    </xdr:from>
    <xdr:to>
      <xdr:col>15</xdr:col>
      <xdr:colOff>180975</xdr:colOff>
      <xdr:row>58</xdr:row>
      <xdr:rowOff>148710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9639300" y="10087115"/>
          <a:ext cx="8382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a:extLst>
            <a:ext uri="{FF2B5EF4-FFF2-40B4-BE49-F238E27FC236}">
              <a16:creationId xmlns:a16="http://schemas.microsoft.com/office/drawing/2014/main" xmlns="" id="{00000000-0008-0000-0700-000059010000}"/>
            </a:ext>
          </a:extLst>
        </xdr:cNvPr>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129767</xdr:rowOff>
    </xdr:from>
    <xdr:to>
      <xdr:col>14</xdr:col>
      <xdr:colOff>28575</xdr:colOff>
      <xdr:row>58</xdr:row>
      <xdr:rowOff>143015</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8750300" y="10073867"/>
          <a:ext cx="8890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99332</xdr:rowOff>
    </xdr:from>
    <xdr:to>
      <xdr:col>14</xdr:col>
      <xdr:colOff>79375</xdr:colOff>
      <xdr:row>58</xdr:row>
      <xdr:rowOff>29482</xdr:rowOff>
    </xdr:to>
    <xdr:sp macro="" textlink="">
      <xdr:nvSpPr>
        <xdr:cNvPr id="347" name="フローチャート : 判断 346">
          <a:extLst>
            <a:ext uri="{FF2B5EF4-FFF2-40B4-BE49-F238E27FC236}">
              <a16:creationId xmlns:a16="http://schemas.microsoft.com/office/drawing/2014/main" xmlns="" id="{00000000-0008-0000-0700-00005B010000}"/>
            </a:ext>
          </a:extLst>
        </xdr:cNvPr>
        <xdr:cNvSpPr/>
      </xdr:nvSpPr>
      <xdr:spPr>
        <a:xfrm>
          <a:off x="9588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46009</xdr:rowOff>
    </xdr:from>
    <xdr:ext cx="534377"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72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129767</xdr:rowOff>
    </xdr:from>
    <xdr:to>
      <xdr:col>12</xdr:col>
      <xdr:colOff>511175</xdr:colOff>
      <xdr:row>58</xdr:row>
      <xdr:rowOff>163592</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7861300" y="10073867"/>
          <a:ext cx="889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96661</xdr:rowOff>
    </xdr:from>
    <xdr:to>
      <xdr:col>12</xdr:col>
      <xdr:colOff>561975</xdr:colOff>
      <xdr:row>58</xdr:row>
      <xdr:rowOff>26811</xdr:rowOff>
    </xdr:to>
    <xdr:sp macro="" textlink="">
      <xdr:nvSpPr>
        <xdr:cNvPr id="350" name="フローチャート : 判断 349">
          <a:extLst>
            <a:ext uri="{FF2B5EF4-FFF2-40B4-BE49-F238E27FC236}">
              <a16:creationId xmlns:a16="http://schemas.microsoft.com/office/drawing/2014/main" xmlns="" id="{00000000-0008-0000-0700-00005E010000}"/>
            </a:ext>
          </a:extLst>
        </xdr:cNvPr>
        <xdr:cNvSpPr/>
      </xdr:nvSpPr>
      <xdr:spPr>
        <a:xfrm>
          <a:off x="8699500" y="986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43338</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83111" y="964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163592</xdr:rowOff>
    </xdr:from>
    <xdr:to>
      <xdr:col>11</xdr:col>
      <xdr:colOff>307975</xdr:colOff>
      <xdr:row>58</xdr:row>
      <xdr:rowOff>170859</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6972300" y="10107692"/>
          <a:ext cx="88900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117250</xdr:rowOff>
    </xdr:from>
    <xdr:to>
      <xdr:col>11</xdr:col>
      <xdr:colOff>358775</xdr:colOff>
      <xdr:row>58</xdr:row>
      <xdr:rowOff>47400</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7810500" y="98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63927</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94111" y="96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94649</xdr:rowOff>
    </xdr:from>
    <xdr:to>
      <xdr:col>10</xdr:col>
      <xdr:colOff>155575</xdr:colOff>
      <xdr:row>58</xdr:row>
      <xdr:rowOff>24799</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6921500" y="98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41326</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05111" y="96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97910</xdr:rowOff>
    </xdr:from>
    <xdr:to>
      <xdr:col>15</xdr:col>
      <xdr:colOff>231775</xdr:colOff>
      <xdr:row>59</xdr:row>
      <xdr:rowOff>28060</xdr:rowOff>
    </xdr:to>
    <xdr:sp macro="" textlink="">
      <xdr:nvSpPr>
        <xdr:cNvPr id="362" name="円/楕円 361">
          <a:extLst>
            <a:ext uri="{FF2B5EF4-FFF2-40B4-BE49-F238E27FC236}">
              <a16:creationId xmlns:a16="http://schemas.microsoft.com/office/drawing/2014/main" xmlns="" id="{00000000-0008-0000-0700-00006A010000}"/>
            </a:ext>
          </a:extLst>
        </xdr:cNvPr>
        <xdr:cNvSpPr/>
      </xdr:nvSpPr>
      <xdr:spPr>
        <a:xfrm>
          <a:off x="10426700" y="100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12837</xdr:rowOff>
    </xdr:from>
    <xdr:ext cx="534377"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95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92215</xdr:rowOff>
    </xdr:from>
    <xdr:to>
      <xdr:col>14</xdr:col>
      <xdr:colOff>79375</xdr:colOff>
      <xdr:row>59</xdr:row>
      <xdr:rowOff>22365</xdr:rowOff>
    </xdr:to>
    <xdr:sp macro="" textlink="">
      <xdr:nvSpPr>
        <xdr:cNvPr id="364" name="円/楕円 363">
          <a:extLst>
            <a:ext uri="{FF2B5EF4-FFF2-40B4-BE49-F238E27FC236}">
              <a16:creationId xmlns:a16="http://schemas.microsoft.com/office/drawing/2014/main" xmlns="" id="{00000000-0008-0000-0700-00006C010000}"/>
            </a:ext>
          </a:extLst>
        </xdr:cNvPr>
        <xdr:cNvSpPr/>
      </xdr:nvSpPr>
      <xdr:spPr>
        <a:xfrm>
          <a:off x="9588500" y="100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13492</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72111" y="101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78967</xdr:rowOff>
    </xdr:from>
    <xdr:to>
      <xdr:col>12</xdr:col>
      <xdr:colOff>561975</xdr:colOff>
      <xdr:row>59</xdr:row>
      <xdr:rowOff>9117</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8699500" y="100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244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101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112792</xdr:rowOff>
    </xdr:from>
    <xdr:to>
      <xdr:col>11</xdr:col>
      <xdr:colOff>358775</xdr:colOff>
      <xdr:row>59</xdr:row>
      <xdr:rowOff>42942</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7810500" y="100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34069</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94111" y="101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120059</xdr:rowOff>
    </xdr:from>
    <xdr:to>
      <xdr:col>10</xdr:col>
      <xdr:colOff>155575</xdr:colOff>
      <xdr:row>59</xdr:row>
      <xdr:rowOff>50209</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6921500" y="100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41336</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05111" y="1015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xmlns=""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78</xdr:row>
      <xdr:rowOff>9824</xdr:rowOff>
    </xdr:from>
    <xdr:to>
      <xdr:col>15</xdr:col>
      <xdr:colOff>180340</xdr:colOff>
      <xdr:row>79</xdr:row>
      <xdr:rowOff>39112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10475595" y="13382924"/>
          <a:ext cx="1270" cy="200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47493</xdr:rowOff>
    </xdr:from>
    <xdr:ext cx="469744" cy="259045"/>
    <xdr:sp macro="" textlink="">
      <xdr:nvSpPr>
        <xdr:cNvPr id="396" name="商工費最小値テキスト">
          <a:extLst>
            <a:ext uri="{FF2B5EF4-FFF2-40B4-BE49-F238E27FC236}">
              <a16:creationId xmlns:a16="http://schemas.microsoft.com/office/drawing/2014/main" xmlns="" id="{00000000-0008-0000-0700-00008C010000}"/>
            </a:ext>
          </a:extLst>
        </xdr:cNvPr>
        <xdr:cNvSpPr txBox="1"/>
      </xdr:nvSpPr>
      <xdr:spPr>
        <a:xfrm>
          <a:off x="10528300" y="1359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39112</xdr:rowOff>
    </xdr:from>
    <xdr:to>
      <xdr:col>15</xdr:col>
      <xdr:colOff>269875</xdr:colOff>
      <xdr:row>79</xdr:row>
      <xdr:rowOff>39112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358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127951</xdr:rowOff>
    </xdr:from>
    <xdr:ext cx="599010" cy="259045"/>
    <xdr:sp macro="" textlink="">
      <xdr:nvSpPr>
        <xdr:cNvPr id="398" name="商工費最大値テキスト">
          <a:extLst>
            <a:ext uri="{FF2B5EF4-FFF2-40B4-BE49-F238E27FC236}">
              <a16:creationId xmlns:a16="http://schemas.microsoft.com/office/drawing/2014/main" xmlns="" id="{00000000-0008-0000-0700-00008E010000}"/>
            </a:ext>
          </a:extLst>
        </xdr:cNvPr>
        <xdr:cNvSpPr txBox="1"/>
      </xdr:nvSpPr>
      <xdr:spPr>
        <a:xfrm>
          <a:off x="10528300" y="1315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78</xdr:row>
      <xdr:rowOff>9824</xdr:rowOff>
    </xdr:from>
    <xdr:to>
      <xdr:col>15</xdr:col>
      <xdr:colOff>269875</xdr:colOff>
      <xdr:row>78</xdr:row>
      <xdr:rowOff>9824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3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164103</xdr:rowOff>
    </xdr:from>
    <xdr:to>
      <xdr:col>15</xdr:col>
      <xdr:colOff>180975</xdr:colOff>
      <xdr:row>79</xdr:row>
      <xdr:rowOff>181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9639300" y="13537203"/>
          <a:ext cx="8382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91944</xdr:rowOff>
    </xdr:from>
    <xdr:ext cx="534377" cy="259045"/>
    <xdr:sp macro="" textlink="">
      <xdr:nvSpPr>
        <xdr:cNvPr id="401" name="商工費平均値テキスト">
          <a:extLst>
            <a:ext uri="{FF2B5EF4-FFF2-40B4-BE49-F238E27FC236}">
              <a16:creationId xmlns:a16="http://schemas.microsoft.com/office/drawing/2014/main" xmlns="" id="{00000000-0008-0000-0700-000091010000}"/>
            </a:ext>
          </a:extLst>
        </xdr:cNvPr>
        <xdr:cNvSpPr txBox="1"/>
      </xdr:nvSpPr>
      <xdr:spPr>
        <a:xfrm>
          <a:off x="10528300" y="13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113517</xdr:rowOff>
    </xdr:from>
    <xdr:to>
      <xdr:col>15</xdr:col>
      <xdr:colOff>231775</xdr:colOff>
      <xdr:row>79</xdr:row>
      <xdr:rowOff>43667</xdr:rowOff>
    </xdr:to>
    <xdr:sp macro="" textlink="">
      <xdr:nvSpPr>
        <xdr:cNvPr id="402" name="フローチャート : 判断 401">
          <a:extLst>
            <a:ext uri="{FF2B5EF4-FFF2-40B4-BE49-F238E27FC236}">
              <a16:creationId xmlns:a16="http://schemas.microsoft.com/office/drawing/2014/main" xmlns="" id="{00000000-0008-0000-0700-000092010000}"/>
            </a:ext>
          </a:extLst>
        </xdr:cNvPr>
        <xdr:cNvSpPr/>
      </xdr:nvSpPr>
      <xdr:spPr>
        <a:xfrm>
          <a:off x="10426700" y="1348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170771</xdr:rowOff>
    </xdr:from>
    <xdr:to>
      <xdr:col>14</xdr:col>
      <xdr:colOff>28575</xdr:colOff>
      <xdr:row>79</xdr:row>
      <xdr:rowOff>181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8750300" y="13543871"/>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127547</xdr:rowOff>
    </xdr:from>
    <xdr:to>
      <xdr:col>14</xdr:col>
      <xdr:colOff>79375</xdr:colOff>
      <xdr:row>79</xdr:row>
      <xdr:rowOff>57697</xdr:rowOff>
    </xdr:to>
    <xdr:sp macro="" textlink="">
      <xdr:nvSpPr>
        <xdr:cNvPr id="404" name="フローチャート : 判断 403">
          <a:extLst>
            <a:ext uri="{FF2B5EF4-FFF2-40B4-BE49-F238E27FC236}">
              <a16:creationId xmlns:a16="http://schemas.microsoft.com/office/drawing/2014/main" xmlns="" id="{00000000-0008-0000-0700-000094010000}"/>
            </a:ext>
          </a:extLst>
        </xdr:cNvPr>
        <xdr:cNvSpPr/>
      </xdr:nvSpPr>
      <xdr:spPr>
        <a:xfrm>
          <a:off x="9588500" y="135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48824</xdr:rowOff>
    </xdr:from>
    <xdr:ext cx="534377"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9372111" y="1359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170771</xdr:rowOff>
    </xdr:from>
    <xdr:to>
      <xdr:col>12</xdr:col>
      <xdr:colOff>511175</xdr:colOff>
      <xdr:row>79</xdr:row>
      <xdr:rowOff>938</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7861300" y="13543871"/>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130862</xdr:rowOff>
    </xdr:from>
    <xdr:to>
      <xdr:col>12</xdr:col>
      <xdr:colOff>561975</xdr:colOff>
      <xdr:row>79</xdr:row>
      <xdr:rowOff>61012</xdr:rowOff>
    </xdr:to>
    <xdr:sp macro="" textlink="">
      <xdr:nvSpPr>
        <xdr:cNvPr id="407" name="フローチャート : 判断 406">
          <a:extLst>
            <a:ext uri="{FF2B5EF4-FFF2-40B4-BE49-F238E27FC236}">
              <a16:creationId xmlns:a16="http://schemas.microsoft.com/office/drawing/2014/main" xmlns="" id="{00000000-0008-0000-0700-000097010000}"/>
            </a:ext>
          </a:extLst>
        </xdr:cNvPr>
        <xdr:cNvSpPr/>
      </xdr:nvSpPr>
      <xdr:spPr>
        <a:xfrm>
          <a:off x="8699500" y="135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52139</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8483111" y="135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148166</xdr:rowOff>
    </xdr:from>
    <xdr:to>
      <xdr:col>11</xdr:col>
      <xdr:colOff>307975</xdr:colOff>
      <xdr:row>79</xdr:row>
      <xdr:rowOff>938</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6972300" y="12321116"/>
          <a:ext cx="889000" cy="12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131285</xdr:rowOff>
    </xdr:from>
    <xdr:to>
      <xdr:col>11</xdr:col>
      <xdr:colOff>358775</xdr:colOff>
      <xdr:row>79</xdr:row>
      <xdr:rowOff>61435</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7810500" y="1350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52562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7594111" y="135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107617</xdr:rowOff>
    </xdr:from>
    <xdr:to>
      <xdr:col>10</xdr:col>
      <xdr:colOff>155575</xdr:colOff>
      <xdr:row>79</xdr:row>
      <xdr:rowOff>37767</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6921500" y="134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28894</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05111" y="1357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113303</xdr:rowOff>
    </xdr:from>
    <xdr:to>
      <xdr:col>15</xdr:col>
      <xdr:colOff>231775</xdr:colOff>
      <xdr:row>79</xdr:row>
      <xdr:rowOff>43453</xdr:rowOff>
    </xdr:to>
    <xdr:sp macro="" textlink="">
      <xdr:nvSpPr>
        <xdr:cNvPr id="419" name="円/楕円 418">
          <a:extLst>
            <a:ext uri="{FF2B5EF4-FFF2-40B4-BE49-F238E27FC236}">
              <a16:creationId xmlns:a16="http://schemas.microsoft.com/office/drawing/2014/main" xmlns="" id="{00000000-0008-0000-0700-0000A3010000}"/>
            </a:ext>
          </a:extLst>
        </xdr:cNvPr>
        <xdr:cNvSpPr/>
      </xdr:nvSpPr>
      <xdr:spPr>
        <a:xfrm>
          <a:off x="10426700" y="134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83502</xdr:rowOff>
    </xdr:from>
    <xdr:ext cx="534377" cy="259045"/>
    <xdr:sp macro="" textlink="">
      <xdr:nvSpPr>
        <xdr:cNvPr id="420" name="商工費該当値テキスト">
          <a:extLst>
            <a:ext uri="{FF2B5EF4-FFF2-40B4-BE49-F238E27FC236}">
              <a16:creationId xmlns:a16="http://schemas.microsoft.com/office/drawing/2014/main" xmlns="" id="{00000000-0008-0000-0700-0000A4010000}"/>
            </a:ext>
          </a:extLst>
        </xdr:cNvPr>
        <xdr:cNvSpPr txBox="1"/>
      </xdr:nvSpPr>
      <xdr:spPr>
        <a:xfrm>
          <a:off x="10528300" y="1328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120831</xdr:rowOff>
    </xdr:from>
    <xdr:to>
      <xdr:col>14</xdr:col>
      <xdr:colOff>79375</xdr:colOff>
      <xdr:row>79</xdr:row>
      <xdr:rowOff>50981</xdr:rowOff>
    </xdr:to>
    <xdr:sp macro="" textlink="">
      <xdr:nvSpPr>
        <xdr:cNvPr id="421" name="円/楕円 420">
          <a:extLst>
            <a:ext uri="{FF2B5EF4-FFF2-40B4-BE49-F238E27FC236}">
              <a16:creationId xmlns:a16="http://schemas.microsoft.com/office/drawing/2014/main" xmlns="" id="{00000000-0008-0000-0700-0000A5010000}"/>
            </a:ext>
          </a:extLst>
        </xdr:cNvPr>
        <xdr:cNvSpPr/>
      </xdr:nvSpPr>
      <xdr:spPr>
        <a:xfrm>
          <a:off x="9588500" y="134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67508</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372111" y="1326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119971</xdr:rowOff>
    </xdr:from>
    <xdr:to>
      <xdr:col>12</xdr:col>
      <xdr:colOff>561975</xdr:colOff>
      <xdr:row>79</xdr:row>
      <xdr:rowOff>50121</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8699500" y="134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66648</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483111" y="132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121588</xdr:rowOff>
    </xdr:from>
    <xdr:to>
      <xdr:col>11</xdr:col>
      <xdr:colOff>358775</xdr:colOff>
      <xdr:row>79</xdr:row>
      <xdr:rowOff>51738</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7810500" y="134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68265</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594111" y="132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22,841</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97366</xdr:rowOff>
    </xdr:from>
    <xdr:to>
      <xdr:col>10</xdr:col>
      <xdr:colOff>155575</xdr:colOff>
      <xdr:row>72</xdr:row>
      <xdr:rowOff>27516</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6921500" y="122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70</xdr:row>
      <xdr:rowOff>44043</xdr:rowOff>
    </xdr:from>
    <xdr:ext cx="59901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672794" y="1204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a:extLst>
            <a:ext uri="{FF2B5EF4-FFF2-40B4-BE49-F238E27FC236}">
              <a16:creationId xmlns:a16="http://schemas.microsoft.com/office/drawing/2014/main" xmlns=""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a:extLst>
            <a:ext uri="{FF2B5EF4-FFF2-40B4-BE49-F238E27FC236}">
              <a16:creationId xmlns:a16="http://schemas.microsoft.com/office/drawing/2014/main" xmlns="" id="{00000000-0008-0000-0700-0000C5010000}"/>
            </a:ext>
          </a:extLst>
        </xdr:cNvPr>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a:extLst>
            <a:ext uri="{FF2B5EF4-FFF2-40B4-BE49-F238E27FC236}">
              <a16:creationId xmlns:a16="http://schemas.microsoft.com/office/drawing/2014/main" xmlns="" id="{00000000-0008-0000-0700-0000C7010000}"/>
            </a:ext>
          </a:extLst>
        </xdr:cNvPr>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41745</xdr:rowOff>
    </xdr:from>
    <xdr:to>
      <xdr:col>15</xdr:col>
      <xdr:colOff>180975</xdr:colOff>
      <xdr:row>97</xdr:row>
      <xdr:rowOff>63622</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9639300" y="16672395"/>
          <a:ext cx="8382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a:extLst>
            <a:ext uri="{FF2B5EF4-FFF2-40B4-BE49-F238E27FC236}">
              <a16:creationId xmlns:a16="http://schemas.microsoft.com/office/drawing/2014/main" xmlns="" id="{00000000-0008-0000-0700-0000CA010000}"/>
            </a:ext>
          </a:extLst>
        </xdr:cNvPr>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a:extLst>
            <a:ext uri="{FF2B5EF4-FFF2-40B4-BE49-F238E27FC236}">
              <a16:creationId xmlns:a16="http://schemas.microsoft.com/office/drawing/2014/main" xmlns="" id="{00000000-0008-0000-0700-0000CB010000}"/>
            </a:ext>
          </a:extLst>
        </xdr:cNvPr>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22496</xdr:rowOff>
    </xdr:from>
    <xdr:to>
      <xdr:col>14</xdr:col>
      <xdr:colOff>28575</xdr:colOff>
      <xdr:row>97</xdr:row>
      <xdr:rowOff>41745</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8750300" y="16653146"/>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78353</xdr:rowOff>
    </xdr:from>
    <xdr:to>
      <xdr:col>14</xdr:col>
      <xdr:colOff>79375</xdr:colOff>
      <xdr:row>96</xdr:row>
      <xdr:rowOff>8503</xdr:rowOff>
    </xdr:to>
    <xdr:sp macro="" textlink="">
      <xdr:nvSpPr>
        <xdr:cNvPr id="461" name="フローチャート : 判断 460">
          <a:extLst>
            <a:ext uri="{FF2B5EF4-FFF2-40B4-BE49-F238E27FC236}">
              <a16:creationId xmlns:a16="http://schemas.microsoft.com/office/drawing/2014/main" xmlns="" id="{00000000-0008-0000-0700-0000CD010000}"/>
            </a:ext>
          </a:extLst>
        </xdr:cNvPr>
        <xdr:cNvSpPr/>
      </xdr:nvSpPr>
      <xdr:spPr>
        <a:xfrm>
          <a:off x="9588500" y="163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25030</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9372111" y="161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22496</xdr:rowOff>
    </xdr:from>
    <xdr:to>
      <xdr:col>12</xdr:col>
      <xdr:colOff>511175</xdr:colOff>
      <xdr:row>97</xdr:row>
      <xdr:rowOff>129893</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7861300" y="16653146"/>
          <a:ext cx="889000" cy="10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91574</xdr:rowOff>
    </xdr:from>
    <xdr:to>
      <xdr:col>12</xdr:col>
      <xdr:colOff>561975</xdr:colOff>
      <xdr:row>96</xdr:row>
      <xdr:rowOff>21724</xdr:rowOff>
    </xdr:to>
    <xdr:sp macro="" textlink="">
      <xdr:nvSpPr>
        <xdr:cNvPr id="464" name="フローチャート : 判断 463">
          <a:extLst>
            <a:ext uri="{FF2B5EF4-FFF2-40B4-BE49-F238E27FC236}">
              <a16:creationId xmlns:a16="http://schemas.microsoft.com/office/drawing/2014/main" xmlns="" id="{00000000-0008-0000-0700-0000D0010000}"/>
            </a:ext>
          </a:extLst>
        </xdr:cNvPr>
        <xdr:cNvSpPr/>
      </xdr:nvSpPr>
      <xdr:spPr>
        <a:xfrm>
          <a:off x="8699500" y="163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38251</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8483111" y="161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26200</xdr:rowOff>
    </xdr:from>
    <xdr:to>
      <xdr:col>11</xdr:col>
      <xdr:colOff>307975</xdr:colOff>
      <xdr:row>97</xdr:row>
      <xdr:rowOff>129893</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6972300" y="16485400"/>
          <a:ext cx="889000" cy="27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23909</xdr:rowOff>
    </xdr:from>
    <xdr:to>
      <xdr:col>11</xdr:col>
      <xdr:colOff>358775</xdr:colOff>
      <xdr:row>96</xdr:row>
      <xdr:rowOff>125509</xdr:rowOff>
    </xdr:to>
    <xdr:sp macro="" textlink="">
      <xdr:nvSpPr>
        <xdr:cNvPr id="467" name="フローチャート : 判断 466">
          <a:extLst>
            <a:ext uri="{FF2B5EF4-FFF2-40B4-BE49-F238E27FC236}">
              <a16:creationId xmlns:a16="http://schemas.microsoft.com/office/drawing/2014/main" xmlns="" id="{00000000-0008-0000-0700-0000D3010000}"/>
            </a:ext>
          </a:extLst>
        </xdr:cNvPr>
        <xdr:cNvSpPr/>
      </xdr:nvSpPr>
      <xdr:spPr>
        <a:xfrm>
          <a:off x="7810500" y="1648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142036</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594111" y="162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41983</xdr:rowOff>
    </xdr:from>
    <xdr:to>
      <xdr:col>10</xdr:col>
      <xdr:colOff>155575</xdr:colOff>
      <xdr:row>96</xdr:row>
      <xdr:rowOff>143583</xdr:rowOff>
    </xdr:to>
    <xdr:sp macro="" textlink="">
      <xdr:nvSpPr>
        <xdr:cNvPr id="469" name="フローチャート : 判断 468">
          <a:extLst>
            <a:ext uri="{FF2B5EF4-FFF2-40B4-BE49-F238E27FC236}">
              <a16:creationId xmlns:a16="http://schemas.microsoft.com/office/drawing/2014/main" xmlns="" id="{00000000-0008-0000-0700-0000D5010000}"/>
            </a:ext>
          </a:extLst>
        </xdr:cNvPr>
        <xdr:cNvSpPr/>
      </xdr:nvSpPr>
      <xdr:spPr>
        <a:xfrm>
          <a:off x="6921500" y="1650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134710</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6705111" y="165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12822</xdr:rowOff>
    </xdr:from>
    <xdr:to>
      <xdr:col>15</xdr:col>
      <xdr:colOff>231775</xdr:colOff>
      <xdr:row>97</xdr:row>
      <xdr:rowOff>114422</xdr:rowOff>
    </xdr:to>
    <xdr:sp macro="" textlink="">
      <xdr:nvSpPr>
        <xdr:cNvPr id="476" name="円/楕円 475">
          <a:extLst>
            <a:ext uri="{FF2B5EF4-FFF2-40B4-BE49-F238E27FC236}">
              <a16:creationId xmlns:a16="http://schemas.microsoft.com/office/drawing/2014/main" xmlns="" id="{00000000-0008-0000-0700-0000DC010000}"/>
            </a:ext>
          </a:extLst>
        </xdr:cNvPr>
        <xdr:cNvSpPr/>
      </xdr:nvSpPr>
      <xdr:spPr>
        <a:xfrm>
          <a:off x="10426700" y="166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162699</xdr:rowOff>
    </xdr:from>
    <xdr:ext cx="534377" cy="259045"/>
    <xdr:sp macro="" textlink="">
      <xdr:nvSpPr>
        <xdr:cNvPr id="477" name="土木費該当値テキスト">
          <a:extLst>
            <a:ext uri="{FF2B5EF4-FFF2-40B4-BE49-F238E27FC236}">
              <a16:creationId xmlns:a16="http://schemas.microsoft.com/office/drawing/2014/main" xmlns="" id="{00000000-0008-0000-0700-0000DD010000}"/>
            </a:ext>
          </a:extLst>
        </xdr:cNvPr>
        <xdr:cNvSpPr txBox="1"/>
      </xdr:nvSpPr>
      <xdr:spPr>
        <a:xfrm>
          <a:off x="10528300" y="166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42,484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162395</xdr:rowOff>
    </xdr:from>
    <xdr:to>
      <xdr:col>14</xdr:col>
      <xdr:colOff>79375</xdr:colOff>
      <xdr:row>97</xdr:row>
      <xdr:rowOff>92545</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9588500" y="166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83672</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372111" y="1671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143146</xdr:rowOff>
    </xdr:from>
    <xdr:to>
      <xdr:col>12</xdr:col>
      <xdr:colOff>561975</xdr:colOff>
      <xdr:row>97</xdr:row>
      <xdr:rowOff>73296</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8699500" y="166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64423</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6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79093</xdr:rowOff>
    </xdr:from>
    <xdr:to>
      <xdr:col>11</xdr:col>
      <xdr:colOff>358775</xdr:colOff>
      <xdr:row>98</xdr:row>
      <xdr:rowOff>9243</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7810500" y="167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370</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4111" y="168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146850</xdr:rowOff>
    </xdr:from>
    <xdr:to>
      <xdr:col>10</xdr:col>
      <xdr:colOff>155575</xdr:colOff>
      <xdr:row>96</xdr:row>
      <xdr:rowOff>77000</xdr:rowOff>
    </xdr:to>
    <xdr:sp macro="" textlink="">
      <xdr:nvSpPr>
        <xdr:cNvPr id="484" name="円/楕円 483">
          <a:extLst>
            <a:ext uri="{FF2B5EF4-FFF2-40B4-BE49-F238E27FC236}">
              <a16:creationId xmlns:a16="http://schemas.microsoft.com/office/drawing/2014/main" xmlns="" id="{00000000-0008-0000-0700-0000E4010000}"/>
            </a:ext>
          </a:extLst>
        </xdr:cNvPr>
        <xdr:cNvSpPr/>
      </xdr:nvSpPr>
      <xdr:spPr>
        <a:xfrm>
          <a:off x="6921500" y="164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93527</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5111" y="162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53015</xdr:rowOff>
    </xdr:from>
    <xdr:to>
      <xdr:col>23</xdr:col>
      <xdr:colOff>517525</xdr:colOff>
      <xdr:row>38</xdr:row>
      <xdr:rowOff>72896</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6568115"/>
          <a:ext cx="838200" cy="1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a:extLst>
            <a:ext uri="{FF2B5EF4-FFF2-40B4-BE49-F238E27FC236}">
              <a16:creationId xmlns:a16="http://schemas.microsoft.com/office/drawing/2014/main" xmlns="" id="{00000000-0008-0000-0700-000004020000}"/>
            </a:ext>
          </a:extLst>
        </xdr:cNvPr>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70777</xdr:rowOff>
    </xdr:from>
    <xdr:to>
      <xdr:col>22</xdr:col>
      <xdr:colOff>365125</xdr:colOff>
      <xdr:row>38</xdr:row>
      <xdr:rowOff>72896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4592300" y="6585877"/>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76487</xdr:rowOff>
    </xdr:from>
    <xdr:to>
      <xdr:col>22</xdr:col>
      <xdr:colOff>415925</xdr:colOff>
      <xdr:row>38</xdr:row>
      <xdr:rowOff>6637</xdr:rowOff>
    </xdr:to>
    <xdr:sp macro="" textlink="">
      <xdr:nvSpPr>
        <xdr:cNvPr id="518" name="フローチャート : 判断 517">
          <a:extLst>
            <a:ext uri="{FF2B5EF4-FFF2-40B4-BE49-F238E27FC236}">
              <a16:creationId xmlns:a16="http://schemas.microsoft.com/office/drawing/2014/main" xmlns="" id="{00000000-0008-0000-0700-000006020000}"/>
            </a:ext>
          </a:extLst>
        </xdr:cNvPr>
        <xdr:cNvSpPr/>
      </xdr:nvSpPr>
      <xdr:spPr>
        <a:xfrm>
          <a:off x="15430500" y="642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23164</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19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61725</xdr:rowOff>
    </xdr:from>
    <xdr:to>
      <xdr:col>21</xdr:col>
      <xdr:colOff>161925</xdr:colOff>
      <xdr:row>38</xdr:row>
      <xdr:rowOff>70777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3703300" y="6576825"/>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75245</xdr:rowOff>
    </xdr:from>
    <xdr:to>
      <xdr:col>21</xdr:col>
      <xdr:colOff>212725</xdr:colOff>
      <xdr:row>38</xdr:row>
      <xdr:rowOff>5395</xdr:rowOff>
    </xdr:to>
    <xdr:sp macro="" textlink="">
      <xdr:nvSpPr>
        <xdr:cNvPr id="521" name="フローチャート : 判断 520">
          <a:extLst>
            <a:ext uri="{FF2B5EF4-FFF2-40B4-BE49-F238E27FC236}">
              <a16:creationId xmlns:a16="http://schemas.microsoft.com/office/drawing/2014/main" xmlns="" id="{00000000-0008-0000-0700-000009020000}"/>
            </a:ext>
          </a:extLst>
        </xdr:cNvPr>
        <xdr:cNvSpPr/>
      </xdr:nvSpPr>
      <xdr:spPr>
        <a:xfrm>
          <a:off x="14541500" y="64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21922</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1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61725</xdr:rowOff>
    </xdr:from>
    <xdr:to>
      <xdr:col>19</xdr:col>
      <xdr:colOff>644525</xdr:colOff>
      <xdr:row>38</xdr:row>
      <xdr:rowOff>66160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2814300" y="6576825"/>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92245</xdr:rowOff>
    </xdr:from>
    <xdr:to>
      <xdr:col>20</xdr:col>
      <xdr:colOff>9525</xdr:colOff>
      <xdr:row>38</xdr:row>
      <xdr:rowOff>22396</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3652500" y="64358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38922</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2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134003</xdr:rowOff>
    </xdr:from>
    <xdr:to>
      <xdr:col>18</xdr:col>
      <xdr:colOff>492125</xdr:colOff>
      <xdr:row>38</xdr:row>
      <xdr:rowOff>64153</xdr:rowOff>
    </xdr:to>
    <xdr:sp macro="" textlink="">
      <xdr:nvSpPr>
        <xdr:cNvPr id="526" name="フローチャート : 判断 525">
          <a:extLst>
            <a:ext uri="{FF2B5EF4-FFF2-40B4-BE49-F238E27FC236}">
              <a16:creationId xmlns:a16="http://schemas.microsoft.com/office/drawing/2014/main" xmlns="" id="{00000000-0008-0000-0700-00000E020000}"/>
            </a:ext>
          </a:extLst>
        </xdr:cNvPr>
        <xdr:cNvSpPr/>
      </xdr:nvSpPr>
      <xdr:spPr>
        <a:xfrm>
          <a:off x="12763500" y="647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80680</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2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2215</xdr:rowOff>
    </xdr:from>
    <xdr:to>
      <xdr:col>23</xdr:col>
      <xdr:colOff>568325</xdr:colOff>
      <xdr:row>38</xdr:row>
      <xdr:rowOff>103815</xdr:rowOff>
    </xdr:to>
    <xdr:sp macro="" textlink="">
      <xdr:nvSpPr>
        <xdr:cNvPr id="533" name="円/楕円 532">
          <a:extLst>
            <a:ext uri="{FF2B5EF4-FFF2-40B4-BE49-F238E27FC236}">
              <a16:creationId xmlns:a16="http://schemas.microsoft.com/office/drawing/2014/main" xmlns="" id="{00000000-0008-0000-0700-000015020000}"/>
            </a:ext>
          </a:extLst>
        </xdr:cNvPr>
        <xdr:cNvSpPr/>
      </xdr:nvSpPr>
      <xdr:spPr>
        <a:xfrm>
          <a:off x="16268700" y="65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88592</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43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22096</xdr:rowOff>
    </xdr:from>
    <xdr:to>
      <xdr:col>22</xdr:col>
      <xdr:colOff>415925</xdr:colOff>
      <xdr:row>38</xdr:row>
      <xdr:rowOff>123696</xdr:rowOff>
    </xdr:to>
    <xdr:sp macro="" textlink="">
      <xdr:nvSpPr>
        <xdr:cNvPr id="535" name="円/楕円 534">
          <a:extLst>
            <a:ext uri="{FF2B5EF4-FFF2-40B4-BE49-F238E27FC236}">
              <a16:creationId xmlns:a16="http://schemas.microsoft.com/office/drawing/2014/main" xmlns="" id="{00000000-0008-0000-0700-000017020000}"/>
            </a:ext>
          </a:extLst>
        </xdr:cNvPr>
        <xdr:cNvSpPr/>
      </xdr:nvSpPr>
      <xdr:spPr>
        <a:xfrm>
          <a:off x="15430500" y="653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114823</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6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19977</xdr:rowOff>
    </xdr:from>
    <xdr:to>
      <xdr:col>21</xdr:col>
      <xdr:colOff>212725</xdr:colOff>
      <xdr:row>38</xdr:row>
      <xdr:rowOff>121577</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4541500" y="65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112704</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62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10925</xdr:rowOff>
    </xdr:from>
    <xdr:to>
      <xdr:col>20</xdr:col>
      <xdr:colOff>9525</xdr:colOff>
      <xdr:row>38</xdr:row>
      <xdr:rowOff>112525</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3652500" y="65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103652</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61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15360</xdr:rowOff>
    </xdr:from>
    <xdr:to>
      <xdr:col>18</xdr:col>
      <xdr:colOff>492125</xdr:colOff>
      <xdr:row>38</xdr:row>
      <xdr:rowOff>116960</xdr:rowOff>
    </xdr:to>
    <xdr:sp macro="" textlink="">
      <xdr:nvSpPr>
        <xdr:cNvPr id="541" name="円/楕円 540">
          <a:extLst>
            <a:ext uri="{FF2B5EF4-FFF2-40B4-BE49-F238E27FC236}">
              <a16:creationId xmlns:a16="http://schemas.microsoft.com/office/drawing/2014/main" xmlns="" id="{00000000-0008-0000-0700-00001D020000}"/>
            </a:ext>
          </a:extLst>
        </xdr:cNvPr>
        <xdr:cNvSpPr/>
      </xdr:nvSpPr>
      <xdr:spPr>
        <a:xfrm>
          <a:off x="12763500" y="65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108087</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6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97789</xdr:rowOff>
    </xdr:from>
    <xdr:to>
      <xdr:col>23</xdr:col>
      <xdr:colOff>517525</xdr:colOff>
      <xdr:row>57</xdr:row>
      <xdr:rowOff>134753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5481300" y="9870439"/>
          <a:ext cx="838200" cy="3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a:extLst>
            <a:ext uri="{FF2B5EF4-FFF2-40B4-BE49-F238E27FC236}">
              <a16:creationId xmlns:a16="http://schemas.microsoft.com/office/drawing/2014/main" xmlns="" id="{00000000-0008-0000-0700-00003B020000}"/>
            </a:ext>
          </a:extLst>
        </xdr:cNvPr>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130967</xdr:rowOff>
    </xdr:from>
    <xdr:to>
      <xdr:col>22</xdr:col>
      <xdr:colOff>365125</xdr:colOff>
      <xdr:row>57</xdr:row>
      <xdr:rowOff>134753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4592300" y="9903617"/>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104902</xdr:rowOff>
    </xdr:from>
    <xdr:to>
      <xdr:col>22</xdr:col>
      <xdr:colOff>415925</xdr:colOff>
      <xdr:row>57</xdr:row>
      <xdr:rowOff>35052</xdr:rowOff>
    </xdr:to>
    <xdr:sp macro="" textlink="">
      <xdr:nvSpPr>
        <xdr:cNvPr id="573" name="フローチャート : 判断 572">
          <a:extLst>
            <a:ext uri="{FF2B5EF4-FFF2-40B4-BE49-F238E27FC236}">
              <a16:creationId xmlns:a16="http://schemas.microsoft.com/office/drawing/2014/main" xmlns="" id="{00000000-0008-0000-0700-00003D020000}"/>
            </a:ext>
          </a:extLst>
        </xdr:cNvPr>
        <xdr:cNvSpPr/>
      </xdr:nvSpPr>
      <xdr:spPr>
        <a:xfrm>
          <a:off x="15430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51579</xdr:rowOff>
    </xdr:from>
    <xdr:ext cx="534377"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214111" y="94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130967</xdr:rowOff>
    </xdr:from>
    <xdr:to>
      <xdr:col>21</xdr:col>
      <xdr:colOff>161925</xdr:colOff>
      <xdr:row>57</xdr:row>
      <xdr:rowOff>156772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3703300" y="9903617"/>
          <a:ext cx="889000" cy="2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97527</xdr:rowOff>
    </xdr:from>
    <xdr:to>
      <xdr:col>21</xdr:col>
      <xdr:colOff>212725</xdr:colOff>
      <xdr:row>57</xdr:row>
      <xdr:rowOff>27677</xdr:rowOff>
    </xdr:to>
    <xdr:sp macro="" textlink="">
      <xdr:nvSpPr>
        <xdr:cNvPr id="576" name="フローチャート : 判断 575">
          <a:extLst>
            <a:ext uri="{FF2B5EF4-FFF2-40B4-BE49-F238E27FC236}">
              <a16:creationId xmlns:a16="http://schemas.microsoft.com/office/drawing/2014/main" xmlns="" id="{00000000-0008-0000-0700-000040020000}"/>
            </a:ext>
          </a:extLst>
        </xdr:cNvPr>
        <xdr:cNvSpPr/>
      </xdr:nvSpPr>
      <xdr:spPr>
        <a:xfrm>
          <a:off x="14541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44204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325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156772</xdr:rowOff>
    </xdr:from>
    <xdr:to>
      <xdr:col>19</xdr:col>
      <xdr:colOff>644525</xdr:colOff>
      <xdr:row>57</xdr:row>
      <xdr:rowOff>158783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2814300" y="992942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90381</xdr:rowOff>
    </xdr:from>
    <xdr:to>
      <xdr:col>20</xdr:col>
      <xdr:colOff>9525</xdr:colOff>
      <xdr:row>57</xdr:row>
      <xdr:rowOff>20531</xdr:rowOff>
    </xdr:to>
    <xdr:sp macro="" textlink="">
      <xdr:nvSpPr>
        <xdr:cNvPr id="579" name="フローチャート : 判断 578">
          <a:extLst>
            <a:ext uri="{FF2B5EF4-FFF2-40B4-BE49-F238E27FC236}">
              <a16:creationId xmlns:a16="http://schemas.microsoft.com/office/drawing/2014/main" xmlns="" id="{00000000-0008-0000-0700-000043020000}"/>
            </a:ext>
          </a:extLst>
        </xdr:cNvPr>
        <xdr:cNvSpPr/>
      </xdr:nvSpPr>
      <xdr:spPr>
        <a:xfrm>
          <a:off x="13652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37058</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36111" y="94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121215</xdr:rowOff>
    </xdr:from>
    <xdr:to>
      <xdr:col>18</xdr:col>
      <xdr:colOff>492125</xdr:colOff>
      <xdr:row>57</xdr:row>
      <xdr:rowOff>51365</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2763500" y="97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67892</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47111" y="94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46989</xdr:rowOff>
    </xdr:from>
    <xdr:to>
      <xdr:col>23</xdr:col>
      <xdr:colOff>568325</xdr:colOff>
      <xdr:row>57</xdr:row>
      <xdr:rowOff>148589</xdr:rowOff>
    </xdr:to>
    <xdr:sp macro="" textlink="">
      <xdr:nvSpPr>
        <xdr:cNvPr id="588" name="円/楕円 587">
          <a:extLst>
            <a:ext uri="{FF2B5EF4-FFF2-40B4-BE49-F238E27FC236}">
              <a16:creationId xmlns:a16="http://schemas.microsoft.com/office/drawing/2014/main" xmlns="" id="{00000000-0008-0000-0700-00004C020000}"/>
            </a:ext>
          </a:extLst>
        </xdr:cNvPr>
        <xdr:cNvSpPr/>
      </xdr:nvSpPr>
      <xdr:spPr>
        <a:xfrm>
          <a:off x="16268700" y="98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133366</xdr:rowOff>
    </xdr:from>
    <xdr:ext cx="534377"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7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46,667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83953</xdr:rowOff>
    </xdr:from>
    <xdr:to>
      <xdr:col>22</xdr:col>
      <xdr:colOff>415925</xdr:colOff>
      <xdr:row>58</xdr:row>
      <xdr:rowOff>14103</xdr:rowOff>
    </xdr:to>
    <xdr:sp macro="" textlink="">
      <xdr:nvSpPr>
        <xdr:cNvPr id="590" name="円/楕円 589">
          <a:extLst>
            <a:ext uri="{FF2B5EF4-FFF2-40B4-BE49-F238E27FC236}">
              <a16:creationId xmlns:a16="http://schemas.microsoft.com/office/drawing/2014/main" xmlns="" id="{00000000-0008-0000-0700-00004E020000}"/>
            </a:ext>
          </a:extLst>
        </xdr:cNvPr>
        <xdr:cNvSpPr/>
      </xdr:nvSpPr>
      <xdr:spPr>
        <a:xfrm>
          <a:off x="15430500" y="98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5230</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99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80167</xdr:rowOff>
    </xdr:from>
    <xdr:to>
      <xdr:col>21</xdr:col>
      <xdr:colOff>212725</xdr:colOff>
      <xdr:row>58</xdr:row>
      <xdr:rowOff>10317</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4541500" y="98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1444</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94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105972</xdr:rowOff>
    </xdr:from>
    <xdr:to>
      <xdr:col>20</xdr:col>
      <xdr:colOff>9525</xdr:colOff>
      <xdr:row>58</xdr:row>
      <xdr:rowOff>36122</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3652500" y="98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27249</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97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107983</xdr:rowOff>
    </xdr:from>
    <xdr:to>
      <xdr:col>18</xdr:col>
      <xdr:colOff>492125</xdr:colOff>
      <xdr:row>58</xdr:row>
      <xdr:rowOff>38133</xdr:rowOff>
    </xdr:to>
    <xdr:sp macro="" textlink="">
      <xdr:nvSpPr>
        <xdr:cNvPr id="596" name="円/楕円 595">
          <a:extLst>
            <a:ext uri="{FF2B5EF4-FFF2-40B4-BE49-F238E27FC236}">
              <a16:creationId xmlns:a16="http://schemas.microsoft.com/office/drawing/2014/main" xmlns="" id="{00000000-0008-0000-0700-000054020000}"/>
            </a:ext>
          </a:extLst>
        </xdr:cNvPr>
        <xdr:cNvSpPr/>
      </xdr:nvSpPr>
      <xdr:spPr>
        <a:xfrm>
          <a:off x="12763500" y="98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29260</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9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a:extLst>
            <a:ext uri="{FF2B5EF4-FFF2-40B4-BE49-F238E27FC236}">
              <a16:creationId xmlns:a16="http://schemas.microsoft.com/office/drawing/2014/main" xmlns="" id="{00000000-0008-0000-0700-00006C020000}"/>
            </a:ext>
          </a:extLst>
        </xdr:cNvPr>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a:extLst>
            <a:ext uri="{FF2B5EF4-FFF2-40B4-BE49-F238E27FC236}">
              <a16:creationId xmlns:a16="http://schemas.microsoft.com/office/drawing/2014/main" xmlns="" id="{00000000-0008-0000-0700-00006E020000}"/>
            </a:ext>
          </a:extLst>
        </xdr:cNvPr>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55406</xdr:rowOff>
    </xdr:from>
    <xdr:to>
      <xdr:col>23</xdr:col>
      <xdr:colOff>517525</xdr:colOff>
      <xdr:row>78</xdr:row>
      <xdr:rowOff>130135</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5481300" y="13428506"/>
          <a:ext cx="838200" cy="7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a:extLst>
            <a:ext uri="{FF2B5EF4-FFF2-40B4-BE49-F238E27FC236}">
              <a16:creationId xmlns:a16="http://schemas.microsoft.com/office/drawing/2014/main" xmlns="" id="{00000000-0008-0000-0700-000071020000}"/>
            </a:ext>
          </a:extLst>
        </xdr:cNvPr>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a:extLst>
            <a:ext uri="{FF2B5EF4-FFF2-40B4-BE49-F238E27FC236}">
              <a16:creationId xmlns:a16="http://schemas.microsoft.com/office/drawing/2014/main" xmlns="" id="{00000000-0008-0000-0700-000072020000}"/>
            </a:ext>
          </a:extLst>
        </xdr:cNvPr>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55406</xdr:rowOff>
    </xdr:from>
    <xdr:to>
      <xdr:col>22</xdr:col>
      <xdr:colOff>365125</xdr:colOff>
      <xdr:row>78</xdr:row>
      <xdr:rowOff>97811</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4592300" y="13428506"/>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18844</xdr:rowOff>
    </xdr:from>
    <xdr:to>
      <xdr:col>22</xdr:col>
      <xdr:colOff>415925</xdr:colOff>
      <xdr:row>78</xdr:row>
      <xdr:rowOff>120444</xdr:rowOff>
    </xdr:to>
    <xdr:sp macro="" textlink="">
      <xdr:nvSpPr>
        <xdr:cNvPr id="628" name="フローチャート : 判断 627">
          <a:extLst>
            <a:ext uri="{FF2B5EF4-FFF2-40B4-BE49-F238E27FC236}">
              <a16:creationId xmlns:a16="http://schemas.microsoft.com/office/drawing/2014/main" xmlns="" id="{00000000-0008-0000-0700-000074020000}"/>
            </a:ext>
          </a:extLst>
        </xdr:cNvPr>
        <xdr:cNvSpPr/>
      </xdr:nvSpPr>
      <xdr:spPr>
        <a:xfrm>
          <a:off x="15430500" y="133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111571</xdr:rowOff>
    </xdr:from>
    <xdr:ext cx="534377"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5214111" y="134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97811</xdr:rowOff>
    </xdr:from>
    <xdr:to>
      <xdr:col>21</xdr:col>
      <xdr:colOff>161925</xdr:colOff>
      <xdr:row>78</xdr:row>
      <xdr:rowOff>116168</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3703300" y="13470911"/>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25271</xdr:rowOff>
    </xdr:from>
    <xdr:to>
      <xdr:col>21</xdr:col>
      <xdr:colOff>212725</xdr:colOff>
      <xdr:row>78</xdr:row>
      <xdr:rowOff>126871</xdr:rowOff>
    </xdr:to>
    <xdr:sp macro="" textlink="">
      <xdr:nvSpPr>
        <xdr:cNvPr id="631" name="フローチャート : 判断 630">
          <a:extLst>
            <a:ext uri="{FF2B5EF4-FFF2-40B4-BE49-F238E27FC236}">
              <a16:creationId xmlns:a16="http://schemas.microsoft.com/office/drawing/2014/main" xmlns="" id="{00000000-0008-0000-0700-000077020000}"/>
            </a:ext>
          </a:extLst>
        </xdr:cNvPr>
        <xdr:cNvSpPr/>
      </xdr:nvSpPr>
      <xdr:spPr>
        <a:xfrm>
          <a:off x="14541500" y="133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143398</xdr:rowOff>
    </xdr:from>
    <xdr:ext cx="534377"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4325111" y="131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70686</xdr:rowOff>
    </xdr:from>
    <xdr:to>
      <xdr:col>19</xdr:col>
      <xdr:colOff>644525</xdr:colOff>
      <xdr:row>78</xdr:row>
      <xdr:rowOff>116168</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814300" y="13443786"/>
          <a:ext cx="889000" cy="4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12565</xdr:rowOff>
    </xdr:from>
    <xdr:to>
      <xdr:col>20</xdr:col>
      <xdr:colOff>9525</xdr:colOff>
      <xdr:row>78</xdr:row>
      <xdr:rowOff>114165</xdr:rowOff>
    </xdr:to>
    <xdr:sp macro="" textlink="">
      <xdr:nvSpPr>
        <xdr:cNvPr id="634" name="フローチャート : 判断 633">
          <a:extLst>
            <a:ext uri="{FF2B5EF4-FFF2-40B4-BE49-F238E27FC236}">
              <a16:creationId xmlns:a16="http://schemas.microsoft.com/office/drawing/2014/main" xmlns="" id="{00000000-0008-0000-0700-00007A020000}"/>
            </a:ext>
          </a:extLst>
        </xdr:cNvPr>
        <xdr:cNvSpPr/>
      </xdr:nvSpPr>
      <xdr:spPr>
        <a:xfrm>
          <a:off x="13652500" y="133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130692</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3436111" y="131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34448</xdr:rowOff>
    </xdr:from>
    <xdr:to>
      <xdr:col>18</xdr:col>
      <xdr:colOff>492125</xdr:colOff>
      <xdr:row>78</xdr:row>
      <xdr:rowOff>136048</xdr:rowOff>
    </xdr:to>
    <xdr:sp macro="" textlink="">
      <xdr:nvSpPr>
        <xdr:cNvPr id="636" name="フローチャート : 判断 635">
          <a:extLst>
            <a:ext uri="{FF2B5EF4-FFF2-40B4-BE49-F238E27FC236}">
              <a16:creationId xmlns:a16="http://schemas.microsoft.com/office/drawing/2014/main" xmlns="" id="{00000000-0008-0000-0700-00007C020000}"/>
            </a:ext>
          </a:extLst>
        </xdr:cNvPr>
        <xdr:cNvSpPr/>
      </xdr:nvSpPr>
      <xdr:spPr>
        <a:xfrm>
          <a:off x="12763500" y="1340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127175</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2547111" y="1350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79335</xdr:rowOff>
    </xdr:from>
    <xdr:to>
      <xdr:col>23</xdr:col>
      <xdr:colOff>568325</xdr:colOff>
      <xdr:row>79</xdr:row>
      <xdr:rowOff>9485</xdr:rowOff>
    </xdr:to>
    <xdr:sp macro="" textlink="">
      <xdr:nvSpPr>
        <xdr:cNvPr id="643" name="円/楕円 642">
          <a:extLst>
            <a:ext uri="{FF2B5EF4-FFF2-40B4-BE49-F238E27FC236}">
              <a16:creationId xmlns:a16="http://schemas.microsoft.com/office/drawing/2014/main" xmlns="" id="{00000000-0008-0000-0700-000083020000}"/>
            </a:ext>
          </a:extLst>
        </xdr:cNvPr>
        <xdr:cNvSpPr/>
      </xdr:nvSpPr>
      <xdr:spPr>
        <a:xfrm>
          <a:off x="16268700" y="134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a:extLst>
            <a:ext uri="{FF2B5EF4-FFF2-40B4-BE49-F238E27FC236}">
              <a16:creationId xmlns:a16="http://schemas.microsoft.com/office/drawing/2014/main" xmlns="" id="{00000000-0008-0000-0700-000084020000}"/>
            </a:ext>
          </a:extLst>
        </xdr:cNvPr>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4606</xdr:rowOff>
    </xdr:from>
    <xdr:to>
      <xdr:col>22</xdr:col>
      <xdr:colOff>415925</xdr:colOff>
      <xdr:row>78</xdr:row>
      <xdr:rowOff>106206</xdr:rowOff>
    </xdr:to>
    <xdr:sp macro="" textlink="">
      <xdr:nvSpPr>
        <xdr:cNvPr id="645" name="円/楕円 644">
          <a:extLst>
            <a:ext uri="{FF2B5EF4-FFF2-40B4-BE49-F238E27FC236}">
              <a16:creationId xmlns:a16="http://schemas.microsoft.com/office/drawing/2014/main" xmlns="" id="{00000000-0008-0000-0700-000085020000}"/>
            </a:ext>
          </a:extLst>
        </xdr:cNvPr>
        <xdr:cNvSpPr/>
      </xdr:nvSpPr>
      <xdr:spPr>
        <a:xfrm>
          <a:off x="15430500" y="1337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122733</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14111" y="131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47011</xdr:rowOff>
    </xdr:from>
    <xdr:to>
      <xdr:col>21</xdr:col>
      <xdr:colOff>212725</xdr:colOff>
      <xdr:row>78</xdr:row>
      <xdr:rowOff>148611</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4541500" y="134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139738</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357427" y="135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65368</xdr:rowOff>
    </xdr:from>
    <xdr:to>
      <xdr:col>20</xdr:col>
      <xdr:colOff>9525</xdr:colOff>
      <xdr:row>78</xdr:row>
      <xdr:rowOff>166968</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3652500" y="134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158095</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68427" y="135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19886</xdr:rowOff>
    </xdr:from>
    <xdr:to>
      <xdr:col>18</xdr:col>
      <xdr:colOff>492125</xdr:colOff>
      <xdr:row>78</xdr:row>
      <xdr:rowOff>121486</xdr:rowOff>
    </xdr:to>
    <xdr:sp macro="" textlink="">
      <xdr:nvSpPr>
        <xdr:cNvPr id="651" name="円/楕円 650">
          <a:extLst>
            <a:ext uri="{FF2B5EF4-FFF2-40B4-BE49-F238E27FC236}">
              <a16:creationId xmlns:a16="http://schemas.microsoft.com/office/drawing/2014/main" xmlns="" id="{00000000-0008-0000-0700-00008B020000}"/>
            </a:ext>
          </a:extLst>
        </xdr:cNvPr>
        <xdr:cNvSpPr/>
      </xdr:nvSpPr>
      <xdr:spPr>
        <a:xfrm>
          <a:off x="12763500" y="1339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138013</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547111" y="131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128956</xdr:rowOff>
    </xdr:from>
    <xdr:to>
      <xdr:col>23</xdr:col>
      <xdr:colOff>517525</xdr:colOff>
      <xdr:row>97</xdr:row>
      <xdr:rowOff>12539</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5481300" y="16073806"/>
          <a:ext cx="838200" cy="56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a:extLst>
            <a:ext uri="{FF2B5EF4-FFF2-40B4-BE49-F238E27FC236}">
              <a16:creationId xmlns:a16="http://schemas.microsoft.com/office/drawing/2014/main" xmlns="" id="{00000000-0008-0000-0700-0000A9020000}"/>
            </a:ext>
          </a:extLst>
        </xdr:cNvPr>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128956</xdr:rowOff>
    </xdr:from>
    <xdr:to>
      <xdr:col>22</xdr:col>
      <xdr:colOff>365125</xdr:colOff>
      <xdr:row>96</xdr:row>
      <xdr:rowOff>141656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4592300" y="16073806"/>
          <a:ext cx="889000" cy="5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83" name="フローチャート : 判断 682">
          <a:extLst>
            <a:ext uri="{FF2B5EF4-FFF2-40B4-BE49-F238E27FC236}">
              <a16:creationId xmlns:a16="http://schemas.microsoft.com/office/drawing/2014/main" xmlns="" id="{00000000-0008-0000-0700-0000AB020000}"/>
            </a:ext>
          </a:extLst>
        </xdr:cNvPr>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137940</xdr:rowOff>
    </xdr:from>
    <xdr:to>
      <xdr:col>21</xdr:col>
      <xdr:colOff>161925</xdr:colOff>
      <xdr:row>96</xdr:row>
      <xdr:rowOff>141656</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3703300" y="16597140"/>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86" name="フローチャート : 判断 685">
          <a:extLst>
            <a:ext uri="{FF2B5EF4-FFF2-40B4-BE49-F238E27FC236}">
              <a16:creationId xmlns:a16="http://schemas.microsoft.com/office/drawing/2014/main" xmlns="" id="{00000000-0008-0000-0700-0000AE020000}"/>
            </a:ext>
          </a:extLst>
        </xdr:cNvPr>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137940</xdr:rowOff>
    </xdr:from>
    <xdr:to>
      <xdr:col>19</xdr:col>
      <xdr:colOff>644525</xdr:colOff>
      <xdr:row>97</xdr:row>
      <xdr:rowOff>93028</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2814300" y="16597140"/>
          <a:ext cx="889000" cy="12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89" name="フローチャート : 判断 688">
          <a:extLst>
            <a:ext uri="{FF2B5EF4-FFF2-40B4-BE49-F238E27FC236}">
              <a16:creationId xmlns:a16="http://schemas.microsoft.com/office/drawing/2014/main" xmlns="" id="{00000000-0008-0000-0700-0000B1020000}"/>
            </a:ext>
          </a:extLst>
        </xdr:cNvPr>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1" name="フローチャート : 判断 690">
          <a:extLst>
            <a:ext uri="{FF2B5EF4-FFF2-40B4-BE49-F238E27FC236}">
              <a16:creationId xmlns:a16="http://schemas.microsoft.com/office/drawing/2014/main" xmlns="" id="{00000000-0008-0000-0700-0000B3020000}"/>
            </a:ext>
          </a:extLst>
        </xdr:cNvPr>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133189</xdr:rowOff>
    </xdr:from>
    <xdr:to>
      <xdr:col>23</xdr:col>
      <xdr:colOff>568325</xdr:colOff>
      <xdr:row>97</xdr:row>
      <xdr:rowOff>63339</xdr:rowOff>
    </xdr:to>
    <xdr:sp macro="" textlink="">
      <xdr:nvSpPr>
        <xdr:cNvPr id="698" name="円/楕円 697">
          <a:extLst>
            <a:ext uri="{FF2B5EF4-FFF2-40B4-BE49-F238E27FC236}">
              <a16:creationId xmlns:a16="http://schemas.microsoft.com/office/drawing/2014/main" xmlns="" id="{00000000-0008-0000-0700-0000BA020000}"/>
            </a:ext>
          </a:extLst>
        </xdr:cNvPr>
        <xdr:cNvSpPr/>
      </xdr:nvSpPr>
      <xdr:spPr>
        <a:xfrm>
          <a:off x="16268700" y="165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111616</xdr:rowOff>
    </xdr:from>
    <xdr:ext cx="534377"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57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65,313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78156</xdr:rowOff>
    </xdr:from>
    <xdr:to>
      <xdr:col>22</xdr:col>
      <xdr:colOff>415925</xdr:colOff>
      <xdr:row>94</xdr:row>
      <xdr:rowOff>8306</xdr:rowOff>
    </xdr:to>
    <xdr:sp macro="" textlink="">
      <xdr:nvSpPr>
        <xdr:cNvPr id="700" name="円/楕円 699">
          <a:extLst>
            <a:ext uri="{FF2B5EF4-FFF2-40B4-BE49-F238E27FC236}">
              <a16:creationId xmlns:a16="http://schemas.microsoft.com/office/drawing/2014/main" xmlns="" id="{00000000-0008-0000-0700-0000BC020000}"/>
            </a:ext>
          </a:extLst>
        </xdr:cNvPr>
        <xdr:cNvSpPr/>
      </xdr:nvSpPr>
      <xdr:spPr>
        <a:xfrm>
          <a:off x="15430500" y="1602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24833</xdr:rowOff>
    </xdr:from>
    <xdr:ext cx="59901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181794" y="1579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189,850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90856</xdr:rowOff>
    </xdr:from>
    <xdr:to>
      <xdr:col>21</xdr:col>
      <xdr:colOff>212725</xdr:colOff>
      <xdr:row>97</xdr:row>
      <xdr:rowOff>21006</xdr:rowOff>
    </xdr:to>
    <xdr:sp macro="" textlink="">
      <xdr:nvSpPr>
        <xdr:cNvPr id="702" name="円/楕円 701">
          <a:extLst>
            <a:ext uri="{FF2B5EF4-FFF2-40B4-BE49-F238E27FC236}">
              <a16:creationId xmlns:a16="http://schemas.microsoft.com/office/drawing/2014/main" xmlns="" id="{00000000-0008-0000-0700-0000BE020000}"/>
            </a:ext>
          </a:extLst>
        </xdr:cNvPr>
        <xdr:cNvSpPr/>
      </xdr:nvSpPr>
      <xdr:spPr>
        <a:xfrm>
          <a:off x="14541500" y="165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12133</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6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87140</xdr:rowOff>
    </xdr:from>
    <xdr:to>
      <xdr:col>20</xdr:col>
      <xdr:colOff>9525</xdr:colOff>
      <xdr:row>97</xdr:row>
      <xdr:rowOff>17290</xdr:rowOff>
    </xdr:to>
    <xdr:sp macro="" textlink="">
      <xdr:nvSpPr>
        <xdr:cNvPr id="704" name="円/楕円 703">
          <a:extLst>
            <a:ext uri="{FF2B5EF4-FFF2-40B4-BE49-F238E27FC236}">
              <a16:creationId xmlns:a16="http://schemas.microsoft.com/office/drawing/2014/main" xmlns="" id="{00000000-0008-0000-0700-0000C0020000}"/>
            </a:ext>
          </a:extLst>
        </xdr:cNvPr>
        <xdr:cNvSpPr/>
      </xdr:nvSpPr>
      <xdr:spPr>
        <a:xfrm>
          <a:off x="13652500" y="165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8417</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6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42228</xdr:rowOff>
    </xdr:from>
    <xdr:to>
      <xdr:col>18</xdr:col>
      <xdr:colOff>492125</xdr:colOff>
      <xdr:row>97</xdr:row>
      <xdr:rowOff>143828</xdr:rowOff>
    </xdr:to>
    <xdr:sp macro="" textlink="">
      <xdr:nvSpPr>
        <xdr:cNvPr id="706" name="円/楕円 705">
          <a:extLst>
            <a:ext uri="{FF2B5EF4-FFF2-40B4-BE49-F238E27FC236}">
              <a16:creationId xmlns:a16="http://schemas.microsoft.com/office/drawing/2014/main" xmlns="" id="{00000000-0008-0000-0700-0000C2020000}"/>
            </a:ext>
          </a:extLst>
        </xdr:cNvPr>
        <xdr:cNvSpPr/>
      </xdr:nvSpPr>
      <xdr:spPr>
        <a:xfrm>
          <a:off x="12763500" y="166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134955</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7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a:extLst>
            <a:ext uri="{FF2B5EF4-FFF2-40B4-BE49-F238E27FC236}">
              <a16:creationId xmlns:a16="http://schemas.microsoft.com/office/drawing/2014/main" xmlns="" id="{00000000-0008-0000-0700-0000DA020000}"/>
            </a:ext>
          </a:extLst>
        </xdr:cNvPr>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a:extLst>
            <a:ext uri="{FF2B5EF4-FFF2-40B4-BE49-F238E27FC236}">
              <a16:creationId xmlns:a16="http://schemas.microsoft.com/office/drawing/2014/main" xmlns="" id="{00000000-0008-0000-0700-0000DC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a:extLst>
            <a:ext uri="{FF2B5EF4-FFF2-40B4-BE49-F238E27FC236}">
              <a16:creationId xmlns:a16="http://schemas.microsoft.com/office/drawing/2014/main" xmlns="" id="{00000000-0008-0000-0700-0000DF020000}"/>
            </a:ext>
          </a:extLst>
        </xdr:cNvPr>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a:extLst>
            <a:ext uri="{FF2B5EF4-FFF2-40B4-BE49-F238E27FC236}">
              <a16:creationId xmlns:a16="http://schemas.microsoft.com/office/drawing/2014/main" xmlns="" id="{00000000-0008-0000-0700-0000E0020000}"/>
            </a:ext>
          </a:extLst>
        </xdr:cNvPr>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a:extLst>
            <a:ext uri="{FF2B5EF4-FFF2-40B4-BE49-F238E27FC236}">
              <a16:creationId xmlns:a16="http://schemas.microsoft.com/office/drawing/2014/main" xmlns="" id="{00000000-0008-0000-0700-0000E2020000}"/>
            </a:ext>
          </a:extLst>
        </xdr:cNvPr>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18034</xdr:rowOff>
    </xdr:from>
    <xdr:to>
      <xdr:col>29</xdr:col>
      <xdr:colOff>568325</xdr:colOff>
      <xdr:row>38</xdr:row>
      <xdr:rowOff>119634</xdr:rowOff>
    </xdr:to>
    <xdr:sp macro="" textlink="">
      <xdr:nvSpPr>
        <xdr:cNvPr id="741" name="フローチャート : 判断 740">
          <a:extLst>
            <a:ext uri="{FF2B5EF4-FFF2-40B4-BE49-F238E27FC236}">
              <a16:creationId xmlns:a16="http://schemas.microsoft.com/office/drawing/2014/main" xmlns="" id="{00000000-0008-0000-0700-0000E5020000}"/>
            </a:ext>
          </a:extLst>
        </xdr:cNvPr>
        <xdr:cNvSpPr/>
      </xdr:nvSpPr>
      <xdr:spPr>
        <a:xfrm>
          <a:off x="20383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136161</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0245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44" name="フローチャート : 判断 743">
          <a:extLst>
            <a:ext uri="{FF2B5EF4-FFF2-40B4-BE49-F238E27FC236}">
              <a16:creationId xmlns:a16="http://schemas.microsoft.com/office/drawing/2014/main" xmlns="" id="{00000000-0008-0000-0700-0000E8020000}"/>
            </a:ext>
          </a:extLst>
        </xdr:cNvPr>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162679</xdr:rowOff>
    </xdr:from>
    <xdr:ext cx="313932"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9388333" y="6334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140107</xdr:rowOff>
    </xdr:from>
    <xdr:to>
      <xdr:col>27</xdr:col>
      <xdr:colOff>161925</xdr:colOff>
      <xdr:row>38</xdr:row>
      <xdr:rowOff>70256</xdr:rowOff>
    </xdr:to>
    <xdr:sp macro="" textlink="">
      <xdr:nvSpPr>
        <xdr:cNvPr id="746" name="フローチャート : 判断 745">
          <a:extLst>
            <a:ext uri="{FF2B5EF4-FFF2-40B4-BE49-F238E27FC236}">
              <a16:creationId xmlns:a16="http://schemas.microsoft.com/office/drawing/2014/main" xmlns="" id="{00000000-0008-0000-0700-0000EA020000}"/>
            </a:ext>
          </a:extLst>
        </xdr:cNvPr>
        <xdr:cNvSpPr/>
      </xdr:nvSpPr>
      <xdr:spPr>
        <a:xfrm>
          <a:off x="18605500" y="64837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86784</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67017" y="625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a:extLst>
            <a:ext uri="{FF2B5EF4-FFF2-40B4-BE49-F238E27FC236}">
              <a16:creationId xmlns:a16="http://schemas.microsoft.com/office/drawing/2014/main" xmlns=""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a:extLst>
            <a:ext uri="{FF2B5EF4-FFF2-40B4-BE49-F238E27FC236}">
              <a16:creationId xmlns:a16="http://schemas.microsoft.com/office/drawing/2014/main" xmlns="" id="{00000000-0008-0000-0700-0000F2020000}"/>
            </a:ext>
          </a:extLst>
        </xdr:cNvPr>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a:extLst>
            <a:ext uri="{FF2B5EF4-FFF2-40B4-BE49-F238E27FC236}">
              <a16:creationId xmlns:a16="http://schemas.microsoft.com/office/drawing/2014/main" xmlns=""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a:extLst>
            <a:ext uri="{FF2B5EF4-FFF2-40B4-BE49-F238E27FC236}">
              <a16:creationId xmlns:a16="http://schemas.microsoft.com/office/drawing/2014/main" xmlns=""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a:extLst>
            <a:ext uri="{FF2B5EF4-FFF2-40B4-BE49-F238E27FC236}">
              <a16:creationId xmlns:a16="http://schemas.microsoft.com/office/drawing/2014/main" xmlns=""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a:extLst>
            <a:ext uri="{FF2B5EF4-FFF2-40B4-BE49-F238E27FC236}">
              <a16:creationId xmlns:a16="http://schemas.microsoft.com/office/drawing/2014/main" xmlns=""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フローチャート : 判断 792">
          <a:extLst>
            <a:ext uri="{FF2B5EF4-FFF2-40B4-BE49-F238E27FC236}">
              <a16:creationId xmlns:a16="http://schemas.microsoft.com/office/drawing/2014/main" xmlns="" id="{00000000-0008-0000-0700-000019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5" name="フローチャート : 判断 794">
          <a:extLst>
            <a:ext uri="{FF2B5EF4-FFF2-40B4-BE49-F238E27FC236}">
              <a16:creationId xmlns:a16="http://schemas.microsoft.com/office/drawing/2014/main" xmlns="" id="{00000000-0008-0000-0700-00001B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8" name="フローチャート : 判断 797">
          <a:extLst>
            <a:ext uri="{FF2B5EF4-FFF2-40B4-BE49-F238E27FC236}">
              <a16:creationId xmlns:a16="http://schemas.microsoft.com/office/drawing/2014/main" xmlns="" id="{00000000-0008-0000-0700-00001E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1" name="フローチャート : 判断 800">
          <a:extLst>
            <a:ext uri="{FF2B5EF4-FFF2-40B4-BE49-F238E27FC236}">
              <a16:creationId xmlns:a16="http://schemas.microsoft.com/office/drawing/2014/main" xmlns="" id="{00000000-0008-0000-0700-000021030000}"/>
            </a:ext>
          </a:extLst>
        </xdr:cNvPr>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03" name="フローチャート : 判断 802">
          <a:extLst>
            <a:ext uri="{FF2B5EF4-FFF2-40B4-BE49-F238E27FC236}">
              <a16:creationId xmlns:a16="http://schemas.microsoft.com/office/drawing/2014/main" xmlns="" id="{00000000-0008-0000-0700-000023030000}"/>
            </a:ext>
          </a:extLst>
        </xdr:cNvPr>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0" name="円/楕円 809">
          <a:extLst>
            <a:ext uri="{FF2B5EF4-FFF2-40B4-BE49-F238E27FC236}">
              <a16:creationId xmlns:a16="http://schemas.microsoft.com/office/drawing/2014/main" xmlns="" id="{00000000-0008-0000-0700-00002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2" name="円/楕円 811">
          <a:extLst>
            <a:ext uri="{FF2B5EF4-FFF2-40B4-BE49-F238E27FC236}">
              <a16:creationId xmlns:a16="http://schemas.microsoft.com/office/drawing/2014/main" xmlns="" id="{00000000-0008-0000-0700-00002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過年度からの普通建設事業費の抑制により、農林水産業費及び土木費については類似団体平均を大きく下回っている。</a:t>
          </a:r>
          <a:endParaRPr kumimoji="1" lang="en-US" altLang="ja-JP" sz="1400">
            <a:latin typeface="ＭＳ Ｐゴシック"/>
          </a:endParaRPr>
        </a:p>
        <a:p>
          <a:r>
            <a:rPr kumimoji="1" lang="ja-JP" altLang="en-US" sz="1400">
              <a:latin typeface="ＭＳ Ｐゴシック"/>
            </a:rPr>
            <a:t>　今後も緊急性等を勘案し、計画的な施設整備を図る。</a:t>
          </a:r>
          <a:endParaRPr kumimoji="1" lang="en-US" altLang="ja-JP" sz="14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商工費については、</a:t>
          </a:r>
          <a:r>
            <a:rPr kumimoji="1" lang="ja-JP" altLang="ja-JP" sz="1400">
              <a:solidFill>
                <a:schemeClr val="dk1"/>
              </a:solidFill>
              <a:effectLst/>
              <a:latin typeface="+mn-lt"/>
              <a:ea typeface="+mn-ea"/>
              <a:cs typeface="+mn-cs"/>
            </a:rPr>
            <a:t>地域交流施設建設に伴う元利償還金が多額となっていること等から、類似団体平均を上回っている</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年度で償還が終了となるため、以降減少する見込である。</a:t>
          </a:r>
          <a:endParaRPr kumimoji="1" lang="en-US" altLang="ja-JP" sz="1400">
            <a:solidFill>
              <a:schemeClr val="dk1"/>
            </a:solidFill>
            <a:effectLst/>
            <a:latin typeface="+mn-lt"/>
            <a:ea typeface="+mn-ea"/>
            <a:cs typeface="+mn-cs"/>
          </a:endParaRPr>
        </a:p>
        <a:p>
          <a:r>
            <a:rPr lang="ja-JP" altLang="en-US" sz="1400">
              <a:effectLst/>
            </a:rPr>
            <a:t>　</a:t>
          </a:r>
          <a:r>
            <a:rPr kumimoji="1" lang="ja-JP" altLang="ja-JP" sz="1400">
              <a:solidFill>
                <a:schemeClr val="dk1"/>
              </a:solidFill>
              <a:effectLst/>
              <a:latin typeface="+mn-lt"/>
              <a:ea typeface="+mn-ea"/>
              <a:cs typeface="+mn-cs"/>
            </a:rPr>
            <a:t>公債費について、第三セクター等改革推進債の一部繰上償還（</a:t>
          </a:r>
          <a:r>
            <a:rPr kumimoji="1" lang="en-US" altLang="ja-JP" sz="1400">
              <a:solidFill>
                <a:schemeClr val="dk1"/>
              </a:solidFill>
              <a:effectLst/>
              <a:latin typeface="+mn-lt"/>
              <a:ea typeface="+mn-ea"/>
              <a:cs typeface="+mn-cs"/>
            </a:rPr>
            <a:t>1,200</a:t>
          </a:r>
          <a:r>
            <a:rPr kumimoji="1" lang="ja-JP" altLang="ja-JP" sz="1400">
              <a:solidFill>
                <a:schemeClr val="dk1"/>
              </a:solidFill>
              <a:effectLst/>
              <a:latin typeface="+mn-lt"/>
              <a:ea typeface="+mn-ea"/>
              <a:cs typeface="+mn-cs"/>
            </a:rPr>
            <a:t>百万円）を実施したことに伴い、平成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年度の値が大幅に増加している。</a:t>
          </a:r>
          <a:endParaRPr lang="ja-JP" altLang="ja-JP" sz="1400">
            <a:effectLst/>
          </a:endParaRPr>
        </a:p>
        <a:p>
          <a:r>
            <a:rPr kumimoji="1" lang="ja-JP" altLang="ja-JP" sz="1400">
              <a:solidFill>
                <a:schemeClr val="dk1"/>
              </a:solidFill>
              <a:effectLst/>
              <a:latin typeface="+mn-lt"/>
              <a:ea typeface="+mn-ea"/>
              <a:cs typeface="+mn-cs"/>
            </a:rPr>
            <a:t>　今後も、更なる繰上償還の実施</a:t>
          </a:r>
          <a:r>
            <a:rPr kumimoji="1" lang="ja-JP" altLang="en-US" sz="1400">
              <a:solidFill>
                <a:schemeClr val="dk1"/>
              </a:solidFill>
              <a:effectLst/>
              <a:latin typeface="+mn-lt"/>
              <a:ea typeface="+mn-ea"/>
              <a:cs typeface="+mn-cs"/>
            </a:rPr>
            <a:t>を計画しており、</a:t>
          </a:r>
          <a:r>
            <a:rPr kumimoji="1" lang="ja-JP" altLang="ja-JP" sz="1400">
              <a:solidFill>
                <a:schemeClr val="dk1"/>
              </a:solidFill>
              <a:effectLst/>
              <a:latin typeface="+mn-lt"/>
              <a:ea typeface="+mn-ea"/>
              <a:cs typeface="+mn-cs"/>
            </a:rPr>
            <a:t>公債費</a:t>
          </a:r>
          <a:r>
            <a:rPr kumimoji="1" lang="ja-JP" altLang="en-US" sz="1400">
              <a:solidFill>
                <a:schemeClr val="dk1"/>
              </a:solidFill>
              <a:effectLst/>
              <a:latin typeface="+mn-lt"/>
              <a:ea typeface="+mn-ea"/>
              <a:cs typeface="+mn-cs"/>
            </a:rPr>
            <a:t>については減少する見込である</a:t>
          </a:r>
          <a:r>
            <a:rPr kumimoji="1" lang="ja-JP" altLang="ja-JP" sz="14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年度と比較して、財政調整基金残高は</a:t>
          </a:r>
          <a:r>
            <a:rPr kumimoji="1" lang="en-US" altLang="ja-JP" sz="1400">
              <a:latin typeface="ＭＳ ゴシック" pitchFamily="49" charset="-128"/>
              <a:ea typeface="ＭＳ ゴシック" pitchFamily="49" charset="-128"/>
            </a:rPr>
            <a:t>275</a:t>
          </a:r>
          <a:r>
            <a:rPr kumimoji="1" lang="ja-JP" altLang="en-US" sz="1400">
              <a:latin typeface="ＭＳ ゴシック" pitchFamily="49" charset="-128"/>
              <a:ea typeface="ＭＳ ゴシック" pitchFamily="49" charset="-128"/>
            </a:rPr>
            <a:t>百万円増、実質収支額は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百万円増、実質単年度収支は</a:t>
          </a:r>
          <a:r>
            <a:rPr kumimoji="1" lang="en-US" altLang="ja-JP" sz="1400">
              <a:latin typeface="ＭＳ ゴシック" pitchFamily="49" charset="-128"/>
              <a:ea typeface="ＭＳ ゴシック" pitchFamily="49" charset="-128"/>
            </a:rPr>
            <a:t>1,063</a:t>
          </a:r>
          <a:r>
            <a:rPr kumimoji="1" lang="ja-JP" altLang="en-US" sz="1400">
              <a:latin typeface="ＭＳ ゴシック" pitchFamily="49" charset="-128"/>
              <a:ea typeface="ＭＳ ゴシック" pitchFamily="49" charset="-128"/>
            </a:rPr>
            <a:t>百万円減となっている。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年度において、第三セクター等改革推進債の一部繰上償還（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百万円）を実施したため、比較すると平成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年度においては、大きく減少している。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今後も、歳入確保及び歳出削減に努め、財政の健全化を図る。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年度と比較して赤字額は</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百万円増加、黒字額は</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百万円増加しており、連結実質収支額は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赤字増加の要因は、国民健康保険特別会計においてＣ型肝炎治療新薬の保険適用により赤字が増加したためである。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黒字額増加の要因は、地方交付税及び各種交付金の増等により、一般会計の黒字が増加したためである。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今後も歳入確保及び歳出削減を図るとともに、国民健康保険特別会計においては、適正な収入を確保するとともに、一般会計からの赤字補填財源繰出しにより赤字解消を図る。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5516345</v>
      </c>
      <c r="BO4" s="409"/>
      <c r="BP4" s="409"/>
      <c r="BQ4" s="409"/>
      <c r="BR4" s="409"/>
      <c r="BS4" s="409"/>
      <c r="BT4" s="409"/>
      <c r="BU4" s="410"/>
      <c r="BV4" s="408">
        <v>6685717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4.7</v>
      </c>
      <c r="CU4" s="586"/>
      <c r="CV4" s="586"/>
      <c r="CW4" s="586"/>
      <c r="CX4" s="586"/>
      <c r="CY4" s="586"/>
      <c r="CZ4" s="586"/>
      <c r="DA4" s="587"/>
      <c r="DB4" s="585">
        <v>4.4000000000000004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5336779</v>
      </c>
      <c r="BO5" s="414"/>
      <c r="BP5" s="414"/>
      <c r="BQ5" s="414"/>
      <c r="BR5" s="414"/>
      <c r="BS5" s="414"/>
      <c r="BT5" s="414"/>
      <c r="BU5" s="415"/>
      <c r="BV5" s="413">
        <v>6520137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86.4</v>
      </c>
      <c r="CU5" s="384"/>
      <c r="CV5" s="384"/>
      <c r="CW5" s="384"/>
      <c r="CX5" s="384"/>
      <c r="CY5" s="384"/>
      <c r="CZ5" s="384"/>
      <c r="DA5" s="385"/>
      <c r="DB5" s="383">
        <v>89.2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179566</v>
      </c>
      <c r="BO6" s="414"/>
      <c r="BP6" s="414"/>
      <c r="BQ6" s="414"/>
      <c r="BR6" s="414"/>
      <c r="BS6" s="414"/>
      <c r="BT6" s="414"/>
      <c r="BU6" s="415"/>
      <c r="BV6" s="413">
        <v>165580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90.9</v>
      </c>
      <c r="CU6" s="560"/>
      <c r="CV6" s="560"/>
      <c r="CW6" s="560"/>
      <c r="CX6" s="560"/>
      <c r="CY6" s="560"/>
      <c r="CZ6" s="560"/>
      <c r="DA6" s="561"/>
      <c r="DB6" s="559">
        <v>94.3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703</v>
      </c>
      <c r="BO7" s="414"/>
      <c r="BP7" s="414"/>
      <c r="BQ7" s="414"/>
      <c r="BR7" s="414"/>
      <c r="BS7" s="414"/>
      <c r="BT7" s="414"/>
      <c r="BU7" s="415"/>
      <c r="BV7" s="413">
        <v>282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3846031</v>
      </c>
      <c r="CU7" s="414"/>
      <c r="CV7" s="414"/>
      <c r="CW7" s="414"/>
      <c r="CX7" s="414"/>
      <c r="CY7" s="414"/>
      <c r="CZ7" s="414"/>
      <c r="DA7" s="415"/>
      <c r="DB7" s="413">
        <v>3754846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178863</v>
      </c>
      <c r="BO8" s="414"/>
      <c r="BP8" s="414"/>
      <c r="BQ8" s="414"/>
      <c r="BR8" s="414"/>
      <c r="BS8" s="414"/>
      <c r="BT8" s="414"/>
      <c r="BU8" s="415"/>
      <c r="BV8" s="413">
        <v>165298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0.21</v>
      </c>
      <c r="CU8" s="523"/>
      <c r="CV8" s="523"/>
      <c r="CW8" s="523"/>
      <c r="CX8" s="523"/>
      <c r="CY8" s="523"/>
      <c r="CZ8" s="523"/>
      <c r="DA8" s="524"/>
      <c r="DB8" s="522">
        <v>0.21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9676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13565</v>
      </c>
      <c r="BO9" s="414"/>
      <c r="BP9" s="414"/>
      <c r="BQ9" s="414"/>
      <c r="BR9" s="414"/>
      <c r="BS9" s="414"/>
      <c r="BT9" s="414"/>
      <c r="BU9" s="415"/>
      <c r="BV9" s="413">
        <v>26663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15</v>
      </c>
      <c r="CU9" s="384"/>
      <c r="CV9" s="384"/>
      <c r="CW9" s="384"/>
      <c r="CX9" s="384"/>
      <c r="CY9" s="384"/>
      <c r="CZ9" s="384"/>
      <c r="DA9" s="385"/>
      <c r="DB9" s="383">
        <v>36.700000000000003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10978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150143</v>
      </c>
      <c r="BO10" s="414"/>
      <c r="BP10" s="414"/>
      <c r="BQ10" s="414"/>
      <c r="BR10" s="414"/>
      <c r="BS10" s="414"/>
      <c r="BT10" s="414"/>
      <c r="BU10" s="415"/>
      <c r="BV10" s="413">
        <v>73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1200000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10310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10307</v>
      </c>
      <c r="S13" s="515"/>
      <c r="T13" s="515"/>
      <c r="U13" s="515"/>
      <c r="V13" s="516"/>
      <c r="W13" s="502" t="s">
        <v>120</v>
      </c>
      <c r="X13" s="426"/>
      <c r="Y13" s="426"/>
      <c r="Z13" s="426"/>
      <c r="AA13" s="426"/>
      <c r="AB13" s="427"/>
      <c r="AC13" s="389">
        <v>1171</v>
      </c>
      <c r="AD13" s="390"/>
      <c r="AE13" s="390"/>
      <c r="AF13" s="390"/>
      <c r="AG13" s="391"/>
      <c r="AH13" s="389">
        <v>1362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163708</v>
      </c>
      <c r="BO13" s="414"/>
      <c r="BP13" s="414"/>
      <c r="BQ13" s="414"/>
      <c r="BR13" s="414"/>
      <c r="BS13" s="414"/>
      <c r="BT13" s="414"/>
      <c r="BU13" s="415"/>
      <c r="BV13" s="413">
        <v>1226736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21.5</v>
      </c>
      <c r="CU13" s="384"/>
      <c r="CV13" s="384"/>
      <c r="CW13" s="384"/>
      <c r="CX13" s="384"/>
      <c r="CY13" s="384"/>
      <c r="CZ13" s="384"/>
      <c r="DA13" s="385"/>
      <c r="DB13" s="383">
        <v>22.4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10530</v>
      </c>
      <c r="S14" s="515"/>
      <c r="T14" s="515"/>
      <c r="U14" s="515"/>
      <c r="V14" s="516"/>
      <c r="W14" s="517"/>
      <c r="X14" s="429"/>
      <c r="Y14" s="429"/>
      <c r="Z14" s="429"/>
      <c r="AA14" s="429"/>
      <c r="AB14" s="430"/>
      <c r="AC14" s="507">
        <v>22.2</v>
      </c>
      <c r="AD14" s="508"/>
      <c r="AE14" s="508"/>
      <c r="AF14" s="508"/>
      <c r="AG14" s="509"/>
      <c r="AH14" s="507">
        <v>22.8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214.2</v>
      </c>
      <c r="CU14" s="486"/>
      <c r="CV14" s="486"/>
      <c r="CW14" s="486"/>
      <c r="CX14" s="486"/>
      <c r="CY14" s="486"/>
      <c r="CZ14" s="486"/>
      <c r="DA14" s="487"/>
      <c r="DB14" s="518">
        <v>256.8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10528</v>
      </c>
      <c r="S15" s="515"/>
      <c r="T15" s="515"/>
      <c r="U15" s="515"/>
      <c r="V15" s="516"/>
      <c r="W15" s="502" t="s">
        <v>127</v>
      </c>
      <c r="X15" s="426"/>
      <c r="Y15" s="426"/>
      <c r="Z15" s="426"/>
      <c r="AA15" s="426"/>
      <c r="AB15" s="427"/>
      <c r="AC15" s="389">
        <v>984</v>
      </c>
      <c r="AD15" s="390"/>
      <c r="AE15" s="390"/>
      <c r="AF15" s="390"/>
      <c r="AG15" s="391"/>
      <c r="AH15" s="389">
        <v>1222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744105</v>
      </c>
      <c r="BO15" s="409"/>
      <c r="BP15" s="409"/>
      <c r="BQ15" s="409"/>
      <c r="BR15" s="409"/>
      <c r="BS15" s="409"/>
      <c r="BT15" s="409"/>
      <c r="BU15" s="410"/>
      <c r="BV15" s="408">
        <v>711471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18.7</v>
      </c>
      <c r="AD16" s="508"/>
      <c r="AE16" s="508"/>
      <c r="AF16" s="508"/>
      <c r="AG16" s="509"/>
      <c r="AH16" s="507">
        <v>20.5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3468785</v>
      </c>
      <c r="BO16" s="414"/>
      <c r="BP16" s="414"/>
      <c r="BQ16" s="414"/>
      <c r="BR16" s="414"/>
      <c r="BS16" s="414"/>
      <c r="BT16" s="414"/>
      <c r="BU16" s="415"/>
      <c r="BV16" s="413">
        <v>3369419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3109</v>
      </c>
      <c r="AD17" s="390"/>
      <c r="AE17" s="390"/>
      <c r="AF17" s="390"/>
      <c r="AG17" s="391"/>
      <c r="AH17" s="389">
        <v>3376</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919928</v>
      </c>
      <c r="BO17" s="414"/>
      <c r="BP17" s="414"/>
      <c r="BQ17" s="414"/>
      <c r="BR17" s="414"/>
      <c r="BS17" s="414"/>
      <c r="BT17" s="414"/>
      <c r="BU17" s="415"/>
      <c r="BV17" s="413">
        <v>895344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163.43</v>
      </c>
      <c r="M18" s="478"/>
      <c r="N18" s="478"/>
      <c r="O18" s="478"/>
      <c r="P18" s="478"/>
      <c r="Q18" s="478"/>
      <c r="R18" s="479"/>
      <c r="S18" s="479"/>
      <c r="T18" s="479"/>
      <c r="U18" s="479"/>
      <c r="V18" s="480"/>
      <c r="W18" s="494"/>
      <c r="X18" s="495"/>
      <c r="Y18" s="495"/>
      <c r="Z18" s="495"/>
      <c r="AA18" s="495"/>
      <c r="AB18" s="503"/>
      <c r="AC18" s="377">
        <v>59.1</v>
      </c>
      <c r="AD18" s="378"/>
      <c r="AE18" s="378"/>
      <c r="AF18" s="378"/>
      <c r="AG18" s="481"/>
      <c r="AH18" s="377">
        <v>56.6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3375914</v>
      </c>
      <c r="BO18" s="414"/>
      <c r="BP18" s="414"/>
      <c r="BQ18" s="414"/>
      <c r="BR18" s="414"/>
      <c r="BS18" s="414"/>
      <c r="BT18" s="414"/>
      <c r="BU18" s="415"/>
      <c r="BV18" s="413">
        <v>3363742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59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4485699</v>
      </c>
      <c r="BO19" s="414"/>
      <c r="BP19" s="414"/>
      <c r="BQ19" s="414"/>
      <c r="BR19" s="414"/>
      <c r="BS19" s="414"/>
      <c r="BT19" s="414"/>
      <c r="BU19" s="415"/>
      <c r="BV19" s="413">
        <v>5355484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3421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8841582</v>
      </c>
      <c r="BO23" s="414"/>
      <c r="BP23" s="414"/>
      <c r="BQ23" s="414"/>
      <c r="BR23" s="414"/>
      <c r="BS23" s="414"/>
      <c r="BT23" s="414"/>
      <c r="BU23" s="415"/>
      <c r="BV23" s="413">
        <v>9103266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5440</v>
      </c>
      <c r="R24" s="390"/>
      <c r="S24" s="390"/>
      <c r="T24" s="390"/>
      <c r="U24" s="390"/>
      <c r="V24" s="391"/>
      <c r="W24" s="455"/>
      <c r="X24" s="446"/>
      <c r="Y24" s="447"/>
      <c r="Z24" s="386" t="s">
        <v>150</v>
      </c>
      <c r="AA24" s="387"/>
      <c r="AB24" s="387"/>
      <c r="AC24" s="387"/>
      <c r="AD24" s="387"/>
      <c r="AE24" s="387"/>
      <c r="AF24" s="387"/>
      <c r="AG24" s="388"/>
      <c r="AH24" s="389">
        <v>77</v>
      </c>
      <c r="AI24" s="390"/>
      <c r="AJ24" s="390"/>
      <c r="AK24" s="390"/>
      <c r="AL24" s="391"/>
      <c r="AM24" s="389">
        <v>213367</v>
      </c>
      <c r="AN24" s="390"/>
      <c r="AO24" s="390"/>
      <c r="AP24" s="390"/>
      <c r="AQ24" s="390"/>
      <c r="AR24" s="391"/>
      <c r="AS24" s="389">
        <v>2771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3635502</v>
      </c>
      <c r="BO24" s="414"/>
      <c r="BP24" s="414"/>
      <c r="BQ24" s="414"/>
      <c r="BR24" s="414"/>
      <c r="BS24" s="414"/>
      <c r="BT24" s="414"/>
      <c r="BU24" s="415"/>
      <c r="BV24" s="413">
        <v>3617277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4352</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283781</v>
      </c>
      <c r="BO25" s="409"/>
      <c r="BP25" s="409"/>
      <c r="BQ25" s="409"/>
      <c r="BR25" s="409"/>
      <c r="BS25" s="409"/>
      <c r="BT25" s="409"/>
      <c r="BU25" s="410"/>
      <c r="BV25" s="408">
        <v>339079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4000</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2300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126830</v>
      </c>
      <c r="BO27" s="417"/>
      <c r="BP27" s="417"/>
      <c r="BQ27" s="417"/>
      <c r="BR27" s="417"/>
      <c r="BS27" s="417"/>
      <c r="BT27" s="417"/>
      <c r="BU27" s="418"/>
      <c r="BV27" s="416">
        <v>126830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2060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728448</v>
      </c>
      <c r="BO28" s="409"/>
      <c r="BP28" s="409"/>
      <c r="BQ28" s="409"/>
      <c r="BR28" s="409"/>
      <c r="BS28" s="409"/>
      <c r="BT28" s="409"/>
      <c r="BU28" s="410"/>
      <c r="BV28" s="408">
        <v>453007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10</v>
      </c>
      <c r="M29" s="390"/>
      <c r="N29" s="390"/>
      <c r="O29" s="390"/>
      <c r="P29" s="391"/>
      <c r="Q29" s="389">
        <v>2000</v>
      </c>
      <c r="R29" s="390"/>
      <c r="S29" s="390"/>
      <c r="T29" s="390"/>
      <c r="U29" s="390"/>
      <c r="V29" s="391"/>
      <c r="W29" s="456"/>
      <c r="X29" s="457"/>
      <c r="Y29" s="458"/>
      <c r="Z29" s="386" t="s">
        <v>167</v>
      </c>
      <c r="AA29" s="387"/>
      <c r="AB29" s="387"/>
      <c r="AC29" s="387"/>
      <c r="AD29" s="387"/>
      <c r="AE29" s="387"/>
      <c r="AF29" s="387"/>
      <c r="AG29" s="388"/>
      <c r="AH29" s="389">
        <v>78</v>
      </c>
      <c r="AI29" s="390"/>
      <c r="AJ29" s="390"/>
      <c r="AK29" s="390"/>
      <c r="AL29" s="391"/>
      <c r="AM29" s="389">
        <v>215766</v>
      </c>
      <c r="AN29" s="390"/>
      <c r="AO29" s="390"/>
      <c r="AP29" s="390"/>
      <c r="AQ29" s="390"/>
      <c r="AR29" s="391"/>
      <c r="AS29" s="389">
        <v>2766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50148</v>
      </c>
      <c r="BO29" s="414"/>
      <c r="BP29" s="414"/>
      <c r="BQ29" s="414"/>
      <c r="BR29" s="414"/>
      <c r="BS29" s="414"/>
      <c r="BT29" s="414"/>
      <c r="BU29" s="415"/>
      <c r="BV29" s="413">
        <v>148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89.3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259298</v>
      </c>
      <c r="BO30" s="417"/>
      <c r="BP30" s="417"/>
      <c r="BQ30" s="417"/>
      <c r="BR30" s="417"/>
      <c r="BS30" s="417"/>
      <c r="BT30" s="417"/>
      <c r="BU30" s="418"/>
      <c r="BV30" s="416">
        <v>137593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温泉事業特別会計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久吉ダム水道企業団水道事業会計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大鰐町土地開発公社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簡易水道事業特別会計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青森県市町村総合事務組合一般会計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公共下水道事業特別会計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青森県市町村職員退職手当組合一般会計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南黒地方福祉事務組合一般会計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弘前地区環境整備事務組合一般会計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弘前地区消防事務組合一般会計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青森県交通災害共済組合交通災害共済事業会計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津軽広域連合一般会計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青森県後期高齢者医療広域連合一般会計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青森県後期高齢者医療広域連合後期高齢者医療特別会計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535</v>
      </c>
      <c r="D34" s="1181"/>
      <c r="E34" s="1182"/>
      <c r="F34" s="32">
        <v>0.45</v>
      </c>
      <c r="G34" s="33" t="s">
        <v>536</v>
      </c>
      <c r="H34" s="33" t="s">
        <v>537</v>
      </c>
      <c r="I34" s="33" t="s">
        <v>538</v>
      </c>
      <c r="J34" s="34" t="s">
        <v>539</v>
      </c>
      <c r="K34" s="22"/>
      <c r="L34" s="22"/>
      <c r="M34" s="22"/>
      <c r="N34" s="22"/>
      <c r="O34" s="22"/>
      <c r="P34" s="22"/>
    </row>
    <row r="35" spans="1:16" ht="39" customHeight="1">
      <c r="A35" s="22"/>
      <c r="B35" s="35"/>
      <c r="C35" s="1175" t="s">
        <v>540</v>
      </c>
      <c r="D35" s="1176"/>
      <c r="E35" s="1177"/>
      <c r="F35" s="36">
        <v>3.25</v>
      </c>
      <c r="G35" s="37">
        <v>4.7699999999999996</v>
      </c>
      <c r="H35" s="37">
        <v>3.61</v>
      </c>
      <c r="I35" s="37">
        <v>4.4000000000000004</v>
      </c>
      <c r="J35" s="38">
        <v>4.6500000000000004</v>
      </c>
      <c r="K35" s="22"/>
      <c r="L35" s="22"/>
      <c r="M35" s="22"/>
      <c r="N35" s="22"/>
      <c r="O35" s="22"/>
      <c r="P35" s="22"/>
    </row>
    <row r="36" spans="1:16" ht="39" customHeight="1">
      <c r="A36" s="22"/>
      <c r="B36" s="35"/>
      <c r="C36" s="1175" t="s">
        <v>541</v>
      </c>
      <c r="D36" s="1176"/>
      <c r="E36" s="1177"/>
      <c r="F36" s="36" t="s">
        <v>542</v>
      </c>
      <c r="G36" s="37">
        <v>0</v>
      </c>
      <c r="H36" s="37">
        <v>0</v>
      </c>
      <c r="I36" s="37">
        <v>0</v>
      </c>
      <c r="J36" s="38">
        <v>0.95</v>
      </c>
      <c r="K36" s="22"/>
      <c r="L36" s="22"/>
      <c r="M36" s="22"/>
      <c r="N36" s="22"/>
      <c r="O36" s="22"/>
      <c r="P36" s="22"/>
    </row>
    <row r="37" spans="1:16" ht="39" customHeight="1">
      <c r="A37" s="22"/>
      <c r="B37" s="35"/>
      <c r="C37" s="1175" t="s">
        <v>543</v>
      </c>
      <c r="D37" s="1176"/>
      <c r="E37" s="1177"/>
      <c r="F37" s="36">
        <v>0.37</v>
      </c>
      <c r="G37" s="37">
        <v>0.64</v>
      </c>
      <c r="H37" s="37">
        <v>0.49</v>
      </c>
      <c r="I37" s="37">
        <v>0.47</v>
      </c>
      <c r="J37" s="38">
        <v>0.55000000000000004</v>
      </c>
      <c r="K37" s="22"/>
      <c r="L37" s="22"/>
      <c r="M37" s="22"/>
      <c r="N37" s="22"/>
      <c r="O37" s="22"/>
      <c r="P37" s="22"/>
    </row>
    <row r="38" spans="1:16" ht="39" customHeight="1">
      <c r="A38" s="22"/>
      <c r="B38" s="35"/>
      <c r="C38" s="1175" t="s">
        <v>544</v>
      </c>
      <c r="D38" s="1176"/>
      <c r="E38" s="1177"/>
      <c r="F38" s="36">
        <v>0.01</v>
      </c>
      <c r="G38" s="37">
        <v>0.03</v>
      </c>
      <c r="H38" s="37">
        <v>0.09</v>
      </c>
      <c r="I38" s="37">
        <v>0.22</v>
      </c>
      <c r="J38" s="38">
        <v>0.08</v>
      </c>
      <c r="K38" s="22"/>
      <c r="L38" s="22"/>
      <c r="M38" s="22"/>
      <c r="N38" s="22"/>
      <c r="O38" s="22"/>
      <c r="P38" s="22"/>
    </row>
    <row r="39" spans="1:16" ht="39" customHeight="1">
      <c r="A39" s="22"/>
      <c r="B39" s="35"/>
      <c r="C39" s="1175" t="s">
        <v>545</v>
      </c>
      <c r="D39" s="1176"/>
      <c r="E39" s="1177"/>
      <c r="F39" s="36">
        <v>0.03</v>
      </c>
      <c r="G39" s="37">
        <v>0.02</v>
      </c>
      <c r="H39" s="37">
        <v>0.03</v>
      </c>
      <c r="I39" s="37">
        <v>0.03</v>
      </c>
      <c r="J39" s="38">
        <v>0.03</v>
      </c>
      <c r="K39" s="22"/>
      <c r="L39" s="22"/>
      <c r="M39" s="22"/>
      <c r="N39" s="22"/>
      <c r="O39" s="22"/>
      <c r="P39" s="22"/>
    </row>
    <row r="40" spans="1:16" ht="39" customHeight="1">
      <c r="A40" s="22"/>
      <c r="B40" s="35"/>
      <c r="C40" s="1175" t="s">
        <v>546</v>
      </c>
      <c r="D40" s="1176"/>
      <c r="E40" s="1177"/>
      <c r="F40" s="36">
        <v>0.04</v>
      </c>
      <c r="G40" s="37">
        <v>0.04</v>
      </c>
      <c r="H40" s="37">
        <v>0.06</v>
      </c>
      <c r="I40" s="37">
        <v>0.05</v>
      </c>
      <c r="J40" s="38">
        <v>0.02</v>
      </c>
      <c r="K40" s="22"/>
      <c r="L40" s="22"/>
      <c r="M40" s="22"/>
      <c r="N40" s="22"/>
      <c r="O40" s="22"/>
      <c r="P40" s="22"/>
    </row>
    <row r="41" spans="1:16" ht="39" customHeight="1">
      <c r="A41" s="22"/>
      <c r="B41" s="35"/>
      <c r="C41" s="1175" t="s">
        <v>547</v>
      </c>
      <c r="D41" s="1176"/>
      <c r="E41" s="1177"/>
      <c r="F41" s="36">
        <v>0</v>
      </c>
      <c r="G41" s="37">
        <v>0.01</v>
      </c>
      <c r="H41" s="37">
        <v>0.02</v>
      </c>
      <c r="I41" s="37">
        <v>0.01</v>
      </c>
      <c r="J41" s="38">
        <v>0.02</v>
      </c>
      <c r="K41" s="22"/>
      <c r="L41" s="22"/>
      <c r="M41" s="22"/>
      <c r="N41" s="22"/>
      <c r="O41" s="22"/>
      <c r="P41" s="22"/>
    </row>
    <row r="42" spans="1:16" ht="39" customHeight="1">
      <c r="A42" s="22"/>
      <c r="B42" s="39"/>
      <c r="C42" s="1175" t="s">
        <v>548</v>
      </c>
      <c r="D42" s="1176"/>
      <c r="E42" s="1177"/>
      <c r="F42" s="36" t="s">
        <v>489</v>
      </c>
      <c r="G42" s="37" t="s">
        <v>489</v>
      </c>
      <c r="H42" s="37" t="s">
        <v>489</v>
      </c>
      <c r="I42" s="37" t="s">
        <v>489</v>
      </c>
      <c r="J42" s="38" t="s">
        <v>489</v>
      </c>
      <c r="K42" s="22"/>
      <c r="L42" s="22"/>
      <c r="M42" s="22"/>
      <c r="N42" s="22"/>
      <c r="O42" s="22"/>
      <c r="P42" s="22"/>
    </row>
    <row r="43" spans="1:16" ht="39" customHeight="1" thickBot="1">
      <c r="A43" s="22"/>
      <c r="B43" s="40"/>
      <c r="C43" s="1178" t="s">
        <v>549</v>
      </c>
      <c r="D43" s="1179"/>
      <c r="E43" s="1180"/>
      <c r="F43" s="41">
        <v>0.06</v>
      </c>
      <c r="G43" s="42">
        <v>0.02</v>
      </c>
      <c r="H43" s="42">
        <v>0</v>
      </c>
      <c r="I43" s="42" t="s">
        <v>489</v>
      </c>
      <c r="J43" s="43" t="s">
        <v>489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10</v>
      </c>
      <c r="C45" s="1192"/>
      <c r="D45" s="58"/>
      <c r="E45" s="1197" t="s">
        <v>11</v>
      </c>
      <c r="F45" s="1197"/>
      <c r="G45" s="1197"/>
      <c r="H45" s="1197"/>
      <c r="I45" s="1197"/>
      <c r="J45" s="1198"/>
      <c r="K45" s="59">
        <v>726</v>
      </c>
      <c r="L45" s="60">
        <v>1018</v>
      </c>
      <c r="M45" s="60">
        <v>993</v>
      </c>
      <c r="N45" s="60">
        <v>988</v>
      </c>
      <c r="O45" s="61">
        <v>862</v>
      </c>
      <c r="P45" s="48"/>
      <c r="Q45" s="48"/>
      <c r="R45" s="48"/>
      <c r="S45" s="48"/>
      <c r="T45" s="48"/>
      <c r="U45" s="48"/>
    </row>
    <row r="46" spans="1:21" ht="30.75" customHeight="1">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c r="A48" s="48"/>
      <c r="B48" s="1193"/>
      <c r="C48" s="1194"/>
      <c r="D48" s="62"/>
      <c r="E48" s="1185" t="s">
        <v>14</v>
      </c>
      <c r="F48" s="1185"/>
      <c r="G48" s="1185"/>
      <c r="H48" s="1185"/>
      <c r="I48" s="1185"/>
      <c r="J48" s="1186"/>
      <c r="K48" s="63">
        <v>172</v>
      </c>
      <c r="L48" s="64">
        <v>179</v>
      </c>
      <c r="M48" s="64">
        <v>201</v>
      </c>
      <c r="N48" s="64">
        <v>205</v>
      </c>
      <c r="O48" s="65">
        <v>208</v>
      </c>
      <c r="P48" s="48"/>
      <c r="Q48" s="48"/>
      <c r="R48" s="48"/>
      <c r="S48" s="48"/>
      <c r="T48" s="48"/>
      <c r="U48" s="48"/>
    </row>
    <row r="49" spans="1:21" ht="30.75" customHeight="1">
      <c r="A49" s="48"/>
      <c r="B49" s="1193"/>
      <c r="C49" s="1194"/>
      <c r="D49" s="62"/>
      <c r="E49" s="1185" t="s">
        <v>15</v>
      </c>
      <c r="F49" s="1185"/>
      <c r="G49" s="1185"/>
      <c r="H49" s="1185"/>
      <c r="I49" s="1185"/>
      <c r="J49" s="1186"/>
      <c r="K49" s="63">
        <v>176</v>
      </c>
      <c r="L49" s="64">
        <v>164</v>
      </c>
      <c r="M49" s="64">
        <v>166</v>
      </c>
      <c r="N49" s="64">
        <v>163</v>
      </c>
      <c r="O49" s="65">
        <v>154</v>
      </c>
      <c r="P49" s="48"/>
      <c r="Q49" s="48"/>
      <c r="R49" s="48"/>
      <c r="S49" s="48"/>
      <c r="T49" s="48"/>
      <c r="U49" s="48"/>
    </row>
    <row r="50" spans="1:21" ht="30.75" customHeight="1">
      <c r="A50" s="48"/>
      <c r="B50" s="1193"/>
      <c r="C50" s="1194"/>
      <c r="D50" s="62"/>
      <c r="E50" s="1185" t="s">
        <v>16</v>
      </c>
      <c r="F50" s="1185"/>
      <c r="G50" s="1185"/>
      <c r="H50" s="1185"/>
      <c r="I50" s="1185"/>
      <c r="J50" s="1186"/>
      <c r="K50" s="63">
        <v>7015</v>
      </c>
      <c r="L50" s="64">
        <v>0</v>
      </c>
      <c r="M50" s="64">
        <v>0</v>
      </c>
      <c r="N50" s="64">
        <v>0</v>
      </c>
      <c r="O50" s="65">
        <v>0</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489</v>
      </c>
      <c r="M51" s="64" t="s">
        <v>489</v>
      </c>
      <c r="N51" s="64" t="s">
        <v>489</v>
      </c>
      <c r="O51" s="65" t="s">
        <v>489</v>
      </c>
      <c r="P51" s="48"/>
      <c r="Q51" s="48"/>
      <c r="R51" s="48"/>
      <c r="S51" s="48"/>
      <c r="T51" s="48"/>
      <c r="U51" s="48"/>
    </row>
    <row r="52" spans="1:21" ht="30.75" customHeight="1">
      <c r="A52" s="48"/>
      <c r="B52" s="1183" t="s">
        <v>18</v>
      </c>
      <c r="C52" s="1184"/>
      <c r="D52" s="66"/>
      <c r="E52" s="1185" t="s">
        <v>19</v>
      </c>
      <c r="F52" s="1185"/>
      <c r="G52" s="1185"/>
      <c r="H52" s="1185"/>
      <c r="I52" s="1185"/>
      <c r="J52" s="1186"/>
      <c r="K52" s="63">
        <v>7196</v>
      </c>
      <c r="L52" s="64">
        <v>626</v>
      </c>
      <c r="M52" s="64">
        <v>630</v>
      </c>
      <c r="N52" s="64">
        <v>643</v>
      </c>
      <c r="O52" s="65">
        <v>575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893</v>
      </c>
      <c r="L53" s="69">
        <v>735</v>
      </c>
      <c r="M53" s="69">
        <v>730</v>
      </c>
      <c r="N53" s="69">
        <v>713</v>
      </c>
      <c r="O53" s="70">
        <v>649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211" t="s">
        <v>23</v>
      </c>
      <c r="C41" s="1212"/>
      <c r="D41" s="81"/>
      <c r="E41" s="1213" t="s">
        <v>24</v>
      </c>
      <c r="F41" s="1213"/>
      <c r="G41" s="1213"/>
      <c r="H41" s="1214"/>
      <c r="I41" s="82">
        <v>12073</v>
      </c>
      <c r="J41" s="83">
        <v>11494</v>
      </c>
      <c r="K41" s="83">
        <v>11072</v>
      </c>
      <c r="L41" s="83">
        <v>9413</v>
      </c>
      <c r="M41" s="84">
        <v>8966</v>
      </c>
    </row>
    <row r="42" spans="2:13" ht="27.75" customHeight="1">
      <c r="B42" s="1201"/>
      <c r="C42" s="1202"/>
      <c r="D42" s="85"/>
      <c r="E42" s="1205" t="s">
        <v>25</v>
      </c>
      <c r="F42" s="1205"/>
      <c r="G42" s="1205"/>
      <c r="H42" s="1206"/>
      <c r="I42" s="86" t="s">
        <v>489</v>
      </c>
      <c r="J42" s="87" t="s">
        <v>489</v>
      </c>
      <c r="K42" s="87" t="s">
        <v>489</v>
      </c>
      <c r="L42" s="87" t="s">
        <v>489</v>
      </c>
      <c r="M42" s="88" t="s">
        <v>489</v>
      </c>
    </row>
    <row r="43" spans="2:13" ht="27.75" customHeight="1">
      <c r="B43" s="1201"/>
      <c r="C43" s="1202"/>
      <c r="D43" s="85"/>
      <c r="E43" s="1205" t="s">
        <v>26</v>
      </c>
      <c r="F43" s="1205"/>
      <c r="G43" s="1205"/>
      <c r="H43" s="1206"/>
      <c r="I43" s="86">
        <v>3177</v>
      </c>
      <c r="J43" s="87">
        <v>3105</v>
      </c>
      <c r="K43" s="87">
        <v>2996</v>
      </c>
      <c r="L43" s="87">
        <v>2930</v>
      </c>
      <c r="M43" s="88">
        <v>2813</v>
      </c>
    </row>
    <row r="44" spans="2:13" ht="27.75" customHeight="1">
      <c r="B44" s="1201"/>
      <c r="C44" s="1202"/>
      <c r="D44" s="85"/>
      <c r="E44" s="1205" t="s">
        <v>27</v>
      </c>
      <c r="F44" s="1205"/>
      <c r="G44" s="1205"/>
      <c r="H44" s="1206"/>
      <c r="I44" s="86">
        <v>1690</v>
      </c>
      <c r="J44" s="87">
        <v>1662</v>
      </c>
      <c r="K44" s="87">
        <v>1490</v>
      </c>
      <c r="L44" s="87">
        <v>1391</v>
      </c>
      <c r="M44" s="88">
        <v>1252</v>
      </c>
    </row>
    <row r="45" spans="2:13" ht="27.75" customHeight="1">
      <c r="B45" s="1201"/>
      <c r="C45" s="1202"/>
      <c r="D45" s="85"/>
      <c r="E45" s="1205" t="s">
        <v>28</v>
      </c>
      <c r="F45" s="1205"/>
      <c r="G45" s="1205"/>
      <c r="H45" s="1206"/>
      <c r="I45" s="86">
        <v>1184</v>
      </c>
      <c r="J45" s="87">
        <v>1049</v>
      </c>
      <c r="K45" s="87">
        <v>895</v>
      </c>
      <c r="L45" s="87">
        <v>785</v>
      </c>
      <c r="M45" s="88">
        <v>690</v>
      </c>
    </row>
    <row r="46" spans="2:13" ht="27.75" customHeight="1">
      <c r="B46" s="1201"/>
      <c r="C46" s="1202"/>
      <c r="D46" s="85"/>
      <c r="E46" s="1205" t="s">
        <v>29</v>
      </c>
      <c r="F46" s="1205"/>
      <c r="G46" s="1205"/>
      <c r="H46" s="1206"/>
      <c r="I46" s="86">
        <v>132</v>
      </c>
      <c r="J46" s="87">
        <v>120</v>
      </c>
      <c r="K46" s="87">
        <v>106</v>
      </c>
      <c r="L46" s="87">
        <v>91</v>
      </c>
      <c r="M46" s="88">
        <v>76</v>
      </c>
    </row>
    <row r="47" spans="2:13" ht="27.75" customHeight="1">
      <c r="B47" s="1201"/>
      <c r="C47" s="1202"/>
      <c r="D47" s="85"/>
      <c r="E47" s="1205" t="s">
        <v>30</v>
      </c>
      <c r="F47" s="1205"/>
      <c r="G47" s="1205"/>
      <c r="H47" s="1206"/>
      <c r="I47" s="86" t="s">
        <v>489</v>
      </c>
      <c r="J47" s="87" t="s">
        <v>489</v>
      </c>
      <c r="K47" s="87" t="s">
        <v>489</v>
      </c>
      <c r="L47" s="87" t="s">
        <v>489</v>
      </c>
      <c r="M47" s="88" t="s">
        <v>489</v>
      </c>
    </row>
    <row r="48" spans="2:13" ht="27.75" customHeight="1">
      <c r="B48" s="1203"/>
      <c r="C48" s="1204"/>
      <c r="D48" s="85"/>
      <c r="E48" s="1205" t="s">
        <v>31</v>
      </c>
      <c r="F48" s="1205"/>
      <c r="G48" s="1205"/>
      <c r="H48" s="1206"/>
      <c r="I48" s="86" t="s">
        <v>489</v>
      </c>
      <c r="J48" s="87" t="s">
        <v>489</v>
      </c>
      <c r="K48" s="87" t="s">
        <v>489</v>
      </c>
      <c r="L48" s="87" t="s">
        <v>489</v>
      </c>
      <c r="M48" s="88" t="s">
        <v>489</v>
      </c>
    </row>
    <row r="49" spans="2:13" ht="27.75" customHeight="1">
      <c r="B49" s="1199" t="s">
        <v>32</v>
      </c>
      <c r="C49" s="1200"/>
      <c r="D49" s="89"/>
      <c r="E49" s="1205" t="s">
        <v>33</v>
      </c>
      <c r="F49" s="1205"/>
      <c r="G49" s="1205"/>
      <c r="H49" s="1206"/>
      <c r="I49" s="86">
        <v>616</v>
      </c>
      <c r="J49" s="87">
        <v>1058</v>
      </c>
      <c r="K49" s="87">
        <v>1617</v>
      </c>
      <c r="L49" s="87">
        <v>701</v>
      </c>
      <c r="M49" s="88">
        <v>1161</v>
      </c>
    </row>
    <row r="50" spans="2:13" ht="27.75" customHeight="1">
      <c r="B50" s="1201"/>
      <c r="C50" s="1202"/>
      <c r="D50" s="85"/>
      <c r="E50" s="1205" t="s">
        <v>34</v>
      </c>
      <c r="F50" s="1205"/>
      <c r="G50" s="1205"/>
      <c r="H50" s="1206"/>
      <c r="I50" s="86">
        <v>389</v>
      </c>
      <c r="J50" s="87">
        <v>290</v>
      </c>
      <c r="K50" s="87">
        <v>253</v>
      </c>
      <c r="L50" s="87">
        <v>228</v>
      </c>
      <c r="M50" s="88">
        <v>215</v>
      </c>
    </row>
    <row r="51" spans="2:13" ht="27.75" customHeight="1">
      <c r="B51" s="1203"/>
      <c r="C51" s="1204"/>
      <c r="D51" s="85"/>
      <c r="E51" s="1205" t="s">
        <v>35</v>
      </c>
      <c r="F51" s="1205"/>
      <c r="G51" s="1205"/>
      <c r="H51" s="1206"/>
      <c r="I51" s="86">
        <v>6032</v>
      </c>
      <c r="J51" s="87">
        <v>5857</v>
      </c>
      <c r="K51" s="87">
        <v>5663</v>
      </c>
      <c r="L51" s="87">
        <v>5567</v>
      </c>
      <c r="M51" s="88">
        <v>5377</v>
      </c>
    </row>
    <row r="52" spans="2:13" ht="27.75" customHeight="1" thickBot="1">
      <c r="B52" s="1207" t="s">
        <v>36</v>
      </c>
      <c r="C52" s="1208"/>
      <c r="D52" s="90"/>
      <c r="E52" s="1209" t="s">
        <v>37</v>
      </c>
      <c r="F52" s="1209"/>
      <c r="G52" s="1209"/>
      <c r="H52" s="1210"/>
      <c r="I52" s="91">
        <v>11220</v>
      </c>
      <c r="J52" s="92">
        <v>10224</v>
      </c>
      <c r="K52" s="92">
        <v>9025</v>
      </c>
      <c r="L52" s="92">
        <v>8114</v>
      </c>
      <c r="M52" s="93">
        <v>7044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568</v>
      </c>
      <c r="C41" s="246"/>
      <c r="D41" s="246"/>
      <c r="E41" s="246"/>
      <c r="F41" s="246"/>
      <c r="G41" s="246"/>
      <c r="H41" s="246"/>
      <c r="I41" s="246"/>
      <c r="J41" s="246"/>
      <c r="K41" s="246"/>
      <c r="L41" s="246"/>
      <c r="M41" s="246"/>
      <c r="N41" s="246"/>
      <c r="O41" s="246"/>
      <c r="P41" s="247"/>
    </row>
    <row r="42" spans="2:17">
      <c r="B42" s="248"/>
      <c r="C42" s="244"/>
      <c r="D42" s="244"/>
      <c r="E42" s="244"/>
      <c r="F42" s="244"/>
      <c r="G42" s="351" t="s">
        <v>569</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570</v>
      </c>
    </row>
    <row r="50" spans="1:17">
      <c r="B50" s="248"/>
      <c r="C50" s="244"/>
      <c r="D50" s="244"/>
      <c r="E50" s="244"/>
      <c r="F50" s="244"/>
      <c r="G50" s="1236"/>
      <c r="H50" s="1237"/>
      <c r="I50" s="1237"/>
      <c r="J50" s="1238"/>
      <c r="K50" s="354" t="s">
        <v>528</v>
      </c>
      <c r="L50" s="354" t="s">
        <v>529</v>
      </c>
      <c r="M50" s="354" t="s">
        <v>530</v>
      </c>
      <c r="N50" s="354" t="s">
        <v>531</v>
      </c>
      <c r="O50" s="354" t="s">
        <v>532</v>
      </c>
    </row>
    <row r="51" spans="1:17">
      <c r="B51" s="248"/>
      <c r="C51" s="244"/>
      <c r="D51" s="244"/>
      <c r="E51" s="244"/>
      <c r="F51" s="244"/>
      <c r="G51" s="1239" t="s">
        <v>571</v>
      </c>
      <c r="H51" s="1240"/>
      <c r="I51" s="1245" t="s">
        <v>572</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573</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574</v>
      </c>
      <c r="H55" s="1220"/>
      <c r="I55" s="1225" t="s">
        <v>572</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573</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575</v>
      </c>
      <c r="C63" s="244"/>
      <c r="D63" s="244"/>
      <c r="E63" s="244"/>
      <c r="F63" s="244"/>
      <c r="G63" s="244"/>
      <c r="H63" s="244"/>
      <c r="I63" s="244"/>
      <c r="J63" s="244"/>
      <c r="K63" s="244"/>
      <c r="L63" s="244"/>
      <c r="M63" s="244"/>
      <c r="N63" s="244"/>
      <c r="O63" s="244"/>
    </row>
    <row r="64" spans="1:17">
      <c r="B64" s="248"/>
      <c r="C64" s="244"/>
      <c r="D64" s="244"/>
      <c r="E64" s="244"/>
      <c r="F64" s="244"/>
      <c r="G64" s="351" t="s">
        <v>569</v>
      </c>
      <c r="I64" s="352"/>
      <c r="J64" s="352"/>
      <c r="K64" s="352"/>
      <c r="L64" s="244"/>
      <c r="M64" s="244"/>
      <c r="N64" s="244"/>
      <c r="O64" s="244"/>
    </row>
    <row r="65" spans="2:30">
      <c r="B65" s="248"/>
      <c r="C65" s="244"/>
      <c r="D65" s="244"/>
      <c r="E65" s="244"/>
      <c r="F65" s="244"/>
      <c r="G65" s="1227" t="s">
        <v>578</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36"/>
      <c r="H72" s="1237"/>
      <c r="I72" s="1237"/>
      <c r="J72" s="1238"/>
      <c r="K72" s="354" t="s">
        <v>528</v>
      </c>
      <c r="L72" s="354" t="s">
        <v>529</v>
      </c>
      <c r="M72" s="354" t="s">
        <v>530</v>
      </c>
      <c r="N72" s="354" t="s">
        <v>531</v>
      </c>
      <c r="O72" s="354" t="s">
        <v>532</v>
      </c>
    </row>
    <row r="73" spans="2:30">
      <c r="B73" s="248"/>
      <c r="C73" s="244"/>
      <c r="D73" s="244"/>
      <c r="E73" s="244"/>
      <c r="F73" s="244"/>
      <c r="G73" s="1239" t="s">
        <v>571</v>
      </c>
      <c r="H73" s="1240"/>
      <c r="I73" s="1245" t="s">
        <v>572</v>
      </c>
      <c r="J73" s="1245"/>
      <c r="K73" s="1226">
        <v>334.8</v>
      </c>
      <c r="L73" s="1226">
        <v>313.39999999999998</v>
      </c>
      <c r="M73" s="1215">
        <v>277</v>
      </c>
      <c r="N73" s="1215">
        <v>256.8</v>
      </c>
      <c r="O73" s="1215">
        <v>214.2</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577</v>
      </c>
      <c r="J75" s="1225"/>
      <c r="K75" s="1247">
        <v>19.100000000000001</v>
      </c>
      <c r="L75" s="1247">
        <v>21.5</v>
      </c>
      <c r="M75" s="1247">
        <v>23.8</v>
      </c>
      <c r="N75" s="1247">
        <v>22.4</v>
      </c>
      <c r="O75" s="1247">
        <v>21.5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574</v>
      </c>
      <c r="H77" s="1220"/>
      <c r="I77" s="1225" t="s">
        <v>572</v>
      </c>
      <c r="J77" s="1225"/>
      <c r="K77" s="1226">
        <v>74.8</v>
      </c>
      <c r="L77" s="1226">
        <v>64.7</v>
      </c>
      <c r="M77" s="1215">
        <v>55.2</v>
      </c>
      <c r="N77" s="1215">
        <v>54</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577</v>
      </c>
      <c r="J79" s="1217"/>
      <c r="K79" s="1218">
        <v>14.5</v>
      </c>
      <c r="L79" s="1218">
        <v>13.3</v>
      </c>
      <c r="M79" s="1218">
        <v>12.5</v>
      </c>
      <c r="N79" s="1218">
        <v>11.5</v>
      </c>
      <c r="O79" s="1218">
        <v>8.6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56067</v>
      </c>
      <c r="E3" s="116"/>
      <c r="F3" s="117">
        <v>117242</v>
      </c>
      <c r="G3" s="118"/>
      <c r="H3" s="119"/>
    </row>
    <row r="4" spans="1:8">
      <c r="A4" s="120"/>
      <c r="B4" s="121"/>
      <c r="C4" s="122"/>
      <c r="D4" s="123">
        <v>49696</v>
      </c>
      <c r="E4" s="124"/>
      <c r="F4" s="125">
        <v>59388</v>
      </c>
      <c r="G4" s="126"/>
      <c r="H4" s="127"/>
    </row>
    <row r="5" spans="1:8">
      <c r="A5" s="108" t="s">
        <v>522</v>
      </c>
      <c r="B5" s="113"/>
      <c r="C5" s="114"/>
      <c r="D5" s="115">
        <v>14886</v>
      </c>
      <c r="E5" s="116"/>
      <c r="F5" s="117">
        <v>114097</v>
      </c>
      <c r="G5" s="118"/>
      <c r="H5" s="119"/>
    </row>
    <row r="6" spans="1:8">
      <c r="A6" s="120"/>
      <c r="B6" s="121"/>
      <c r="C6" s="122"/>
      <c r="D6" s="123">
        <v>11298</v>
      </c>
      <c r="E6" s="124"/>
      <c r="F6" s="125">
        <v>61630</v>
      </c>
      <c r="G6" s="126"/>
      <c r="H6" s="127"/>
    </row>
    <row r="7" spans="1:8">
      <c r="A7" s="108" t="s">
        <v>523</v>
      </c>
      <c r="B7" s="113"/>
      <c r="C7" s="114"/>
      <c r="D7" s="115">
        <v>55194</v>
      </c>
      <c r="E7" s="116"/>
      <c r="F7" s="117">
        <v>136577</v>
      </c>
      <c r="G7" s="118"/>
      <c r="H7" s="119"/>
    </row>
    <row r="8" spans="1:8">
      <c r="A8" s="120"/>
      <c r="B8" s="121"/>
      <c r="C8" s="122"/>
      <c r="D8" s="123">
        <v>18983</v>
      </c>
      <c r="E8" s="124"/>
      <c r="F8" s="125">
        <v>59645</v>
      </c>
      <c r="G8" s="126"/>
      <c r="H8" s="127"/>
    </row>
    <row r="9" spans="1:8">
      <c r="A9" s="108" t="s">
        <v>524</v>
      </c>
      <c r="B9" s="113"/>
      <c r="C9" s="114"/>
      <c r="D9" s="115">
        <v>35960</v>
      </c>
      <c r="E9" s="116"/>
      <c r="F9" s="117">
        <v>132212</v>
      </c>
      <c r="G9" s="118"/>
      <c r="H9" s="119"/>
    </row>
    <row r="10" spans="1:8">
      <c r="A10" s="120"/>
      <c r="B10" s="121"/>
      <c r="C10" s="122"/>
      <c r="D10" s="123">
        <v>18978</v>
      </c>
      <c r="E10" s="124"/>
      <c r="F10" s="125">
        <v>67114</v>
      </c>
      <c r="G10" s="126"/>
      <c r="H10" s="127"/>
    </row>
    <row r="11" spans="1:8">
      <c r="A11" s="108" t="s">
        <v>525</v>
      </c>
      <c r="B11" s="113"/>
      <c r="C11" s="114"/>
      <c r="D11" s="115">
        <v>30292</v>
      </c>
      <c r="E11" s="116"/>
      <c r="F11" s="117">
        <v>162193</v>
      </c>
      <c r="G11" s="118"/>
      <c r="H11" s="119"/>
    </row>
    <row r="12" spans="1:8">
      <c r="A12" s="120"/>
      <c r="B12" s="121"/>
      <c r="C12" s="128"/>
      <c r="D12" s="123">
        <v>17993</v>
      </c>
      <c r="E12" s="124"/>
      <c r="F12" s="125">
        <v>79985</v>
      </c>
      <c r="G12" s="126"/>
      <c r="H12" s="127"/>
    </row>
    <row r="13" spans="1:8">
      <c r="A13" s="108"/>
      <c r="B13" s="113"/>
      <c r="C13" s="129"/>
      <c r="D13" s="130">
        <v>38480</v>
      </c>
      <c r="E13" s="131"/>
      <c r="F13" s="132">
        <v>132464</v>
      </c>
      <c r="G13" s="133"/>
      <c r="H13" s="119"/>
    </row>
    <row r="14" spans="1:8">
      <c r="A14" s="120"/>
      <c r="B14" s="121"/>
      <c r="C14" s="122"/>
      <c r="D14" s="123">
        <v>23390</v>
      </c>
      <c r="E14" s="124"/>
      <c r="F14" s="125">
        <v>65552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3.25</v>
      </c>
      <c r="C19" s="134">
        <f>ROUND(VALUE(SUBSTITUTE(実質収支比率等に係る経年分析!G$48,"▲","-")),2)</f>
        <v>4.7699999999999996</v>
      </c>
      <c r="D19" s="134">
        <f>ROUND(VALUE(SUBSTITUTE(実質収支比率等に係る経年分析!H$48,"▲","-")),2)</f>
        <v>3.61</v>
      </c>
      <c r="E19" s="134">
        <f>ROUND(VALUE(SUBSTITUTE(実質収支比率等に係る経年分析!I$48,"▲","-")),2)</f>
        <v>4.4000000000000004</v>
      </c>
      <c r="F19" s="134">
        <f>ROUND(VALUE(SUBSTITUTE(実質収支比率等に係る経年分析!J$48,"▲","-")),2)</f>
        <v>4.6500000000000004</v>
      </c>
    </row>
    <row r="20" spans="1:11">
      <c r="A20" s="134" t="s">
        <v>42</v>
      </c>
      <c r="B20" s="134">
        <f>ROUND(VALUE(SUBSTITUTE(実質収支比率等に係る経年分析!F$47,"▲","-")),2)</f>
        <v>4.6399999999999997</v>
      </c>
      <c r="C20" s="134">
        <f>ROUND(VALUE(SUBSTITUTE(実質収支比率等に係る経年分析!G$47,"▲","-")),2)</f>
        <v>8.1</v>
      </c>
      <c r="D20" s="134">
        <f>ROUND(VALUE(SUBSTITUTE(実質収支比率等に係る経年分析!H$47,"▲","-")),2)</f>
        <v>11.8</v>
      </c>
      <c r="E20" s="134">
        <f>ROUND(VALUE(SUBSTITUTE(実質収支比率等に係る経年分析!I$47,"▲","-")),2)</f>
        <v>12.06</v>
      </c>
      <c r="F20" s="134">
        <f>ROUND(VALUE(SUBSTITUTE(実質収支比率等に係る経年分析!J$47,"▲","-")),2)</f>
        <v>18.940000000000001</v>
      </c>
    </row>
    <row r="21" spans="1:11">
      <c r="A21" s="134" t="s">
        <v>43</v>
      </c>
      <c r="B21" s="134">
        <f>IF(ISNUMBER(VALUE(SUBSTITUTE(実質収支比率等に係る経年分析!F$49,"▲","-"))),ROUND(VALUE(SUBSTITUTE(実質収支比率等に係る経年分析!F$49,"▲","-")),2),NA())</f>
        <v>-5.5</v>
      </c>
      <c r="C21" s="134">
        <f>IF(ISNUMBER(VALUE(SUBSTITUTE(実質収支比率等に係る経年分析!G$49,"▲","-"))),ROUND(VALUE(SUBSTITUTE(実質収支比率等に係る経年分析!G$49,"▲","-")),2),NA())</f>
        <v>2.78</v>
      </c>
      <c r="D21" s="134">
        <f>IF(ISNUMBER(VALUE(SUBSTITUTE(実質収支比率等に係る経年分析!H$49,"▲","-"))),ROUND(VALUE(SUBSTITUTE(実質収支比率等に係る経年分析!H$49,"▲","-")),2),NA())</f>
        <v>-1.1499999999999999</v>
      </c>
      <c r="E21" s="134">
        <f>IF(ISNUMBER(VALUE(SUBSTITUTE(実質収支比率等に係る経年分析!I$49,"▲","-"))),ROUND(VALUE(SUBSTITUTE(実質収支比率等に係る経年分析!I$49,"▲","-")),2),NA())</f>
        <v>32.67</v>
      </c>
      <c r="F21" s="134">
        <f>IF(ISNUMBER(VALUE(SUBSTITUTE(実質収支比率等に係る経年分析!J$49,"▲","-"))),ROUND(VALUE(SUBSTITUTE(実質収支比率等に係る経年分析!J$49,"▲","-")),2),NA())</f>
        <v>4.26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温泉事業特別会計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病院事業会計</v>
      </c>
      <c r="B34" s="135">
        <f>IF(ROUND(VALUE(SUBSTITUTE(連結実質赤字比率に係る赤字・黒字の構成分析!F$36,"▲", "-")), 2) &lt; 0, ABS(ROUND(VALUE(SUBSTITUTE(連結実質赤字比率に係る赤字・黒字の構成分析!F$36,"▲", "-")), 2)), NA())</f>
        <v>0.57999999999999996</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4.7699999999999996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4.4000000000000004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4.6500000000000004</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0.45</v>
      </c>
      <c r="D36" s="135">
        <f>IF(ROUND(VALUE(SUBSTITUTE(連結実質赤字比率に係る赤字・黒字の構成分析!G$34,"▲", "-")), 2) &lt; 0, ABS(ROUND(VALUE(SUBSTITUTE(連結実質赤字比率に係る赤字・黒字の構成分析!G$34,"▲", "-")), 2)), NA())</f>
        <v>0.75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0.89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0.87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2.0299999999999998</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7196</v>
      </c>
      <c r="E42" s="136"/>
      <c r="F42" s="136"/>
      <c r="G42" s="136">
        <f>'実質公債費比率（分子）の構造'!L$52</f>
        <v>626</v>
      </c>
      <c r="H42" s="136"/>
      <c r="I42" s="136"/>
      <c r="J42" s="136">
        <f>'実質公債費比率（分子）の構造'!M$52</f>
        <v>630</v>
      </c>
      <c r="K42" s="136"/>
      <c r="L42" s="136"/>
      <c r="M42" s="136">
        <f>'実質公債費比率（分子）の構造'!N$52</f>
        <v>643</v>
      </c>
      <c r="N42" s="136"/>
      <c r="O42" s="136"/>
      <c r="P42" s="136">
        <f>'実質公債費比率（分子）の構造'!O$52</f>
        <v>575</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7015</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176</v>
      </c>
      <c r="C45" s="136"/>
      <c r="D45" s="136"/>
      <c r="E45" s="136">
        <f>'実質公債費比率（分子）の構造'!L$49</f>
        <v>164</v>
      </c>
      <c r="F45" s="136"/>
      <c r="G45" s="136"/>
      <c r="H45" s="136">
        <f>'実質公債費比率（分子）の構造'!M$49</f>
        <v>166</v>
      </c>
      <c r="I45" s="136"/>
      <c r="J45" s="136"/>
      <c r="K45" s="136">
        <f>'実質公債費比率（分子）の構造'!N$49</f>
        <v>163</v>
      </c>
      <c r="L45" s="136"/>
      <c r="M45" s="136"/>
      <c r="N45" s="136">
        <f>'実質公債費比率（分子）の構造'!O$49</f>
        <v>154</v>
      </c>
      <c r="O45" s="136"/>
      <c r="P45" s="136"/>
    </row>
    <row r="46" spans="1:16">
      <c r="A46" s="136" t="s">
        <v>54</v>
      </c>
      <c r="B46" s="136">
        <f>'実質公債費比率（分子）の構造'!K$48</f>
        <v>172</v>
      </c>
      <c r="C46" s="136"/>
      <c r="D46" s="136"/>
      <c r="E46" s="136">
        <f>'実質公債費比率（分子）の構造'!L$48</f>
        <v>179</v>
      </c>
      <c r="F46" s="136"/>
      <c r="G46" s="136"/>
      <c r="H46" s="136">
        <f>'実質公債費比率（分子）の構造'!M$48</f>
        <v>201</v>
      </c>
      <c r="I46" s="136"/>
      <c r="J46" s="136"/>
      <c r="K46" s="136">
        <f>'実質公債費比率（分子）の構造'!N$48</f>
        <v>205</v>
      </c>
      <c r="L46" s="136"/>
      <c r="M46" s="136"/>
      <c r="N46" s="136">
        <f>'実質公債費比率（分子）の構造'!O$48</f>
        <v>208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726</v>
      </c>
      <c r="C49" s="136"/>
      <c r="D49" s="136"/>
      <c r="E49" s="136">
        <f>'実質公債費比率（分子）の構造'!L$45</f>
        <v>1018</v>
      </c>
      <c r="F49" s="136"/>
      <c r="G49" s="136"/>
      <c r="H49" s="136">
        <f>'実質公債費比率（分子）の構造'!M$45</f>
        <v>993</v>
      </c>
      <c r="I49" s="136"/>
      <c r="J49" s="136"/>
      <c r="K49" s="136">
        <f>'実質公債費比率（分子）の構造'!N$45</f>
        <v>988</v>
      </c>
      <c r="L49" s="136"/>
      <c r="M49" s="136"/>
      <c r="N49" s="136">
        <f>'実質公債費比率（分子）の構造'!O$45</f>
        <v>862</v>
      </c>
      <c r="O49" s="136"/>
      <c r="P49" s="136"/>
    </row>
    <row r="50" spans="1:16">
      <c r="A50" s="136" t="s">
        <v>58</v>
      </c>
      <c r="B50" s="136" t="e">
        <f>NA()</f>
        <v>#N/A</v>
      </c>
      <c r="C50" s="136">
        <f>IF(ISNUMBER('実質公債費比率（分子）の構造'!K$53),'実質公債費比率（分子）の構造'!K$53,NA())</f>
        <v>893</v>
      </c>
      <c r="D50" s="136" t="e">
        <f>NA()</f>
        <v>#N/A</v>
      </c>
      <c r="E50" s="136" t="e">
        <f>NA()</f>
        <v>#N/A</v>
      </c>
      <c r="F50" s="136">
        <f>IF(ISNUMBER('実質公債費比率（分子）の構造'!L$53),'実質公債費比率（分子）の構造'!L$53,NA())</f>
        <v>735</v>
      </c>
      <c r="G50" s="136" t="e">
        <f>NA()</f>
        <v>#N/A</v>
      </c>
      <c r="H50" s="136" t="e">
        <f>NA()</f>
        <v>#N/A</v>
      </c>
      <c r="I50" s="136">
        <f>IF(ISNUMBER('実質公債費比率（分子）の構造'!M$53),'実質公債費比率（分子）の構造'!M$53,NA())</f>
        <v>730</v>
      </c>
      <c r="J50" s="136" t="e">
        <f>NA()</f>
        <v>#N/A</v>
      </c>
      <c r="K50" s="136" t="e">
        <f>NA()</f>
        <v>#N/A</v>
      </c>
      <c r="L50" s="136">
        <f>IF(ISNUMBER('実質公債費比率（分子）の構造'!N$53),'実質公債費比率（分子）の構造'!N$53,NA())</f>
        <v>713</v>
      </c>
      <c r="M50" s="136" t="e">
        <f>NA()</f>
        <v>#N/A</v>
      </c>
      <c r="N50" s="136" t="e">
        <f>NA()</f>
        <v>#N/A</v>
      </c>
      <c r="O50" s="136">
        <f>IF(ISNUMBER('実質公債費比率（分子）の構造'!O$53),'実質公債費比率（分子）の構造'!O$53,NA())</f>
        <v>649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6032</v>
      </c>
      <c r="E56" s="135"/>
      <c r="F56" s="135"/>
      <c r="G56" s="135">
        <f>'将来負担比率（分子）の構造'!J$51</f>
        <v>5857</v>
      </c>
      <c r="H56" s="135"/>
      <c r="I56" s="135"/>
      <c r="J56" s="135">
        <f>'将来負担比率（分子）の構造'!K$51</f>
        <v>5663</v>
      </c>
      <c r="K56" s="135"/>
      <c r="L56" s="135"/>
      <c r="M56" s="135">
        <f>'将来負担比率（分子）の構造'!L$51</f>
        <v>5567</v>
      </c>
      <c r="N56" s="135"/>
      <c r="O56" s="135"/>
      <c r="P56" s="135">
        <f>'将来負担比率（分子）の構造'!M$51</f>
        <v>5377</v>
      </c>
    </row>
    <row r="57" spans="1:16">
      <c r="A57" s="135" t="s">
        <v>34</v>
      </c>
      <c r="B57" s="135"/>
      <c r="C57" s="135"/>
      <c r="D57" s="135">
        <f>'将来負担比率（分子）の構造'!I$50</f>
        <v>389</v>
      </c>
      <c r="E57" s="135"/>
      <c r="F57" s="135"/>
      <c r="G57" s="135">
        <f>'将来負担比率（分子）の構造'!J$50</f>
        <v>290</v>
      </c>
      <c r="H57" s="135"/>
      <c r="I57" s="135"/>
      <c r="J57" s="135">
        <f>'将来負担比率（分子）の構造'!K$50</f>
        <v>253</v>
      </c>
      <c r="K57" s="135"/>
      <c r="L57" s="135"/>
      <c r="M57" s="135">
        <f>'将来負担比率（分子）の構造'!L$50</f>
        <v>228</v>
      </c>
      <c r="N57" s="135"/>
      <c r="O57" s="135"/>
      <c r="P57" s="135">
        <f>'将来負担比率（分子）の構造'!M$50</f>
        <v>215</v>
      </c>
    </row>
    <row r="58" spans="1:16">
      <c r="A58" s="135" t="s">
        <v>33</v>
      </c>
      <c r="B58" s="135"/>
      <c r="C58" s="135"/>
      <c r="D58" s="135">
        <f>'将来負担比率（分子）の構造'!I$49</f>
        <v>616</v>
      </c>
      <c r="E58" s="135"/>
      <c r="F58" s="135"/>
      <c r="G58" s="135">
        <f>'将来負担比率（分子）の構造'!J$49</f>
        <v>1058</v>
      </c>
      <c r="H58" s="135"/>
      <c r="I58" s="135"/>
      <c r="J58" s="135">
        <f>'将来負担比率（分子）の構造'!K$49</f>
        <v>1617</v>
      </c>
      <c r="K58" s="135"/>
      <c r="L58" s="135"/>
      <c r="M58" s="135">
        <f>'将来負担比率（分子）の構造'!L$49</f>
        <v>701</v>
      </c>
      <c r="N58" s="135"/>
      <c r="O58" s="135"/>
      <c r="P58" s="135">
        <f>'将来負担比率（分子）の構造'!M$49</f>
        <v>1161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132</v>
      </c>
      <c r="C61" s="135"/>
      <c r="D61" s="135"/>
      <c r="E61" s="135">
        <f>'将来負担比率（分子）の構造'!J$46</f>
        <v>120</v>
      </c>
      <c r="F61" s="135"/>
      <c r="G61" s="135"/>
      <c r="H61" s="135">
        <f>'将来負担比率（分子）の構造'!K$46</f>
        <v>106</v>
      </c>
      <c r="I61" s="135"/>
      <c r="J61" s="135"/>
      <c r="K61" s="135">
        <f>'将来負担比率（分子）の構造'!L$46</f>
        <v>91</v>
      </c>
      <c r="L61" s="135"/>
      <c r="M61" s="135"/>
      <c r="N61" s="135">
        <f>'将来負担比率（分子）の構造'!M$46</f>
        <v>76</v>
      </c>
      <c r="O61" s="135"/>
      <c r="P61" s="135"/>
    </row>
    <row r="62" spans="1:16">
      <c r="A62" s="135" t="s">
        <v>28</v>
      </c>
      <c r="B62" s="135">
        <f>'将来負担比率（分子）の構造'!I$45</f>
        <v>1184</v>
      </c>
      <c r="C62" s="135"/>
      <c r="D62" s="135"/>
      <c r="E62" s="135">
        <f>'将来負担比率（分子）の構造'!J$45</f>
        <v>1049</v>
      </c>
      <c r="F62" s="135"/>
      <c r="G62" s="135"/>
      <c r="H62" s="135">
        <f>'将来負担比率（分子）の構造'!K$45</f>
        <v>895</v>
      </c>
      <c r="I62" s="135"/>
      <c r="J62" s="135"/>
      <c r="K62" s="135">
        <f>'将来負担比率（分子）の構造'!L$45</f>
        <v>785</v>
      </c>
      <c r="L62" s="135"/>
      <c r="M62" s="135"/>
      <c r="N62" s="135">
        <f>'将来負担比率（分子）の構造'!M$45</f>
        <v>690</v>
      </c>
      <c r="O62" s="135"/>
      <c r="P62" s="135"/>
    </row>
    <row r="63" spans="1:16">
      <c r="A63" s="135" t="s">
        <v>27</v>
      </c>
      <c r="B63" s="135">
        <f>'将来負担比率（分子）の構造'!I$44</f>
        <v>1690</v>
      </c>
      <c r="C63" s="135"/>
      <c r="D63" s="135"/>
      <c r="E63" s="135">
        <f>'将来負担比率（分子）の構造'!J$44</f>
        <v>1662</v>
      </c>
      <c r="F63" s="135"/>
      <c r="G63" s="135"/>
      <c r="H63" s="135">
        <f>'将来負担比率（分子）の構造'!K$44</f>
        <v>1490</v>
      </c>
      <c r="I63" s="135"/>
      <c r="J63" s="135"/>
      <c r="K63" s="135">
        <f>'将来負担比率（分子）の構造'!L$44</f>
        <v>1391</v>
      </c>
      <c r="L63" s="135"/>
      <c r="M63" s="135"/>
      <c r="N63" s="135">
        <f>'将来負担比率（分子）の構造'!M$44</f>
        <v>1252</v>
      </c>
      <c r="O63" s="135"/>
      <c r="P63" s="135"/>
    </row>
    <row r="64" spans="1:16">
      <c r="A64" s="135" t="s">
        <v>26</v>
      </c>
      <c r="B64" s="135">
        <f>'将来負担比率（分子）の構造'!I$43</f>
        <v>3177</v>
      </c>
      <c r="C64" s="135"/>
      <c r="D64" s="135"/>
      <c r="E64" s="135">
        <f>'将来負担比率（分子）の構造'!J$43</f>
        <v>3105</v>
      </c>
      <c r="F64" s="135"/>
      <c r="G64" s="135"/>
      <c r="H64" s="135">
        <f>'将来負担比率（分子）の構造'!K$43</f>
        <v>2996</v>
      </c>
      <c r="I64" s="135"/>
      <c r="J64" s="135"/>
      <c r="K64" s="135">
        <f>'将来負担比率（分子）の構造'!L$43</f>
        <v>2930</v>
      </c>
      <c r="L64" s="135"/>
      <c r="M64" s="135"/>
      <c r="N64" s="135">
        <f>'将来負担比率（分子）の構造'!M$43</f>
        <v>2813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12073</v>
      </c>
      <c r="C66" s="135"/>
      <c r="D66" s="135"/>
      <c r="E66" s="135">
        <f>'将来負担比率（分子）の構造'!J$41</f>
        <v>11494</v>
      </c>
      <c r="F66" s="135"/>
      <c r="G66" s="135"/>
      <c r="H66" s="135">
        <f>'将来負担比率（分子）の構造'!K$41</f>
        <v>11072</v>
      </c>
      <c r="I66" s="135"/>
      <c r="J66" s="135"/>
      <c r="K66" s="135">
        <f>'将来負担比率（分子）の構造'!L$41</f>
        <v>9413</v>
      </c>
      <c r="L66" s="135"/>
      <c r="M66" s="135"/>
      <c r="N66" s="135">
        <f>'将来負担比率（分子）の構造'!M$41</f>
        <v>8966</v>
      </c>
      <c r="O66" s="135"/>
      <c r="P66" s="135"/>
    </row>
    <row r="67" spans="1:16">
      <c r="A67" s="135" t="s">
        <v>62</v>
      </c>
      <c r="B67" s="135" t="e">
        <f>NA()</f>
        <v>#N/A</v>
      </c>
      <c r="C67" s="135">
        <f>IF(ISNUMBER('将来負担比率（分子）の構造'!I$52), IF('将来負担比率（分子）の構造'!I$52 &lt; 0, 0, '将来負担比率（分子）の構造'!I$52), NA())</f>
        <v>11220</v>
      </c>
      <c r="D67" s="135" t="e">
        <f>NA()</f>
        <v>#N/A</v>
      </c>
      <c r="E67" s="135" t="e">
        <f>NA()</f>
        <v>#N/A</v>
      </c>
      <c r="F67" s="135">
        <f>IF(ISNUMBER('将来負担比率（分子）の構造'!J$52), IF('将来負担比率（分子）の構造'!J$52 &lt; 0, 0, '将来負担比率（分子）の構造'!J$52), NA())</f>
        <v>10224</v>
      </c>
      <c r="G67" s="135" t="e">
        <f>NA()</f>
        <v>#N/A</v>
      </c>
      <c r="H67" s="135" t="e">
        <f>NA()</f>
        <v>#N/A</v>
      </c>
      <c r="I67" s="135">
        <f>IF(ISNUMBER('将来負担比率（分子）の構造'!K$52), IF('将来負担比率（分子）の構造'!K$52 &lt; 0, 0, '将来負担比率（分子）の構造'!K$52), NA())</f>
        <v>9025</v>
      </c>
      <c r="J67" s="135" t="e">
        <f>NA()</f>
        <v>#N/A</v>
      </c>
      <c r="K67" s="135" t="e">
        <f>NA()</f>
        <v>#N/A</v>
      </c>
      <c r="L67" s="135">
        <f>IF(ISNUMBER('将来負担比率（分子）の構造'!L$52), IF('将来負担比率（分子）の構造'!L$52 &lt; 0, 0, '将来負担比率（分子）の構造'!L$52), NA())</f>
        <v>8114</v>
      </c>
      <c r="M67" s="135" t="e">
        <f>NA()</f>
        <v>#N/A</v>
      </c>
      <c r="N67" s="135" t="e">
        <f>NA()</f>
        <v>#N/A</v>
      </c>
      <c r="O67" s="135">
        <f>IF(ISNUMBER('将来負担比率（分子）の構造'!M$52), IF('将来負担比率（分子）の構造'!M$52 &lt; 0, 0, '将来負担比率（分子）の構造'!M$52), NA())</f>
        <v>7044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722656</v>
      </c>
      <c r="S5" s="669"/>
      <c r="T5" s="669"/>
      <c r="U5" s="669"/>
      <c r="V5" s="669"/>
      <c r="W5" s="669"/>
      <c r="X5" s="669"/>
      <c r="Y5" s="716"/>
      <c r="Z5" s="729">
        <v>13.1</v>
      </c>
      <c r="AA5" s="729"/>
      <c r="AB5" s="729"/>
      <c r="AC5" s="729"/>
      <c r="AD5" s="730">
        <v>707708</v>
      </c>
      <c r="AE5" s="730"/>
      <c r="AF5" s="730"/>
      <c r="AG5" s="730"/>
      <c r="AH5" s="730"/>
      <c r="AI5" s="730"/>
      <c r="AJ5" s="730"/>
      <c r="AK5" s="730"/>
      <c r="AL5" s="717">
        <v>19.100000000000001</v>
      </c>
      <c r="AM5" s="686"/>
      <c r="AN5" s="686"/>
      <c r="AO5" s="718"/>
      <c r="AP5" s="705" t="s">
        <v>206</v>
      </c>
      <c r="AQ5" s="706"/>
      <c r="AR5" s="706"/>
      <c r="AS5" s="706"/>
      <c r="AT5" s="706"/>
      <c r="AU5" s="706"/>
      <c r="AV5" s="706"/>
      <c r="AW5" s="706"/>
      <c r="AX5" s="706"/>
      <c r="AY5" s="706"/>
      <c r="AZ5" s="706"/>
      <c r="BA5" s="706"/>
      <c r="BB5" s="706"/>
      <c r="BC5" s="706"/>
      <c r="BD5" s="706"/>
      <c r="BE5" s="706"/>
      <c r="BF5" s="707"/>
      <c r="BG5" s="618">
        <v>697229</v>
      </c>
      <c r="BH5" s="619"/>
      <c r="BI5" s="619"/>
      <c r="BJ5" s="619"/>
      <c r="BK5" s="619"/>
      <c r="BL5" s="619"/>
      <c r="BM5" s="619"/>
      <c r="BN5" s="620"/>
      <c r="BO5" s="671">
        <v>96.5</v>
      </c>
      <c r="BP5" s="671"/>
      <c r="BQ5" s="671"/>
      <c r="BR5" s="671"/>
      <c r="BS5" s="672">
        <v>43641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66837</v>
      </c>
      <c r="S6" s="619"/>
      <c r="T6" s="619"/>
      <c r="U6" s="619"/>
      <c r="V6" s="619"/>
      <c r="W6" s="619"/>
      <c r="X6" s="619"/>
      <c r="Y6" s="620"/>
      <c r="Z6" s="671">
        <v>1.2</v>
      </c>
      <c r="AA6" s="671"/>
      <c r="AB6" s="671"/>
      <c r="AC6" s="671"/>
      <c r="AD6" s="672">
        <v>66837</v>
      </c>
      <c r="AE6" s="672"/>
      <c r="AF6" s="672"/>
      <c r="AG6" s="672"/>
      <c r="AH6" s="672"/>
      <c r="AI6" s="672"/>
      <c r="AJ6" s="672"/>
      <c r="AK6" s="672"/>
      <c r="AL6" s="641">
        <v>1.8</v>
      </c>
      <c r="AM6" s="673"/>
      <c r="AN6" s="673"/>
      <c r="AO6" s="674"/>
      <c r="AP6" s="615" t="s">
        <v>211</v>
      </c>
      <c r="AQ6" s="616"/>
      <c r="AR6" s="616"/>
      <c r="AS6" s="616"/>
      <c r="AT6" s="616"/>
      <c r="AU6" s="616"/>
      <c r="AV6" s="616"/>
      <c r="AW6" s="616"/>
      <c r="AX6" s="616"/>
      <c r="AY6" s="616"/>
      <c r="AZ6" s="616"/>
      <c r="BA6" s="616"/>
      <c r="BB6" s="616"/>
      <c r="BC6" s="616"/>
      <c r="BD6" s="616"/>
      <c r="BE6" s="616"/>
      <c r="BF6" s="617"/>
      <c r="BG6" s="618">
        <v>697229</v>
      </c>
      <c r="BH6" s="619"/>
      <c r="BI6" s="619"/>
      <c r="BJ6" s="619"/>
      <c r="BK6" s="619"/>
      <c r="BL6" s="619"/>
      <c r="BM6" s="619"/>
      <c r="BN6" s="620"/>
      <c r="BO6" s="671">
        <v>96.5</v>
      </c>
      <c r="BP6" s="671"/>
      <c r="BQ6" s="671"/>
      <c r="BR6" s="671"/>
      <c r="BS6" s="672">
        <v>43641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72864</v>
      </c>
      <c r="CS6" s="619"/>
      <c r="CT6" s="619"/>
      <c r="CU6" s="619"/>
      <c r="CV6" s="619"/>
      <c r="CW6" s="619"/>
      <c r="CX6" s="619"/>
      <c r="CY6" s="620"/>
      <c r="CZ6" s="671">
        <v>1.4</v>
      </c>
      <c r="DA6" s="671"/>
      <c r="DB6" s="671"/>
      <c r="DC6" s="671"/>
      <c r="DD6" s="624" t="s">
        <v>213</v>
      </c>
      <c r="DE6" s="619"/>
      <c r="DF6" s="619"/>
      <c r="DG6" s="619"/>
      <c r="DH6" s="619"/>
      <c r="DI6" s="619"/>
      <c r="DJ6" s="619"/>
      <c r="DK6" s="619"/>
      <c r="DL6" s="619"/>
      <c r="DM6" s="619"/>
      <c r="DN6" s="619"/>
      <c r="DO6" s="619"/>
      <c r="DP6" s="620"/>
      <c r="DQ6" s="624">
        <v>72864</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1023</v>
      </c>
      <c r="S7" s="619"/>
      <c r="T7" s="619"/>
      <c r="U7" s="619"/>
      <c r="V7" s="619"/>
      <c r="W7" s="619"/>
      <c r="X7" s="619"/>
      <c r="Y7" s="620"/>
      <c r="Z7" s="671">
        <v>0</v>
      </c>
      <c r="AA7" s="671"/>
      <c r="AB7" s="671"/>
      <c r="AC7" s="671"/>
      <c r="AD7" s="672">
        <v>1023</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242723</v>
      </c>
      <c r="BH7" s="619"/>
      <c r="BI7" s="619"/>
      <c r="BJ7" s="619"/>
      <c r="BK7" s="619"/>
      <c r="BL7" s="619"/>
      <c r="BM7" s="619"/>
      <c r="BN7" s="620"/>
      <c r="BO7" s="671">
        <v>33.6</v>
      </c>
      <c r="BP7" s="671"/>
      <c r="BQ7" s="671"/>
      <c r="BR7" s="671"/>
      <c r="BS7" s="672" t="s">
        <v>213</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916117</v>
      </c>
      <c r="CS7" s="619"/>
      <c r="CT7" s="619"/>
      <c r="CU7" s="619"/>
      <c r="CV7" s="619"/>
      <c r="CW7" s="619"/>
      <c r="CX7" s="619"/>
      <c r="CY7" s="620"/>
      <c r="CZ7" s="671">
        <v>17.2</v>
      </c>
      <c r="DA7" s="671"/>
      <c r="DB7" s="671"/>
      <c r="DC7" s="671"/>
      <c r="DD7" s="624">
        <v>15914</v>
      </c>
      <c r="DE7" s="619"/>
      <c r="DF7" s="619"/>
      <c r="DG7" s="619"/>
      <c r="DH7" s="619"/>
      <c r="DI7" s="619"/>
      <c r="DJ7" s="619"/>
      <c r="DK7" s="619"/>
      <c r="DL7" s="619"/>
      <c r="DM7" s="619"/>
      <c r="DN7" s="619"/>
      <c r="DO7" s="619"/>
      <c r="DP7" s="620"/>
      <c r="DQ7" s="624">
        <v>831135</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1907</v>
      </c>
      <c r="S8" s="619"/>
      <c r="T8" s="619"/>
      <c r="U8" s="619"/>
      <c r="V8" s="619"/>
      <c r="W8" s="619"/>
      <c r="X8" s="619"/>
      <c r="Y8" s="620"/>
      <c r="Z8" s="671">
        <v>0</v>
      </c>
      <c r="AA8" s="671"/>
      <c r="AB8" s="671"/>
      <c r="AC8" s="671"/>
      <c r="AD8" s="672">
        <v>1907</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14530</v>
      </c>
      <c r="BH8" s="619"/>
      <c r="BI8" s="619"/>
      <c r="BJ8" s="619"/>
      <c r="BK8" s="619"/>
      <c r="BL8" s="619"/>
      <c r="BM8" s="619"/>
      <c r="BN8" s="620"/>
      <c r="BO8" s="671">
        <v>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1295549</v>
      </c>
      <c r="CS8" s="619"/>
      <c r="CT8" s="619"/>
      <c r="CU8" s="619"/>
      <c r="CV8" s="619"/>
      <c r="CW8" s="619"/>
      <c r="CX8" s="619"/>
      <c r="CY8" s="620"/>
      <c r="CZ8" s="671">
        <v>24.3</v>
      </c>
      <c r="DA8" s="671"/>
      <c r="DB8" s="671"/>
      <c r="DC8" s="671"/>
      <c r="DD8" s="624" t="s">
        <v>213</v>
      </c>
      <c r="DE8" s="619"/>
      <c r="DF8" s="619"/>
      <c r="DG8" s="619"/>
      <c r="DH8" s="619"/>
      <c r="DI8" s="619"/>
      <c r="DJ8" s="619"/>
      <c r="DK8" s="619"/>
      <c r="DL8" s="619"/>
      <c r="DM8" s="619"/>
      <c r="DN8" s="619"/>
      <c r="DO8" s="619"/>
      <c r="DP8" s="620"/>
      <c r="DQ8" s="624">
        <v>743052</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1332</v>
      </c>
      <c r="S9" s="619"/>
      <c r="T9" s="619"/>
      <c r="U9" s="619"/>
      <c r="V9" s="619"/>
      <c r="W9" s="619"/>
      <c r="X9" s="619"/>
      <c r="Y9" s="620"/>
      <c r="Z9" s="671">
        <v>0</v>
      </c>
      <c r="AA9" s="671"/>
      <c r="AB9" s="671"/>
      <c r="AC9" s="671"/>
      <c r="AD9" s="672">
        <v>1332</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208483</v>
      </c>
      <c r="BH9" s="619"/>
      <c r="BI9" s="619"/>
      <c r="BJ9" s="619"/>
      <c r="BK9" s="619"/>
      <c r="BL9" s="619"/>
      <c r="BM9" s="619"/>
      <c r="BN9" s="620"/>
      <c r="BO9" s="671">
        <v>28.8</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746429</v>
      </c>
      <c r="CS9" s="619"/>
      <c r="CT9" s="619"/>
      <c r="CU9" s="619"/>
      <c r="CV9" s="619"/>
      <c r="CW9" s="619"/>
      <c r="CX9" s="619"/>
      <c r="CY9" s="620"/>
      <c r="CZ9" s="671">
        <v>14</v>
      </c>
      <c r="DA9" s="671"/>
      <c r="DB9" s="671"/>
      <c r="DC9" s="671"/>
      <c r="DD9" s="624" t="s">
        <v>108</v>
      </c>
      <c r="DE9" s="619"/>
      <c r="DF9" s="619"/>
      <c r="DG9" s="619"/>
      <c r="DH9" s="619"/>
      <c r="DI9" s="619"/>
      <c r="DJ9" s="619"/>
      <c r="DK9" s="619"/>
      <c r="DL9" s="619"/>
      <c r="DM9" s="619"/>
      <c r="DN9" s="619"/>
      <c r="DO9" s="619"/>
      <c r="DP9" s="620"/>
      <c r="DQ9" s="624">
        <v>725237</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179040</v>
      </c>
      <c r="S10" s="619"/>
      <c r="T10" s="619"/>
      <c r="U10" s="619"/>
      <c r="V10" s="619"/>
      <c r="W10" s="619"/>
      <c r="X10" s="619"/>
      <c r="Y10" s="620"/>
      <c r="Z10" s="671">
        <v>3.2</v>
      </c>
      <c r="AA10" s="671"/>
      <c r="AB10" s="671"/>
      <c r="AC10" s="671"/>
      <c r="AD10" s="672">
        <v>179040</v>
      </c>
      <c r="AE10" s="672"/>
      <c r="AF10" s="672"/>
      <c r="AG10" s="672"/>
      <c r="AH10" s="672"/>
      <c r="AI10" s="672"/>
      <c r="AJ10" s="672"/>
      <c r="AK10" s="672"/>
      <c r="AL10" s="641">
        <v>4.8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10609</v>
      </c>
      <c r="BH10" s="619"/>
      <c r="BI10" s="619"/>
      <c r="BJ10" s="619"/>
      <c r="BK10" s="619"/>
      <c r="BL10" s="619"/>
      <c r="BM10" s="619"/>
      <c r="BN10" s="620"/>
      <c r="BO10" s="671">
        <v>1.5</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9181</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2682</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6568</v>
      </c>
      <c r="S11" s="619"/>
      <c r="T11" s="619"/>
      <c r="U11" s="619"/>
      <c r="V11" s="619"/>
      <c r="W11" s="619"/>
      <c r="X11" s="619"/>
      <c r="Y11" s="620"/>
      <c r="Z11" s="671">
        <v>0.1</v>
      </c>
      <c r="AA11" s="671"/>
      <c r="AB11" s="671"/>
      <c r="AC11" s="671"/>
      <c r="AD11" s="672">
        <v>6568</v>
      </c>
      <c r="AE11" s="672"/>
      <c r="AF11" s="672"/>
      <c r="AG11" s="672"/>
      <c r="AH11" s="672"/>
      <c r="AI11" s="672"/>
      <c r="AJ11" s="672"/>
      <c r="AK11" s="672"/>
      <c r="AL11" s="641">
        <v>0.2</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9101</v>
      </c>
      <c r="BH11" s="619"/>
      <c r="BI11" s="619"/>
      <c r="BJ11" s="619"/>
      <c r="BK11" s="619"/>
      <c r="BL11" s="619"/>
      <c r="BM11" s="619"/>
      <c r="BN11" s="620"/>
      <c r="BO11" s="671">
        <v>1.3</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181822</v>
      </c>
      <c r="CS11" s="619"/>
      <c r="CT11" s="619"/>
      <c r="CU11" s="619"/>
      <c r="CV11" s="619"/>
      <c r="CW11" s="619"/>
      <c r="CX11" s="619"/>
      <c r="CY11" s="620"/>
      <c r="CZ11" s="671">
        <v>3.4</v>
      </c>
      <c r="DA11" s="671"/>
      <c r="DB11" s="671"/>
      <c r="DC11" s="671"/>
      <c r="DD11" s="624">
        <v>38212</v>
      </c>
      <c r="DE11" s="619"/>
      <c r="DF11" s="619"/>
      <c r="DG11" s="619"/>
      <c r="DH11" s="619"/>
      <c r="DI11" s="619"/>
      <c r="DJ11" s="619"/>
      <c r="DK11" s="619"/>
      <c r="DL11" s="619"/>
      <c r="DM11" s="619"/>
      <c r="DN11" s="619"/>
      <c r="DO11" s="619"/>
      <c r="DP11" s="620"/>
      <c r="DQ11" s="624">
        <v>92731</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368005</v>
      </c>
      <c r="BH12" s="619"/>
      <c r="BI12" s="619"/>
      <c r="BJ12" s="619"/>
      <c r="BK12" s="619"/>
      <c r="BL12" s="619"/>
      <c r="BM12" s="619"/>
      <c r="BN12" s="620"/>
      <c r="BO12" s="671">
        <v>50.9</v>
      </c>
      <c r="BP12" s="671"/>
      <c r="BQ12" s="671"/>
      <c r="BR12" s="671"/>
      <c r="BS12" s="624">
        <v>43641</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280333</v>
      </c>
      <c r="CS12" s="619"/>
      <c r="CT12" s="619"/>
      <c r="CU12" s="619"/>
      <c r="CV12" s="619"/>
      <c r="CW12" s="619"/>
      <c r="CX12" s="619"/>
      <c r="CY12" s="620"/>
      <c r="CZ12" s="671">
        <v>5.3</v>
      </c>
      <c r="DA12" s="671"/>
      <c r="DB12" s="671"/>
      <c r="DC12" s="671"/>
      <c r="DD12" s="624">
        <v>9515</v>
      </c>
      <c r="DE12" s="619"/>
      <c r="DF12" s="619"/>
      <c r="DG12" s="619"/>
      <c r="DH12" s="619"/>
      <c r="DI12" s="619"/>
      <c r="DJ12" s="619"/>
      <c r="DK12" s="619"/>
      <c r="DL12" s="619"/>
      <c r="DM12" s="619"/>
      <c r="DN12" s="619"/>
      <c r="DO12" s="619"/>
      <c r="DP12" s="620"/>
      <c r="DQ12" s="624">
        <v>271018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11375</v>
      </c>
      <c r="S13" s="619"/>
      <c r="T13" s="619"/>
      <c r="U13" s="619"/>
      <c r="V13" s="619"/>
      <c r="W13" s="619"/>
      <c r="X13" s="619"/>
      <c r="Y13" s="620"/>
      <c r="Z13" s="671">
        <v>0.2</v>
      </c>
      <c r="AA13" s="671"/>
      <c r="AB13" s="671"/>
      <c r="AC13" s="671"/>
      <c r="AD13" s="672">
        <v>11375</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357350</v>
      </c>
      <c r="BH13" s="619"/>
      <c r="BI13" s="619"/>
      <c r="BJ13" s="619"/>
      <c r="BK13" s="619"/>
      <c r="BL13" s="619"/>
      <c r="BM13" s="619"/>
      <c r="BN13" s="620"/>
      <c r="BO13" s="671">
        <v>49.4</v>
      </c>
      <c r="BP13" s="671"/>
      <c r="BQ13" s="671"/>
      <c r="BR13" s="671"/>
      <c r="BS13" s="624">
        <v>43641</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438011</v>
      </c>
      <c r="CS13" s="619"/>
      <c r="CT13" s="619"/>
      <c r="CU13" s="619"/>
      <c r="CV13" s="619"/>
      <c r="CW13" s="619"/>
      <c r="CX13" s="619"/>
      <c r="CY13" s="620"/>
      <c r="CZ13" s="671">
        <v>8.1999999999999993</v>
      </c>
      <c r="DA13" s="671"/>
      <c r="DB13" s="671"/>
      <c r="DC13" s="671"/>
      <c r="DD13" s="624">
        <v>90083</v>
      </c>
      <c r="DE13" s="619"/>
      <c r="DF13" s="619"/>
      <c r="DG13" s="619"/>
      <c r="DH13" s="619"/>
      <c r="DI13" s="619"/>
      <c r="DJ13" s="619"/>
      <c r="DK13" s="619"/>
      <c r="DL13" s="619"/>
      <c r="DM13" s="619"/>
      <c r="DN13" s="619"/>
      <c r="DO13" s="619"/>
      <c r="DP13" s="620"/>
      <c r="DQ13" s="624">
        <v>358488</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24683</v>
      </c>
      <c r="BH14" s="619"/>
      <c r="BI14" s="619"/>
      <c r="BJ14" s="619"/>
      <c r="BK14" s="619"/>
      <c r="BL14" s="619"/>
      <c r="BM14" s="619"/>
      <c r="BN14" s="620"/>
      <c r="BO14" s="671">
        <v>3.4</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220389</v>
      </c>
      <c r="CS14" s="619"/>
      <c r="CT14" s="619"/>
      <c r="CU14" s="619"/>
      <c r="CV14" s="619"/>
      <c r="CW14" s="619"/>
      <c r="CX14" s="619"/>
      <c r="CY14" s="620"/>
      <c r="CZ14" s="671">
        <v>4.0999999999999996</v>
      </c>
      <c r="DA14" s="671"/>
      <c r="DB14" s="671"/>
      <c r="DC14" s="671"/>
      <c r="DD14" s="624">
        <v>21590</v>
      </c>
      <c r="DE14" s="619"/>
      <c r="DF14" s="619"/>
      <c r="DG14" s="619"/>
      <c r="DH14" s="619"/>
      <c r="DI14" s="619"/>
      <c r="DJ14" s="619"/>
      <c r="DK14" s="619"/>
      <c r="DL14" s="619"/>
      <c r="DM14" s="619"/>
      <c r="DN14" s="619"/>
      <c r="DO14" s="619"/>
      <c r="DP14" s="620"/>
      <c r="DQ14" s="624">
        <v>203347</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2096</v>
      </c>
      <c r="S15" s="619"/>
      <c r="T15" s="619"/>
      <c r="U15" s="619"/>
      <c r="V15" s="619"/>
      <c r="W15" s="619"/>
      <c r="X15" s="619"/>
      <c r="Y15" s="620"/>
      <c r="Z15" s="671">
        <v>0</v>
      </c>
      <c r="AA15" s="671"/>
      <c r="AB15" s="671"/>
      <c r="AC15" s="671"/>
      <c r="AD15" s="672">
        <v>2096</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61818</v>
      </c>
      <c r="BH15" s="619"/>
      <c r="BI15" s="619"/>
      <c r="BJ15" s="619"/>
      <c r="BK15" s="619"/>
      <c r="BL15" s="619"/>
      <c r="BM15" s="619"/>
      <c r="BN15" s="620"/>
      <c r="BO15" s="671">
        <v>8.6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481135</v>
      </c>
      <c r="CS15" s="619"/>
      <c r="CT15" s="619"/>
      <c r="CU15" s="619"/>
      <c r="CV15" s="619"/>
      <c r="CW15" s="619"/>
      <c r="CX15" s="619"/>
      <c r="CY15" s="620"/>
      <c r="CZ15" s="671">
        <v>9</v>
      </c>
      <c r="DA15" s="671"/>
      <c r="DB15" s="671"/>
      <c r="DC15" s="671"/>
      <c r="DD15" s="624">
        <v>136999</v>
      </c>
      <c r="DE15" s="619"/>
      <c r="DF15" s="619"/>
      <c r="DG15" s="619"/>
      <c r="DH15" s="619"/>
      <c r="DI15" s="619"/>
      <c r="DJ15" s="619"/>
      <c r="DK15" s="619"/>
      <c r="DL15" s="619"/>
      <c r="DM15" s="619"/>
      <c r="DN15" s="619"/>
      <c r="DO15" s="619"/>
      <c r="DP15" s="620"/>
      <c r="DQ15" s="624">
        <v>310630</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3162830</v>
      </c>
      <c r="S16" s="619"/>
      <c r="T16" s="619"/>
      <c r="U16" s="619"/>
      <c r="V16" s="619"/>
      <c r="W16" s="619"/>
      <c r="X16" s="619"/>
      <c r="Y16" s="620"/>
      <c r="Z16" s="671">
        <v>57.3</v>
      </c>
      <c r="AA16" s="671"/>
      <c r="AB16" s="671"/>
      <c r="AC16" s="671"/>
      <c r="AD16" s="672">
        <v>2729145</v>
      </c>
      <c r="AE16" s="672"/>
      <c r="AF16" s="672"/>
      <c r="AG16" s="672"/>
      <c r="AH16" s="672"/>
      <c r="AI16" s="672"/>
      <c r="AJ16" s="672"/>
      <c r="AK16" s="672"/>
      <c r="AL16" s="641">
        <v>73.5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21573</v>
      </c>
      <c r="CS16" s="619"/>
      <c r="CT16" s="619"/>
      <c r="CU16" s="619"/>
      <c r="CV16" s="619"/>
      <c r="CW16" s="619"/>
      <c r="CX16" s="619"/>
      <c r="CY16" s="620"/>
      <c r="CZ16" s="671">
        <v>0.4</v>
      </c>
      <c r="DA16" s="671"/>
      <c r="DB16" s="671"/>
      <c r="DC16" s="671"/>
      <c r="DD16" s="624" t="s">
        <v>108</v>
      </c>
      <c r="DE16" s="619"/>
      <c r="DF16" s="619"/>
      <c r="DG16" s="619"/>
      <c r="DH16" s="619"/>
      <c r="DI16" s="619"/>
      <c r="DJ16" s="619"/>
      <c r="DK16" s="619"/>
      <c r="DL16" s="619"/>
      <c r="DM16" s="619"/>
      <c r="DN16" s="619"/>
      <c r="DO16" s="619"/>
      <c r="DP16" s="620"/>
      <c r="DQ16" s="624">
        <v>21573</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2729145</v>
      </c>
      <c r="S17" s="619"/>
      <c r="T17" s="619"/>
      <c r="U17" s="619"/>
      <c r="V17" s="619"/>
      <c r="W17" s="619"/>
      <c r="X17" s="619"/>
      <c r="Y17" s="620"/>
      <c r="Z17" s="671">
        <v>49.5</v>
      </c>
      <c r="AA17" s="671"/>
      <c r="AB17" s="671"/>
      <c r="AC17" s="671"/>
      <c r="AD17" s="672">
        <v>2729145</v>
      </c>
      <c r="AE17" s="672"/>
      <c r="AF17" s="672"/>
      <c r="AG17" s="672"/>
      <c r="AH17" s="672"/>
      <c r="AI17" s="672"/>
      <c r="AJ17" s="672"/>
      <c r="AK17" s="672"/>
      <c r="AL17" s="641">
        <v>73.5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673376</v>
      </c>
      <c r="CS17" s="619"/>
      <c r="CT17" s="619"/>
      <c r="CU17" s="619"/>
      <c r="CV17" s="619"/>
      <c r="CW17" s="619"/>
      <c r="CX17" s="619"/>
      <c r="CY17" s="620"/>
      <c r="CZ17" s="671">
        <v>12.6</v>
      </c>
      <c r="DA17" s="671"/>
      <c r="DB17" s="671"/>
      <c r="DC17" s="671"/>
      <c r="DD17" s="624" t="s">
        <v>108</v>
      </c>
      <c r="DE17" s="619"/>
      <c r="DF17" s="619"/>
      <c r="DG17" s="619"/>
      <c r="DH17" s="619"/>
      <c r="DI17" s="619"/>
      <c r="DJ17" s="619"/>
      <c r="DK17" s="619"/>
      <c r="DL17" s="619"/>
      <c r="DM17" s="619"/>
      <c r="DN17" s="619"/>
      <c r="DO17" s="619"/>
      <c r="DP17" s="620"/>
      <c r="DQ17" s="624">
        <v>673376</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433652</v>
      </c>
      <c r="S18" s="619"/>
      <c r="T18" s="619"/>
      <c r="U18" s="619"/>
      <c r="V18" s="619"/>
      <c r="W18" s="619"/>
      <c r="X18" s="619"/>
      <c r="Y18" s="620"/>
      <c r="Z18" s="671">
        <v>7.9</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33</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25427</v>
      </c>
      <c r="BH19" s="619"/>
      <c r="BI19" s="619"/>
      <c r="BJ19" s="619"/>
      <c r="BK19" s="619"/>
      <c r="BL19" s="619"/>
      <c r="BM19" s="619"/>
      <c r="BN19" s="620"/>
      <c r="BO19" s="671">
        <v>3.5</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4155664</v>
      </c>
      <c r="S20" s="619"/>
      <c r="T20" s="619"/>
      <c r="U20" s="619"/>
      <c r="V20" s="619"/>
      <c r="W20" s="619"/>
      <c r="X20" s="619"/>
      <c r="Y20" s="620"/>
      <c r="Z20" s="671">
        <v>75.3</v>
      </c>
      <c r="AA20" s="671"/>
      <c r="AB20" s="671"/>
      <c r="AC20" s="671"/>
      <c r="AD20" s="672">
        <v>3707031</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25427</v>
      </c>
      <c r="BH20" s="619"/>
      <c r="BI20" s="619"/>
      <c r="BJ20" s="619"/>
      <c r="BK20" s="619"/>
      <c r="BL20" s="619"/>
      <c r="BM20" s="619"/>
      <c r="BN20" s="620"/>
      <c r="BO20" s="671">
        <v>3.5</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5336779</v>
      </c>
      <c r="CS20" s="619"/>
      <c r="CT20" s="619"/>
      <c r="CU20" s="619"/>
      <c r="CV20" s="619"/>
      <c r="CW20" s="619"/>
      <c r="CX20" s="619"/>
      <c r="CY20" s="620"/>
      <c r="CZ20" s="671">
        <v>100</v>
      </c>
      <c r="DA20" s="671"/>
      <c r="DB20" s="671"/>
      <c r="DC20" s="671"/>
      <c r="DD20" s="624">
        <v>312313</v>
      </c>
      <c r="DE20" s="619"/>
      <c r="DF20" s="619"/>
      <c r="DG20" s="619"/>
      <c r="DH20" s="619"/>
      <c r="DI20" s="619"/>
      <c r="DJ20" s="619"/>
      <c r="DK20" s="619"/>
      <c r="DL20" s="619"/>
      <c r="DM20" s="619"/>
      <c r="DN20" s="619"/>
      <c r="DO20" s="619"/>
      <c r="DP20" s="620"/>
      <c r="DQ20" s="624">
        <v>4306133</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1049</v>
      </c>
      <c r="S21" s="619"/>
      <c r="T21" s="619"/>
      <c r="U21" s="619"/>
      <c r="V21" s="619"/>
      <c r="W21" s="619"/>
      <c r="X21" s="619"/>
      <c r="Y21" s="620"/>
      <c r="Z21" s="671">
        <v>0</v>
      </c>
      <c r="AA21" s="671"/>
      <c r="AB21" s="671"/>
      <c r="AC21" s="671"/>
      <c r="AD21" s="672">
        <v>1049</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10479</v>
      </c>
      <c r="BH21" s="619"/>
      <c r="BI21" s="619"/>
      <c r="BJ21" s="619"/>
      <c r="BK21" s="619"/>
      <c r="BL21" s="619"/>
      <c r="BM21" s="619"/>
      <c r="BN21" s="620"/>
      <c r="BO21" s="671">
        <v>1.5</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40218</v>
      </c>
      <c r="S22" s="619"/>
      <c r="T22" s="619"/>
      <c r="U22" s="619"/>
      <c r="V22" s="619"/>
      <c r="W22" s="619"/>
      <c r="X22" s="619"/>
      <c r="Y22" s="620"/>
      <c r="Z22" s="671">
        <v>0.7</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7370</v>
      </c>
      <c r="S23" s="619"/>
      <c r="T23" s="619"/>
      <c r="U23" s="619"/>
      <c r="V23" s="619"/>
      <c r="W23" s="619"/>
      <c r="X23" s="619"/>
      <c r="Y23" s="620"/>
      <c r="Z23" s="671">
        <v>0.1</v>
      </c>
      <c r="AA23" s="671"/>
      <c r="AB23" s="671"/>
      <c r="AC23" s="671"/>
      <c r="AD23" s="672">
        <v>1772</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14948</v>
      </c>
      <c r="BH23" s="619"/>
      <c r="BI23" s="619"/>
      <c r="BJ23" s="619"/>
      <c r="BK23" s="619"/>
      <c r="BL23" s="619"/>
      <c r="BM23" s="619"/>
      <c r="BN23" s="620"/>
      <c r="BO23" s="671">
        <v>2.1</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19828</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1967034</v>
      </c>
      <c r="CS24" s="669"/>
      <c r="CT24" s="669"/>
      <c r="CU24" s="669"/>
      <c r="CV24" s="669"/>
      <c r="CW24" s="669"/>
      <c r="CX24" s="669"/>
      <c r="CY24" s="716"/>
      <c r="CZ24" s="720">
        <v>36.9</v>
      </c>
      <c r="DA24" s="721"/>
      <c r="DB24" s="721"/>
      <c r="DC24" s="722"/>
      <c r="DD24" s="715">
        <v>1513113</v>
      </c>
      <c r="DE24" s="669"/>
      <c r="DF24" s="669"/>
      <c r="DG24" s="669"/>
      <c r="DH24" s="669"/>
      <c r="DI24" s="669"/>
      <c r="DJ24" s="669"/>
      <c r="DK24" s="716"/>
      <c r="DL24" s="715">
        <v>1511793</v>
      </c>
      <c r="DM24" s="669"/>
      <c r="DN24" s="669"/>
      <c r="DO24" s="669"/>
      <c r="DP24" s="669"/>
      <c r="DQ24" s="669"/>
      <c r="DR24" s="669"/>
      <c r="DS24" s="669"/>
      <c r="DT24" s="669"/>
      <c r="DU24" s="669"/>
      <c r="DV24" s="716"/>
      <c r="DW24" s="717">
        <v>38.700000000000003</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448336</v>
      </c>
      <c r="S25" s="619"/>
      <c r="T25" s="619"/>
      <c r="U25" s="619"/>
      <c r="V25" s="619"/>
      <c r="W25" s="619"/>
      <c r="X25" s="619"/>
      <c r="Y25" s="620"/>
      <c r="Z25" s="671">
        <v>8.1</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677279</v>
      </c>
      <c r="CS25" s="637"/>
      <c r="CT25" s="637"/>
      <c r="CU25" s="637"/>
      <c r="CV25" s="637"/>
      <c r="CW25" s="637"/>
      <c r="CX25" s="637"/>
      <c r="CY25" s="638"/>
      <c r="CZ25" s="621">
        <v>12.7</v>
      </c>
      <c r="DA25" s="639"/>
      <c r="DB25" s="639"/>
      <c r="DC25" s="640"/>
      <c r="DD25" s="624">
        <v>657705</v>
      </c>
      <c r="DE25" s="637"/>
      <c r="DF25" s="637"/>
      <c r="DG25" s="637"/>
      <c r="DH25" s="637"/>
      <c r="DI25" s="637"/>
      <c r="DJ25" s="637"/>
      <c r="DK25" s="638"/>
      <c r="DL25" s="624">
        <v>656455</v>
      </c>
      <c r="DM25" s="637"/>
      <c r="DN25" s="637"/>
      <c r="DO25" s="637"/>
      <c r="DP25" s="637"/>
      <c r="DQ25" s="637"/>
      <c r="DR25" s="637"/>
      <c r="DS25" s="637"/>
      <c r="DT25" s="637"/>
      <c r="DU25" s="637"/>
      <c r="DV25" s="638"/>
      <c r="DW25" s="641">
        <v>16.8</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389883</v>
      </c>
      <c r="CS26" s="619"/>
      <c r="CT26" s="619"/>
      <c r="CU26" s="619"/>
      <c r="CV26" s="619"/>
      <c r="CW26" s="619"/>
      <c r="CX26" s="619"/>
      <c r="CY26" s="620"/>
      <c r="CZ26" s="621">
        <v>7.3</v>
      </c>
      <c r="DA26" s="639"/>
      <c r="DB26" s="639"/>
      <c r="DC26" s="640"/>
      <c r="DD26" s="624">
        <v>384062</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351919</v>
      </c>
      <c r="S27" s="619"/>
      <c r="T27" s="619"/>
      <c r="U27" s="619"/>
      <c r="V27" s="619"/>
      <c r="W27" s="619"/>
      <c r="X27" s="619"/>
      <c r="Y27" s="620"/>
      <c r="Z27" s="671">
        <v>6.4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722656</v>
      </c>
      <c r="BH27" s="619"/>
      <c r="BI27" s="619"/>
      <c r="BJ27" s="619"/>
      <c r="BK27" s="619"/>
      <c r="BL27" s="619"/>
      <c r="BM27" s="619"/>
      <c r="BN27" s="620"/>
      <c r="BO27" s="671">
        <v>100</v>
      </c>
      <c r="BP27" s="671"/>
      <c r="BQ27" s="671"/>
      <c r="BR27" s="671"/>
      <c r="BS27" s="624">
        <v>43641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616379</v>
      </c>
      <c r="CS27" s="637"/>
      <c r="CT27" s="637"/>
      <c r="CU27" s="637"/>
      <c r="CV27" s="637"/>
      <c r="CW27" s="637"/>
      <c r="CX27" s="637"/>
      <c r="CY27" s="638"/>
      <c r="CZ27" s="621">
        <v>11.5</v>
      </c>
      <c r="DA27" s="639"/>
      <c r="DB27" s="639"/>
      <c r="DC27" s="640"/>
      <c r="DD27" s="624">
        <v>182032</v>
      </c>
      <c r="DE27" s="637"/>
      <c r="DF27" s="637"/>
      <c r="DG27" s="637"/>
      <c r="DH27" s="637"/>
      <c r="DI27" s="637"/>
      <c r="DJ27" s="637"/>
      <c r="DK27" s="638"/>
      <c r="DL27" s="624">
        <v>181962</v>
      </c>
      <c r="DM27" s="637"/>
      <c r="DN27" s="637"/>
      <c r="DO27" s="637"/>
      <c r="DP27" s="637"/>
      <c r="DQ27" s="637"/>
      <c r="DR27" s="637"/>
      <c r="DS27" s="637"/>
      <c r="DT27" s="637"/>
      <c r="DU27" s="637"/>
      <c r="DV27" s="638"/>
      <c r="DW27" s="641">
        <v>4.7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11641</v>
      </c>
      <c r="S28" s="619"/>
      <c r="T28" s="619"/>
      <c r="U28" s="619"/>
      <c r="V28" s="619"/>
      <c r="W28" s="619"/>
      <c r="X28" s="619"/>
      <c r="Y28" s="620"/>
      <c r="Z28" s="671">
        <v>0.2</v>
      </c>
      <c r="AA28" s="671"/>
      <c r="AB28" s="671"/>
      <c r="AC28" s="671"/>
      <c r="AD28" s="672">
        <v>1883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673376</v>
      </c>
      <c r="CS28" s="619"/>
      <c r="CT28" s="619"/>
      <c r="CU28" s="619"/>
      <c r="CV28" s="619"/>
      <c r="CW28" s="619"/>
      <c r="CX28" s="619"/>
      <c r="CY28" s="620"/>
      <c r="CZ28" s="621">
        <v>12.6</v>
      </c>
      <c r="DA28" s="639"/>
      <c r="DB28" s="639"/>
      <c r="DC28" s="640"/>
      <c r="DD28" s="624">
        <v>673376</v>
      </c>
      <c r="DE28" s="619"/>
      <c r="DF28" s="619"/>
      <c r="DG28" s="619"/>
      <c r="DH28" s="619"/>
      <c r="DI28" s="619"/>
      <c r="DJ28" s="619"/>
      <c r="DK28" s="620"/>
      <c r="DL28" s="624">
        <v>673376</v>
      </c>
      <c r="DM28" s="619"/>
      <c r="DN28" s="619"/>
      <c r="DO28" s="619"/>
      <c r="DP28" s="619"/>
      <c r="DQ28" s="619"/>
      <c r="DR28" s="619"/>
      <c r="DS28" s="619"/>
      <c r="DT28" s="619"/>
      <c r="DU28" s="619"/>
      <c r="DV28" s="620"/>
      <c r="DW28" s="641">
        <v>17.2</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1915</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673376</v>
      </c>
      <c r="CS29" s="637"/>
      <c r="CT29" s="637"/>
      <c r="CU29" s="637"/>
      <c r="CV29" s="637"/>
      <c r="CW29" s="637"/>
      <c r="CX29" s="637"/>
      <c r="CY29" s="638"/>
      <c r="CZ29" s="621">
        <v>12.6</v>
      </c>
      <c r="DA29" s="639"/>
      <c r="DB29" s="639"/>
      <c r="DC29" s="640"/>
      <c r="DD29" s="624">
        <v>673376</v>
      </c>
      <c r="DE29" s="637"/>
      <c r="DF29" s="637"/>
      <c r="DG29" s="637"/>
      <c r="DH29" s="637"/>
      <c r="DI29" s="637"/>
      <c r="DJ29" s="637"/>
      <c r="DK29" s="638"/>
      <c r="DL29" s="624">
        <v>673376</v>
      </c>
      <c r="DM29" s="637"/>
      <c r="DN29" s="637"/>
      <c r="DO29" s="637"/>
      <c r="DP29" s="637"/>
      <c r="DQ29" s="637"/>
      <c r="DR29" s="637"/>
      <c r="DS29" s="637"/>
      <c r="DT29" s="637"/>
      <c r="DU29" s="637"/>
      <c r="DV29" s="638"/>
      <c r="DW29" s="641">
        <v>17.2</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2543</v>
      </c>
      <c r="S30" s="619"/>
      <c r="T30" s="619"/>
      <c r="U30" s="619"/>
      <c r="V30" s="619"/>
      <c r="W30" s="619"/>
      <c r="X30" s="619"/>
      <c r="Y30" s="620"/>
      <c r="Z30" s="671">
        <v>0</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93.6</v>
      </c>
      <c r="BH30" s="685"/>
      <c r="BI30" s="685"/>
      <c r="BJ30" s="685"/>
      <c r="BK30" s="685"/>
      <c r="BL30" s="685"/>
      <c r="BM30" s="686">
        <v>78.3</v>
      </c>
      <c r="BN30" s="685"/>
      <c r="BO30" s="685"/>
      <c r="BP30" s="685"/>
      <c r="BQ30" s="687"/>
      <c r="BR30" s="684">
        <v>92.7</v>
      </c>
      <c r="BS30" s="685"/>
      <c r="BT30" s="685"/>
      <c r="BU30" s="685"/>
      <c r="BV30" s="685"/>
      <c r="BW30" s="685"/>
      <c r="BX30" s="686">
        <v>77.400000000000006</v>
      </c>
      <c r="BY30" s="685"/>
      <c r="BZ30" s="685"/>
      <c r="CA30" s="685"/>
      <c r="CB30" s="687"/>
      <c r="CD30" s="690"/>
      <c r="CE30" s="691"/>
      <c r="CF30" s="655" t="s">
        <v>290</v>
      </c>
      <c r="CG30" s="652"/>
      <c r="CH30" s="652"/>
      <c r="CI30" s="652"/>
      <c r="CJ30" s="652"/>
      <c r="CK30" s="652"/>
      <c r="CL30" s="652"/>
      <c r="CM30" s="652"/>
      <c r="CN30" s="652"/>
      <c r="CO30" s="652"/>
      <c r="CP30" s="652"/>
      <c r="CQ30" s="653"/>
      <c r="CR30" s="618">
        <v>586142</v>
      </c>
      <c r="CS30" s="619"/>
      <c r="CT30" s="619"/>
      <c r="CU30" s="619"/>
      <c r="CV30" s="619"/>
      <c r="CW30" s="619"/>
      <c r="CX30" s="619"/>
      <c r="CY30" s="620"/>
      <c r="CZ30" s="621">
        <v>11</v>
      </c>
      <c r="DA30" s="639"/>
      <c r="DB30" s="639"/>
      <c r="DC30" s="640"/>
      <c r="DD30" s="624">
        <v>586142</v>
      </c>
      <c r="DE30" s="619"/>
      <c r="DF30" s="619"/>
      <c r="DG30" s="619"/>
      <c r="DH30" s="619"/>
      <c r="DI30" s="619"/>
      <c r="DJ30" s="619"/>
      <c r="DK30" s="620"/>
      <c r="DL30" s="624">
        <v>586142</v>
      </c>
      <c r="DM30" s="619"/>
      <c r="DN30" s="619"/>
      <c r="DO30" s="619"/>
      <c r="DP30" s="619"/>
      <c r="DQ30" s="619"/>
      <c r="DR30" s="619"/>
      <c r="DS30" s="619"/>
      <c r="DT30" s="619"/>
      <c r="DU30" s="619"/>
      <c r="DV30" s="620"/>
      <c r="DW30" s="641">
        <v>15</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40282</v>
      </c>
      <c r="S31" s="619"/>
      <c r="T31" s="619"/>
      <c r="U31" s="619"/>
      <c r="V31" s="619"/>
      <c r="W31" s="619"/>
      <c r="X31" s="619"/>
      <c r="Y31" s="620"/>
      <c r="Z31" s="671">
        <v>0.7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97.6</v>
      </c>
      <c r="BH31" s="637"/>
      <c r="BI31" s="637"/>
      <c r="BJ31" s="637"/>
      <c r="BK31" s="637"/>
      <c r="BL31" s="637"/>
      <c r="BM31" s="673">
        <v>91.1</v>
      </c>
      <c r="BN31" s="683"/>
      <c r="BO31" s="683"/>
      <c r="BP31" s="683"/>
      <c r="BQ31" s="647"/>
      <c r="BR31" s="682">
        <v>97.2</v>
      </c>
      <c r="BS31" s="637"/>
      <c r="BT31" s="637"/>
      <c r="BU31" s="637"/>
      <c r="BV31" s="637"/>
      <c r="BW31" s="637"/>
      <c r="BX31" s="673">
        <v>91</v>
      </c>
      <c r="BY31" s="683"/>
      <c r="BZ31" s="683"/>
      <c r="CA31" s="683"/>
      <c r="CB31" s="647"/>
      <c r="CD31" s="690"/>
      <c r="CE31" s="691"/>
      <c r="CF31" s="655" t="s">
        <v>294</v>
      </c>
      <c r="CG31" s="652"/>
      <c r="CH31" s="652"/>
      <c r="CI31" s="652"/>
      <c r="CJ31" s="652"/>
      <c r="CK31" s="652"/>
      <c r="CL31" s="652"/>
      <c r="CM31" s="652"/>
      <c r="CN31" s="652"/>
      <c r="CO31" s="652"/>
      <c r="CP31" s="652"/>
      <c r="CQ31" s="653"/>
      <c r="CR31" s="618">
        <v>87234</v>
      </c>
      <c r="CS31" s="637"/>
      <c r="CT31" s="637"/>
      <c r="CU31" s="637"/>
      <c r="CV31" s="637"/>
      <c r="CW31" s="637"/>
      <c r="CX31" s="637"/>
      <c r="CY31" s="638"/>
      <c r="CZ31" s="621">
        <v>1.6</v>
      </c>
      <c r="DA31" s="639"/>
      <c r="DB31" s="639"/>
      <c r="DC31" s="640"/>
      <c r="DD31" s="624">
        <v>87234</v>
      </c>
      <c r="DE31" s="637"/>
      <c r="DF31" s="637"/>
      <c r="DG31" s="637"/>
      <c r="DH31" s="637"/>
      <c r="DI31" s="637"/>
      <c r="DJ31" s="637"/>
      <c r="DK31" s="638"/>
      <c r="DL31" s="624">
        <v>87234</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111122</v>
      </c>
      <c r="S32" s="619"/>
      <c r="T32" s="619"/>
      <c r="U32" s="619"/>
      <c r="V32" s="619"/>
      <c r="W32" s="619"/>
      <c r="X32" s="619"/>
      <c r="Y32" s="620"/>
      <c r="Z32" s="671">
        <v>2</v>
      </c>
      <c r="AA32" s="671"/>
      <c r="AB32" s="671"/>
      <c r="AC32" s="671"/>
      <c r="AD32" s="672">
        <v>667</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90.5</v>
      </c>
      <c r="BH32" s="603"/>
      <c r="BI32" s="603"/>
      <c r="BJ32" s="603"/>
      <c r="BK32" s="603"/>
      <c r="BL32" s="603"/>
      <c r="BM32" s="666">
        <v>68.2</v>
      </c>
      <c r="BN32" s="603"/>
      <c r="BO32" s="603"/>
      <c r="BP32" s="603"/>
      <c r="BQ32" s="660"/>
      <c r="BR32" s="681">
        <v>89.2</v>
      </c>
      <c r="BS32" s="603"/>
      <c r="BT32" s="603"/>
      <c r="BU32" s="603"/>
      <c r="BV32" s="603"/>
      <c r="BW32" s="603"/>
      <c r="BX32" s="666">
        <v>66.7</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324458</v>
      </c>
      <c r="S33" s="619"/>
      <c r="T33" s="619"/>
      <c r="U33" s="619"/>
      <c r="V33" s="619"/>
      <c r="W33" s="619"/>
      <c r="X33" s="619"/>
      <c r="Y33" s="620"/>
      <c r="Z33" s="671">
        <v>5.9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3035859</v>
      </c>
      <c r="CS33" s="637"/>
      <c r="CT33" s="637"/>
      <c r="CU33" s="637"/>
      <c r="CV33" s="637"/>
      <c r="CW33" s="637"/>
      <c r="CX33" s="637"/>
      <c r="CY33" s="638"/>
      <c r="CZ33" s="621">
        <v>56.9</v>
      </c>
      <c r="DA33" s="639"/>
      <c r="DB33" s="639"/>
      <c r="DC33" s="640"/>
      <c r="DD33" s="624">
        <v>2693464</v>
      </c>
      <c r="DE33" s="637"/>
      <c r="DF33" s="637"/>
      <c r="DG33" s="637"/>
      <c r="DH33" s="637"/>
      <c r="DI33" s="637"/>
      <c r="DJ33" s="637"/>
      <c r="DK33" s="638"/>
      <c r="DL33" s="624">
        <v>1864121</v>
      </c>
      <c r="DM33" s="637"/>
      <c r="DN33" s="637"/>
      <c r="DO33" s="637"/>
      <c r="DP33" s="637"/>
      <c r="DQ33" s="637"/>
      <c r="DR33" s="637"/>
      <c r="DS33" s="637"/>
      <c r="DT33" s="637"/>
      <c r="DU33" s="637"/>
      <c r="DV33" s="638"/>
      <c r="DW33" s="641">
        <v>47.7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604463</v>
      </c>
      <c r="CS34" s="619"/>
      <c r="CT34" s="619"/>
      <c r="CU34" s="619"/>
      <c r="CV34" s="619"/>
      <c r="CW34" s="619"/>
      <c r="CX34" s="619"/>
      <c r="CY34" s="620"/>
      <c r="CZ34" s="621">
        <v>11.3</v>
      </c>
      <c r="DA34" s="639"/>
      <c r="DB34" s="639"/>
      <c r="DC34" s="640"/>
      <c r="DD34" s="624">
        <v>472757</v>
      </c>
      <c r="DE34" s="619"/>
      <c r="DF34" s="619"/>
      <c r="DG34" s="619"/>
      <c r="DH34" s="619"/>
      <c r="DI34" s="619"/>
      <c r="DJ34" s="619"/>
      <c r="DK34" s="620"/>
      <c r="DL34" s="624">
        <v>421522</v>
      </c>
      <c r="DM34" s="619"/>
      <c r="DN34" s="619"/>
      <c r="DO34" s="619"/>
      <c r="DP34" s="619"/>
      <c r="DQ34" s="619"/>
      <c r="DR34" s="619"/>
      <c r="DS34" s="619"/>
      <c r="DT34" s="619"/>
      <c r="DU34" s="619"/>
      <c r="DV34" s="620"/>
      <c r="DW34" s="641">
        <v>10.8</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196958</v>
      </c>
      <c r="S35" s="619"/>
      <c r="T35" s="619"/>
      <c r="U35" s="619"/>
      <c r="V35" s="619"/>
      <c r="W35" s="619"/>
      <c r="X35" s="619"/>
      <c r="Y35" s="620"/>
      <c r="Z35" s="671">
        <v>3.6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1428050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-78185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99926</v>
      </c>
      <c r="CS35" s="637"/>
      <c r="CT35" s="637"/>
      <c r="CU35" s="637"/>
      <c r="CV35" s="637"/>
      <c r="CW35" s="637"/>
      <c r="CX35" s="637"/>
      <c r="CY35" s="638"/>
      <c r="CZ35" s="621">
        <v>1.9</v>
      </c>
      <c r="DA35" s="639"/>
      <c r="DB35" s="639"/>
      <c r="DC35" s="640"/>
      <c r="DD35" s="624">
        <v>75781</v>
      </c>
      <c r="DE35" s="637"/>
      <c r="DF35" s="637"/>
      <c r="DG35" s="637"/>
      <c r="DH35" s="637"/>
      <c r="DI35" s="637"/>
      <c r="DJ35" s="637"/>
      <c r="DK35" s="638"/>
      <c r="DL35" s="624">
        <v>73725</v>
      </c>
      <c r="DM35" s="637"/>
      <c r="DN35" s="637"/>
      <c r="DO35" s="637"/>
      <c r="DP35" s="637"/>
      <c r="DQ35" s="637"/>
      <c r="DR35" s="637"/>
      <c r="DS35" s="637"/>
      <c r="DT35" s="637"/>
      <c r="DU35" s="637"/>
      <c r="DV35" s="638"/>
      <c r="DW35" s="641">
        <v>1.9</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5516345</v>
      </c>
      <c r="S36" s="659"/>
      <c r="T36" s="659"/>
      <c r="U36" s="659"/>
      <c r="V36" s="659"/>
      <c r="W36" s="659"/>
      <c r="X36" s="659"/>
      <c r="Y36" s="662"/>
      <c r="Z36" s="663">
        <v>100</v>
      </c>
      <c r="AA36" s="663"/>
      <c r="AB36" s="663"/>
      <c r="AC36" s="663"/>
      <c r="AD36" s="664">
        <v>3712402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330876</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-128808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1025615</v>
      </c>
      <c r="CS36" s="619"/>
      <c r="CT36" s="619"/>
      <c r="CU36" s="619"/>
      <c r="CV36" s="619"/>
      <c r="CW36" s="619"/>
      <c r="CX36" s="619"/>
      <c r="CY36" s="620"/>
      <c r="CZ36" s="621">
        <v>19.2</v>
      </c>
      <c r="DA36" s="639"/>
      <c r="DB36" s="639"/>
      <c r="DC36" s="640"/>
      <c r="DD36" s="624">
        <v>944099</v>
      </c>
      <c r="DE36" s="619"/>
      <c r="DF36" s="619"/>
      <c r="DG36" s="619"/>
      <c r="DH36" s="619"/>
      <c r="DI36" s="619"/>
      <c r="DJ36" s="619"/>
      <c r="DK36" s="620"/>
      <c r="DL36" s="624">
        <v>845096</v>
      </c>
      <c r="DM36" s="619"/>
      <c r="DN36" s="619"/>
      <c r="DO36" s="619"/>
      <c r="DP36" s="619"/>
      <c r="DQ36" s="619"/>
      <c r="DR36" s="619"/>
      <c r="DS36" s="619"/>
      <c r="DT36" s="619"/>
      <c r="DU36" s="619"/>
      <c r="DV36" s="620"/>
      <c r="DW36" s="641">
        <v>21.6</v>
      </c>
      <c r="DX36" s="642"/>
      <c r="DY36" s="642"/>
      <c r="DZ36" s="642"/>
      <c r="EA36" s="642"/>
      <c r="EB36" s="642"/>
      <c r="EC36" s="643"/>
    </row>
    <row r="37" spans="2:133" ht="11.25" customHeight="1">
      <c r="AQ37" s="644" t="s">
        <v>312</v>
      </c>
      <c r="AR37" s="645"/>
      <c r="AS37" s="645"/>
      <c r="AT37" s="645"/>
      <c r="AU37" s="645"/>
      <c r="AV37" s="645"/>
      <c r="AW37" s="645"/>
      <c r="AX37" s="645"/>
      <c r="AY37" s="646"/>
      <c r="AZ37" s="618">
        <v>211000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1904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316397</v>
      </c>
      <c r="CS37" s="637"/>
      <c r="CT37" s="637"/>
      <c r="CU37" s="637"/>
      <c r="CV37" s="637"/>
      <c r="CW37" s="637"/>
      <c r="CX37" s="637"/>
      <c r="CY37" s="638"/>
      <c r="CZ37" s="621">
        <v>5.9</v>
      </c>
      <c r="DA37" s="639"/>
      <c r="DB37" s="639"/>
      <c r="DC37" s="640"/>
      <c r="DD37" s="624">
        <v>308210</v>
      </c>
      <c r="DE37" s="637"/>
      <c r="DF37" s="637"/>
      <c r="DG37" s="637"/>
      <c r="DH37" s="637"/>
      <c r="DI37" s="637"/>
      <c r="DJ37" s="637"/>
      <c r="DK37" s="638"/>
      <c r="DL37" s="624">
        <v>285958</v>
      </c>
      <c r="DM37" s="637"/>
      <c r="DN37" s="637"/>
      <c r="DO37" s="637"/>
      <c r="DP37" s="637"/>
      <c r="DQ37" s="637"/>
      <c r="DR37" s="637"/>
      <c r="DS37" s="637"/>
      <c r="DT37" s="637"/>
      <c r="DU37" s="637"/>
      <c r="DV37" s="638"/>
      <c r="DW37" s="641">
        <v>7.3</v>
      </c>
      <c r="DX37" s="642"/>
      <c r="DY37" s="642"/>
      <c r="DZ37" s="642"/>
      <c r="EA37" s="642"/>
      <c r="EB37" s="642"/>
      <c r="EC37" s="643"/>
    </row>
    <row r="38" spans="2:133" ht="11.25" customHeight="1">
      <c r="AQ38" s="644" t="s">
        <v>315</v>
      </c>
      <c r="AR38" s="645"/>
      <c r="AS38" s="645"/>
      <c r="AT38" s="645"/>
      <c r="AU38" s="645"/>
      <c r="AV38" s="645"/>
      <c r="AW38" s="645"/>
      <c r="AX38" s="645"/>
      <c r="AY38" s="646"/>
      <c r="AZ38" s="618">
        <v>188583</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3138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970556</v>
      </c>
      <c r="CS38" s="619"/>
      <c r="CT38" s="619"/>
      <c r="CU38" s="619"/>
      <c r="CV38" s="619"/>
      <c r="CW38" s="619"/>
      <c r="CX38" s="619"/>
      <c r="CY38" s="620"/>
      <c r="CZ38" s="621">
        <v>18.2</v>
      </c>
      <c r="DA38" s="639"/>
      <c r="DB38" s="639"/>
      <c r="DC38" s="640"/>
      <c r="DD38" s="624">
        <v>867800</v>
      </c>
      <c r="DE38" s="619"/>
      <c r="DF38" s="619"/>
      <c r="DG38" s="619"/>
      <c r="DH38" s="619"/>
      <c r="DI38" s="619"/>
      <c r="DJ38" s="619"/>
      <c r="DK38" s="620"/>
      <c r="DL38" s="624">
        <v>513953</v>
      </c>
      <c r="DM38" s="619"/>
      <c r="DN38" s="619"/>
      <c r="DO38" s="619"/>
      <c r="DP38" s="619"/>
      <c r="DQ38" s="619"/>
      <c r="DR38" s="619"/>
      <c r="DS38" s="619"/>
      <c r="DT38" s="619"/>
      <c r="DU38" s="619"/>
      <c r="DV38" s="620"/>
      <c r="DW38" s="641">
        <v>13.1</v>
      </c>
      <c r="DX38" s="642"/>
      <c r="DY38" s="642"/>
      <c r="DZ38" s="642"/>
      <c r="EA38" s="642"/>
      <c r="EB38" s="642"/>
      <c r="EC38" s="643"/>
    </row>
    <row r="39" spans="2:133" ht="11.25" customHeight="1">
      <c r="AQ39" s="644" t="s">
        <v>318</v>
      </c>
      <c r="AR39" s="645"/>
      <c r="AS39" s="645"/>
      <c r="AT39" s="645"/>
      <c r="AU39" s="645"/>
      <c r="AV39" s="645"/>
      <c r="AW39" s="645"/>
      <c r="AX39" s="645"/>
      <c r="AY39" s="646"/>
      <c r="AZ39" s="618">
        <v>126618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321948</v>
      </c>
      <c r="CS39" s="637"/>
      <c r="CT39" s="637"/>
      <c r="CU39" s="637"/>
      <c r="CV39" s="637"/>
      <c r="CW39" s="637"/>
      <c r="CX39" s="637"/>
      <c r="CY39" s="638"/>
      <c r="CZ39" s="621">
        <v>6</v>
      </c>
      <c r="DA39" s="639"/>
      <c r="DB39" s="639"/>
      <c r="DC39" s="640"/>
      <c r="DD39" s="624">
        <v>320000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164909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13351</v>
      </c>
      <c r="CS40" s="619"/>
      <c r="CT40" s="619"/>
      <c r="CU40" s="619"/>
      <c r="CV40" s="619"/>
      <c r="CW40" s="619"/>
      <c r="CX40" s="619"/>
      <c r="CY40" s="620"/>
      <c r="CZ40" s="621">
        <v>0.3</v>
      </c>
      <c r="DA40" s="639"/>
      <c r="DB40" s="639"/>
      <c r="DC40" s="640"/>
      <c r="DD40" s="624">
        <v>13027</v>
      </c>
      <c r="DE40" s="619"/>
      <c r="DF40" s="619"/>
      <c r="DG40" s="619"/>
      <c r="DH40" s="619"/>
      <c r="DI40" s="619"/>
      <c r="DJ40" s="619"/>
      <c r="DK40" s="620"/>
      <c r="DL40" s="624">
        <v>9825</v>
      </c>
      <c r="DM40" s="619"/>
      <c r="DN40" s="619"/>
      <c r="DO40" s="619"/>
      <c r="DP40" s="619"/>
      <c r="DQ40" s="619"/>
      <c r="DR40" s="619"/>
      <c r="DS40" s="619"/>
      <c r="DT40" s="619"/>
      <c r="DU40" s="619"/>
      <c r="DV40" s="620"/>
      <c r="DW40" s="641">
        <v>0.3</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406064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331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333886</v>
      </c>
      <c r="CS42" s="619"/>
      <c r="CT42" s="619"/>
      <c r="CU42" s="619"/>
      <c r="CV42" s="619"/>
      <c r="CW42" s="619"/>
      <c r="CX42" s="619"/>
      <c r="CY42" s="620"/>
      <c r="CZ42" s="621">
        <v>6.3</v>
      </c>
      <c r="DA42" s="622"/>
      <c r="DB42" s="622"/>
      <c r="DC42" s="623"/>
      <c r="DD42" s="624">
        <v>99556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312313</v>
      </c>
      <c r="CS44" s="619"/>
      <c r="CT44" s="619"/>
      <c r="CU44" s="619"/>
      <c r="CV44" s="619"/>
      <c r="CW44" s="619"/>
      <c r="CX44" s="619"/>
      <c r="CY44" s="620"/>
      <c r="CZ44" s="621">
        <v>5.9</v>
      </c>
      <c r="DA44" s="622"/>
      <c r="DB44" s="622"/>
      <c r="DC44" s="623"/>
      <c r="DD44" s="624">
        <v>77983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90112</v>
      </c>
      <c r="CS45" s="637"/>
      <c r="CT45" s="637"/>
      <c r="CU45" s="637"/>
      <c r="CV45" s="637"/>
      <c r="CW45" s="637"/>
      <c r="CX45" s="637"/>
      <c r="CY45" s="638"/>
      <c r="CZ45" s="621">
        <v>1.7</v>
      </c>
      <c r="DA45" s="639"/>
      <c r="DB45" s="639"/>
      <c r="DC45" s="640"/>
      <c r="DD45" s="624">
        <v>86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185504</v>
      </c>
      <c r="CS46" s="619"/>
      <c r="CT46" s="619"/>
      <c r="CU46" s="619"/>
      <c r="CV46" s="619"/>
      <c r="CW46" s="619"/>
      <c r="CX46" s="619"/>
      <c r="CY46" s="620"/>
      <c r="CZ46" s="621">
        <v>3.5</v>
      </c>
      <c r="DA46" s="622"/>
      <c r="DB46" s="622"/>
      <c r="DC46" s="623"/>
      <c r="DD46" s="624">
        <v>74300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21573</v>
      </c>
      <c r="CS47" s="637"/>
      <c r="CT47" s="637"/>
      <c r="CU47" s="637"/>
      <c r="CV47" s="637"/>
      <c r="CW47" s="637"/>
      <c r="CX47" s="637"/>
      <c r="CY47" s="638"/>
      <c r="CZ47" s="621">
        <v>0.4</v>
      </c>
      <c r="DA47" s="639"/>
      <c r="DB47" s="639"/>
      <c r="DC47" s="640"/>
      <c r="DD47" s="624">
        <v>21573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5336779</v>
      </c>
      <c r="CS49" s="603"/>
      <c r="CT49" s="603"/>
      <c r="CU49" s="603"/>
      <c r="CV49" s="603"/>
      <c r="CW49" s="603"/>
      <c r="CX49" s="603"/>
      <c r="CY49" s="604"/>
      <c r="CZ49" s="605">
        <v>100</v>
      </c>
      <c r="DA49" s="606"/>
      <c r="DB49" s="606"/>
      <c r="DC49" s="607"/>
      <c r="DD49" s="608">
        <v>4306133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1" t="s">
        <v>340</v>
      </c>
      <c r="DK2" s="1112"/>
      <c r="DL2" s="1112"/>
      <c r="DM2" s="1112"/>
      <c r="DN2" s="1112"/>
      <c r="DO2" s="1113"/>
      <c r="DP2" s="200"/>
      <c r="DQ2" s="1111" t="s">
        <v>341</v>
      </c>
      <c r="DR2" s="1112"/>
      <c r="DS2" s="1112"/>
      <c r="DT2" s="1112"/>
      <c r="DU2" s="1112"/>
      <c r="DV2" s="1112"/>
      <c r="DW2" s="1112"/>
      <c r="DX2" s="1112"/>
      <c r="DY2" s="1112"/>
      <c r="DZ2" s="111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6" t="s">
        <v>342</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18" t="s">
        <v>344</v>
      </c>
      <c r="B5" s="1019"/>
      <c r="C5" s="1019"/>
      <c r="D5" s="1019"/>
      <c r="E5" s="1019"/>
      <c r="F5" s="1019"/>
      <c r="G5" s="1019"/>
      <c r="H5" s="1019"/>
      <c r="I5" s="1019"/>
      <c r="J5" s="1019"/>
      <c r="K5" s="1019"/>
      <c r="L5" s="1019"/>
      <c r="M5" s="1019"/>
      <c r="N5" s="1019"/>
      <c r="O5" s="1019"/>
      <c r="P5" s="1020"/>
      <c r="Q5" s="1024" t="s">
        <v>345</v>
      </c>
      <c r="R5" s="1025"/>
      <c r="S5" s="1025"/>
      <c r="T5" s="1025"/>
      <c r="U5" s="1026"/>
      <c r="V5" s="1024" t="s">
        <v>346</v>
      </c>
      <c r="W5" s="1025"/>
      <c r="X5" s="1025"/>
      <c r="Y5" s="1025"/>
      <c r="Z5" s="1026"/>
      <c r="AA5" s="1024" t="s">
        <v>347</v>
      </c>
      <c r="AB5" s="1025"/>
      <c r="AC5" s="1025"/>
      <c r="AD5" s="1025"/>
      <c r="AE5" s="1025"/>
      <c r="AF5" s="1114" t="s">
        <v>348</v>
      </c>
      <c r="AG5" s="1025"/>
      <c r="AH5" s="1025"/>
      <c r="AI5" s="1025"/>
      <c r="AJ5" s="1040"/>
      <c r="AK5" s="1025" t="s">
        <v>349</v>
      </c>
      <c r="AL5" s="1025"/>
      <c r="AM5" s="1025"/>
      <c r="AN5" s="1025"/>
      <c r="AO5" s="1026"/>
      <c r="AP5" s="1024" t="s">
        <v>350</v>
      </c>
      <c r="AQ5" s="1025"/>
      <c r="AR5" s="1025"/>
      <c r="AS5" s="1025"/>
      <c r="AT5" s="1026"/>
      <c r="AU5" s="1024" t="s">
        <v>351</v>
      </c>
      <c r="AV5" s="1025"/>
      <c r="AW5" s="1025"/>
      <c r="AX5" s="1025"/>
      <c r="AY5" s="1040"/>
      <c r="AZ5" s="207"/>
      <c r="BA5" s="207"/>
      <c r="BB5" s="207"/>
      <c r="BC5" s="207"/>
      <c r="BD5" s="207"/>
      <c r="BE5" s="208"/>
      <c r="BF5" s="208"/>
      <c r="BG5" s="208"/>
      <c r="BH5" s="208"/>
      <c r="BI5" s="208"/>
      <c r="BJ5" s="208"/>
      <c r="BK5" s="208"/>
      <c r="BL5" s="208"/>
      <c r="BM5" s="208"/>
      <c r="BN5" s="208"/>
      <c r="BO5" s="208"/>
      <c r="BP5" s="208"/>
      <c r="BQ5" s="1018" t="s">
        <v>352</v>
      </c>
      <c r="BR5" s="1019"/>
      <c r="BS5" s="1019"/>
      <c r="BT5" s="1019"/>
      <c r="BU5" s="1019"/>
      <c r="BV5" s="1019"/>
      <c r="BW5" s="1019"/>
      <c r="BX5" s="1019"/>
      <c r="BY5" s="1019"/>
      <c r="BZ5" s="1019"/>
      <c r="CA5" s="1019"/>
      <c r="CB5" s="1019"/>
      <c r="CC5" s="1019"/>
      <c r="CD5" s="1019"/>
      <c r="CE5" s="1019"/>
      <c r="CF5" s="1019"/>
      <c r="CG5" s="1020"/>
      <c r="CH5" s="1024" t="s">
        <v>353</v>
      </c>
      <c r="CI5" s="1025"/>
      <c r="CJ5" s="1025"/>
      <c r="CK5" s="1025"/>
      <c r="CL5" s="1026"/>
      <c r="CM5" s="1024" t="s">
        <v>354</v>
      </c>
      <c r="CN5" s="1025"/>
      <c r="CO5" s="1025"/>
      <c r="CP5" s="1025"/>
      <c r="CQ5" s="1026"/>
      <c r="CR5" s="1024" t="s">
        <v>355</v>
      </c>
      <c r="CS5" s="1025"/>
      <c r="CT5" s="1025"/>
      <c r="CU5" s="1025"/>
      <c r="CV5" s="1026"/>
      <c r="CW5" s="1024" t="s">
        <v>356</v>
      </c>
      <c r="CX5" s="1025"/>
      <c r="CY5" s="1025"/>
      <c r="CZ5" s="1025"/>
      <c r="DA5" s="1026"/>
      <c r="DB5" s="1024" t="s">
        <v>357</v>
      </c>
      <c r="DC5" s="1025"/>
      <c r="DD5" s="1025"/>
      <c r="DE5" s="1025"/>
      <c r="DF5" s="1026"/>
      <c r="DG5" s="1132" t="s">
        <v>358</v>
      </c>
      <c r="DH5" s="1133"/>
      <c r="DI5" s="1133"/>
      <c r="DJ5" s="1133"/>
      <c r="DK5" s="1134"/>
      <c r="DL5" s="1132" t="s">
        <v>359</v>
      </c>
      <c r="DM5" s="1133"/>
      <c r="DN5" s="1133"/>
      <c r="DO5" s="1133"/>
      <c r="DP5" s="1134"/>
      <c r="DQ5" s="1024" t="s">
        <v>360</v>
      </c>
      <c r="DR5" s="1025"/>
      <c r="DS5" s="1025"/>
      <c r="DT5" s="1025"/>
      <c r="DU5" s="1026"/>
      <c r="DV5" s="1024" t="s">
        <v>351</v>
      </c>
      <c r="DW5" s="1025"/>
      <c r="DX5" s="1025"/>
      <c r="DY5" s="1025"/>
      <c r="DZ5" s="1040"/>
      <c r="EA5" s="205"/>
    </row>
    <row r="6" spans="1:131" s="206" customFormat="1" ht="26.25" customHeight="1" thickBot="1">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15"/>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35"/>
      <c r="DH6" s="1136"/>
      <c r="DI6" s="1136"/>
      <c r="DJ6" s="1136"/>
      <c r="DK6" s="1137"/>
      <c r="DL6" s="1135"/>
      <c r="DM6" s="1136"/>
      <c r="DN6" s="1136"/>
      <c r="DO6" s="1136"/>
      <c r="DP6" s="1137"/>
      <c r="DQ6" s="1027"/>
      <c r="DR6" s="1028"/>
      <c r="DS6" s="1028"/>
      <c r="DT6" s="1028"/>
      <c r="DU6" s="1029"/>
      <c r="DV6" s="1027"/>
      <c r="DW6" s="1028"/>
      <c r="DX6" s="1028"/>
      <c r="DY6" s="1028"/>
      <c r="DZ6" s="1041"/>
      <c r="EA6" s="205"/>
    </row>
    <row r="7" spans="1:131" s="206" customFormat="1" ht="26.25" customHeight="1" thickTop="1">
      <c r="A7" s="209">
        <v>1</v>
      </c>
      <c r="B7" s="1073" t="s">
        <v>361</v>
      </c>
      <c r="C7" s="1074"/>
      <c r="D7" s="1074"/>
      <c r="E7" s="1074"/>
      <c r="F7" s="1074"/>
      <c r="G7" s="1074"/>
      <c r="H7" s="1074"/>
      <c r="I7" s="1074"/>
      <c r="J7" s="1074"/>
      <c r="K7" s="1074"/>
      <c r="L7" s="1074"/>
      <c r="M7" s="1074"/>
      <c r="N7" s="1074"/>
      <c r="O7" s="1074"/>
      <c r="P7" s="1075"/>
      <c r="Q7" s="1138">
        <v>5516</v>
      </c>
      <c r="R7" s="1139"/>
      <c r="S7" s="1139"/>
      <c r="T7" s="1139"/>
      <c r="U7" s="1139"/>
      <c r="V7" s="1139">
        <v>5337</v>
      </c>
      <c r="W7" s="1139"/>
      <c r="X7" s="1139"/>
      <c r="Y7" s="1139"/>
      <c r="Z7" s="1139"/>
      <c r="AA7" s="1139">
        <v>180</v>
      </c>
      <c r="AB7" s="1139"/>
      <c r="AC7" s="1139"/>
      <c r="AD7" s="1139"/>
      <c r="AE7" s="1140"/>
      <c r="AF7" s="1141">
        <v>179</v>
      </c>
      <c r="AG7" s="1142"/>
      <c r="AH7" s="1142"/>
      <c r="AI7" s="1142"/>
      <c r="AJ7" s="1143"/>
      <c r="AK7" s="1122">
        <v>3</v>
      </c>
      <c r="AL7" s="1123"/>
      <c r="AM7" s="1123"/>
      <c r="AN7" s="1123"/>
      <c r="AO7" s="1123"/>
      <c r="AP7" s="1123">
        <v>8966</v>
      </c>
      <c r="AQ7" s="1123"/>
      <c r="AR7" s="1123"/>
      <c r="AS7" s="1123"/>
      <c r="AT7" s="1123"/>
      <c r="AU7" s="1124"/>
      <c r="AV7" s="1124"/>
      <c r="AW7" s="1124"/>
      <c r="AX7" s="1124"/>
      <c r="AY7" s="1125"/>
      <c r="AZ7" s="203"/>
      <c r="BA7" s="203"/>
      <c r="BB7" s="203"/>
      <c r="BC7" s="203"/>
      <c r="BD7" s="203"/>
      <c r="BE7" s="204"/>
      <c r="BF7" s="204"/>
      <c r="BG7" s="204"/>
      <c r="BH7" s="204"/>
      <c r="BI7" s="204"/>
      <c r="BJ7" s="204"/>
      <c r="BK7" s="204"/>
      <c r="BL7" s="204"/>
      <c r="BM7" s="204"/>
      <c r="BN7" s="204"/>
      <c r="BO7" s="204"/>
      <c r="BP7" s="204"/>
      <c r="BQ7" s="210">
        <v>1</v>
      </c>
      <c r="BR7" s="211" t="s">
        <v>562</v>
      </c>
      <c r="BS7" s="1126" t="s">
        <v>563</v>
      </c>
      <c r="BT7" s="1127"/>
      <c r="BU7" s="1127"/>
      <c r="BV7" s="1127"/>
      <c r="BW7" s="1127"/>
      <c r="BX7" s="1127"/>
      <c r="BY7" s="1127"/>
      <c r="BZ7" s="1127"/>
      <c r="CA7" s="1127"/>
      <c r="CB7" s="1127"/>
      <c r="CC7" s="1127"/>
      <c r="CD7" s="1127"/>
      <c r="CE7" s="1127"/>
      <c r="CF7" s="1127"/>
      <c r="CG7" s="1128"/>
      <c r="CH7" s="1119">
        <v>19</v>
      </c>
      <c r="CI7" s="1120"/>
      <c r="CJ7" s="1120"/>
      <c r="CK7" s="1120"/>
      <c r="CL7" s="1121"/>
      <c r="CM7" s="1119">
        <v>-127</v>
      </c>
      <c r="CN7" s="1120"/>
      <c r="CO7" s="1120"/>
      <c r="CP7" s="1120"/>
      <c r="CQ7" s="1121"/>
      <c r="CR7" s="1119">
        <v>5</v>
      </c>
      <c r="CS7" s="1120"/>
      <c r="CT7" s="1120"/>
      <c r="CU7" s="1120"/>
      <c r="CV7" s="1121"/>
      <c r="CW7" s="1119">
        <v>20</v>
      </c>
      <c r="CX7" s="1120"/>
      <c r="CY7" s="1120"/>
      <c r="CZ7" s="1120"/>
      <c r="DA7" s="1121"/>
      <c r="DB7" s="1119">
        <v>110</v>
      </c>
      <c r="DC7" s="1120"/>
      <c r="DD7" s="1120"/>
      <c r="DE7" s="1120"/>
      <c r="DF7" s="1121"/>
      <c r="DG7" s="1119" t="s">
        <v>566</v>
      </c>
      <c r="DH7" s="1120"/>
      <c r="DI7" s="1120"/>
      <c r="DJ7" s="1120"/>
      <c r="DK7" s="1121"/>
      <c r="DL7" s="1119">
        <v>167</v>
      </c>
      <c r="DM7" s="1120"/>
      <c r="DN7" s="1120"/>
      <c r="DO7" s="1120"/>
      <c r="DP7" s="1121"/>
      <c r="DQ7" s="1119">
        <v>76</v>
      </c>
      <c r="DR7" s="1120"/>
      <c r="DS7" s="1120"/>
      <c r="DT7" s="1120"/>
      <c r="DU7" s="1121"/>
      <c r="DV7" s="1116"/>
      <c r="DW7" s="1117"/>
      <c r="DX7" s="1117"/>
      <c r="DY7" s="1117"/>
      <c r="DZ7" s="1118"/>
      <c r="EA7" s="205"/>
    </row>
    <row r="8" spans="1:131" s="206" customFormat="1" ht="26.25" customHeight="1">
      <c r="A8" s="212">
        <v>2</v>
      </c>
      <c r="B8" s="1042"/>
      <c r="C8" s="1043"/>
      <c r="D8" s="1043"/>
      <c r="E8" s="1043"/>
      <c r="F8" s="1043"/>
      <c r="G8" s="1043"/>
      <c r="H8" s="1043"/>
      <c r="I8" s="1043"/>
      <c r="J8" s="1043"/>
      <c r="K8" s="1043"/>
      <c r="L8" s="1043"/>
      <c r="M8" s="1043"/>
      <c r="N8" s="1043"/>
      <c r="O8" s="1043"/>
      <c r="P8" s="1044"/>
      <c r="Q8" s="1066"/>
      <c r="R8" s="1067"/>
      <c r="S8" s="1067"/>
      <c r="T8" s="1067"/>
      <c r="U8" s="1067"/>
      <c r="V8" s="1067"/>
      <c r="W8" s="1067"/>
      <c r="X8" s="1067"/>
      <c r="Y8" s="1067"/>
      <c r="Z8" s="1067"/>
      <c r="AA8" s="1067"/>
      <c r="AB8" s="1067"/>
      <c r="AC8" s="1067"/>
      <c r="AD8" s="1067"/>
      <c r="AE8" s="1068"/>
      <c r="AF8" s="1048"/>
      <c r="AG8" s="1049"/>
      <c r="AH8" s="1049"/>
      <c r="AI8" s="1049"/>
      <c r="AJ8" s="1050"/>
      <c r="AK8" s="1109"/>
      <c r="AL8" s="1110"/>
      <c r="AM8" s="1110"/>
      <c r="AN8" s="1110"/>
      <c r="AO8" s="1110"/>
      <c r="AP8" s="1110"/>
      <c r="AQ8" s="1110"/>
      <c r="AR8" s="1110"/>
      <c r="AS8" s="1110"/>
      <c r="AT8" s="1110"/>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37"/>
      <c r="BT8" s="1038"/>
      <c r="BU8" s="1038"/>
      <c r="BV8" s="1038"/>
      <c r="BW8" s="1038"/>
      <c r="BX8" s="1038"/>
      <c r="BY8" s="1038"/>
      <c r="BZ8" s="1038"/>
      <c r="CA8" s="1038"/>
      <c r="CB8" s="1038"/>
      <c r="CC8" s="1038"/>
      <c r="CD8" s="1038"/>
      <c r="CE8" s="1038"/>
      <c r="CF8" s="1038"/>
      <c r="CG8" s="1039"/>
      <c r="CH8" s="1011"/>
      <c r="CI8" s="1012"/>
      <c r="CJ8" s="1012"/>
      <c r="CK8" s="1012"/>
      <c r="CL8" s="1013"/>
      <c r="CM8" s="1011"/>
      <c r="CN8" s="1012"/>
      <c r="CO8" s="1012"/>
      <c r="CP8" s="1012"/>
      <c r="CQ8" s="1013"/>
      <c r="CR8" s="1011"/>
      <c r="CS8" s="1012"/>
      <c r="CT8" s="1012"/>
      <c r="CU8" s="1012"/>
      <c r="CV8" s="1013"/>
      <c r="CW8" s="1011"/>
      <c r="CX8" s="1012"/>
      <c r="CY8" s="1012"/>
      <c r="CZ8" s="1012"/>
      <c r="DA8" s="1013"/>
      <c r="DB8" s="1011"/>
      <c r="DC8" s="1012"/>
      <c r="DD8" s="1012"/>
      <c r="DE8" s="1012"/>
      <c r="DF8" s="1013"/>
      <c r="DG8" s="1011"/>
      <c r="DH8" s="1012"/>
      <c r="DI8" s="1012"/>
      <c r="DJ8" s="1012"/>
      <c r="DK8" s="1013"/>
      <c r="DL8" s="1011"/>
      <c r="DM8" s="1012"/>
      <c r="DN8" s="1012"/>
      <c r="DO8" s="1012"/>
      <c r="DP8" s="1013"/>
      <c r="DQ8" s="1011"/>
      <c r="DR8" s="1012"/>
      <c r="DS8" s="1012"/>
      <c r="DT8" s="1012"/>
      <c r="DU8" s="1013"/>
      <c r="DV8" s="1015"/>
      <c r="DW8" s="1016"/>
      <c r="DX8" s="1016"/>
      <c r="DY8" s="1016"/>
      <c r="DZ8" s="1017"/>
      <c r="EA8" s="205"/>
    </row>
    <row r="9" spans="1:131" s="206" customFormat="1" ht="26.25" customHeight="1">
      <c r="A9" s="212">
        <v>3</v>
      </c>
      <c r="B9" s="1042"/>
      <c r="C9" s="1043"/>
      <c r="D9" s="1043"/>
      <c r="E9" s="1043"/>
      <c r="F9" s="1043"/>
      <c r="G9" s="1043"/>
      <c r="H9" s="1043"/>
      <c r="I9" s="1043"/>
      <c r="J9" s="1043"/>
      <c r="K9" s="1043"/>
      <c r="L9" s="1043"/>
      <c r="M9" s="1043"/>
      <c r="N9" s="1043"/>
      <c r="O9" s="1043"/>
      <c r="P9" s="1044"/>
      <c r="Q9" s="1066"/>
      <c r="R9" s="1067"/>
      <c r="S9" s="1067"/>
      <c r="T9" s="1067"/>
      <c r="U9" s="1067"/>
      <c r="V9" s="1067"/>
      <c r="W9" s="1067"/>
      <c r="X9" s="1067"/>
      <c r="Y9" s="1067"/>
      <c r="Z9" s="1067"/>
      <c r="AA9" s="1067"/>
      <c r="AB9" s="1067"/>
      <c r="AC9" s="1067"/>
      <c r="AD9" s="1067"/>
      <c r="AE9" s="1068"/>
      <c r="AF9" s="1048"/>
      <c r="AG9" s="1049"/>
      <c r="AH9" s="1049"/>
      <c r="AI9" s="1049"/>
      <c r="AJ9" s="1050"/>
      <c r="AK9" s="1109"/>
      <c r="AL9" s="1110"/>
      <c r="AM9" s="1110"/>
      <c r="AN9" s="1110"/>
      <c r="AO9" s="1110"/>
      <c r="AP9" s="1110"/>
      <c r="AQ9" s="1110"/>
      <c r="AR9" s="1110"/>
      <c r="AS9" s="1110"/>
      <c r="AT9" s="1110"/>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37"/>
      <c r="BT9" s="1038"/>
      <c r="BU9" s="1038"/>
      <c r="BV9" s="1038"/>
      <c r="BW9" s="1038"/>
      <c r="BX9" s="1038"/>
      <c r="BY9" s="1038"/>
      <c r="BZ9" s="1038"/>
      <c r="CA9" s="1038"/>
      <c r="CB9" s="1038"/>
      <c r="CC9" s="1038"/>
      <c r="CD9" s="1038"/>
      <c r="CE9" s="1038"/>
      <c r="CF9" s="1038"/>
      <c r="CG9" s="1039"/>
      <c r="CH9" s="1011"/>
      <c r="CI9" s="1012"/>
      <c r="CJ9" s="1012"/>
      <c r="CK9" s="1012"/>
      <c r="CL9" s="1013"/>
      <c r="CM9" s="1011"/>
      <c r="CN9" s="1012"/>
      <c r="CO9" s="1012"/>
      <c r="CP9" s="1012"/>
      <c r="CQ9" s="1013"/>
      <c r="CR9" s="1011"/>
      <c r="CS9" s="1012"/>
      <c r="CT9" s="1012"/>
      <c r="CU9" s="1012"/>
      <c r="CV9" s="1013"/>
      <c r="CW9" s="1011"/>
      <c r="CX9" s="1012"/>
      <c r="CY9" s="1012"/>
      <c r="CZ9" s="1012"/>
      <c r="DA9" s="1013"/>
      <c r="DB9" s="1011"/>
      <c r="DC9" s="1012"/>
      <c r="DD9" s="1012"/>
      <c r="DE9" s="1012"/>
      <c r="DF9" s="1013"/>
      <c r="DG9" s="1011"/>
      <c r="DH9" s="1012"/>
      <c r="DI9" s="1012"/>
      <c r="DJ9" s="1012"/>
      <c r="DK9" s="1013"/>
      <c r="DL9" s="1011"/>
      <c r="DM9" s="1012"/>
      <c r="DN9" s="1012"/>
      <c r="DO9" s="1012"/>
      <c r="DP9" s="1013"/>
      <c r="DQ9" s="1011"/>
      <c r="DR9" s="1012"/>
      <c r="DS9" s="1012"/>
      <c r="DT9" s="1012"/>
      <c r="DU9" s="1013"/>
      <c r="DV9" s="1015"/>
      <c r="DW9" s="1016"/>
      <c r="DX9" s="1016"/>
      <c r="DY9" s="1016"/>
      <c r="DZ9" s="1017"/>
      <c r="EA9" s="205"/>
    </row>
    <row r="10" spans="1:131" s="206" customFormat="1" ht="26.25" customHeight="1">
      <c r="A10" s="212">
        <v>4</v>
      </c>
      <c r="B10" s="1042"/>
      <c r="C10" s="1043"/>
      <c r="D10" s="1043"/>
      <c r="E10" s="1043"/>
      <c r="F10" s="1043"/>
      <c r="G10" s="1043"/>
      <c r="H10" s="1043"/>
      <c r="I10" s="1043"/>
      <c r="J10" s="1043"/>
      <c r="K10" s="1043"/>
      <c r="L10" s="1043"/>
      <c r="M10" s="1043"/>
      <c r="N10" s="1043"/>
      <c r="O10" s="1043"/>
      <c r="P10" s="1044"/>
      <c r="Q10" s="1066"/>
      <c r="R10" s="1067"/>
      <c r="S10" s="1067"/>
      <c r="T10" s="1067"/>
      <c r="U10" s="1067"/>
      <c r="V10" s="1067"/>
      <c r="W10" s="1067"/>
      <c r="X10" s="1067"/>
      <c r="Y10" s="1067"/>
      <c r="Z10" s="1067"/>
      <c r="AA10" s="1067"/>
      <c r="AB10" s="1067"/>
      <c r="AC10" s="1067"/>
      <c r="AD10" s="1067"/>
      <c r="AE10" s="1068"/>
      <c r="AF10" s="1048"/>
      <c r="AG10" s="1049"/>
      <c r="AH10" s="1049"/>
      <c r="AI10" s="1049"/>
      <c r="AJ10" s="1050"/>
      <c r="AK10" s="1109"/>
      <c r="AL10" s="1110"/>
      <c r="AM10" s="1110"/>
      <c r="AN10" s="1110"/>
      <c r="AO10" s="1110"/>
      <c r="AP10" s="1110"/>
      <c r="AQ10" s="1110"/>
      <c r="AR10" s="1110"/>
      <c r="AS10" s="1110"/>
      <c r="AT10" s="1110"/>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37"/>
      <c r="BT10" s="1038"/>
      <c r="BU10" s="1038"/>
      <c r="BV10" s="1038"/>
      <c r="BW10" s="1038"/>
      <c r="BX10" s="1038"/>
      <c r="BY10" s="1038"/>
      <c r="BZ10" s="1038"/>
      <c r="CA10" s="1038"/>
      <c r="CB10" s="1038"/>
      <c r="CC10" s="1038"/>
      <c r="CD10" s="1038"/>
      <c r="CE10" s="1038"/>
      <c r="CF10" s="1038"/>
      <c r="CG10" s="1039"/>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15"/>
      <c r="DW10" s="1016"/>
      <c r="DX10" s="1016"/>
      <c r="DY10" s="1016"/>
      <c r="DZ10" s="1017"/>
      <c r="EA10" s="205"/>
    </row>
    <row r="11" spans="1:131" s="206" customFormat="1" ht="26.25" customHeight="1">
      <c r="A11" s="212">
        <v>5</v>
      </c>
      <c r="B11" s="1042"/>
      <c r="C11" s="1043"/>
      <c r="D11" s="1043"/>
      <c r="E11" s="1043"/>
      <c r="F11" s="1043"/>
      <c r="G11" s="1043"/>
      <c r="H11" s="1043"/>
      <c r="I11" s="1043"/>
      <c r="J11" s="1043"/>
      <c r="K11" s="1043"/>
      <c r="L11" s="1043"/>
      <c r="M11" s="1043"/>
      <c r="N11" s="1043"/>
      <c r="O11" s="1043"/>
      <c r="P11" s="1044"/>
      <c r="Q11" s="1066"/>
      <c r="R11" s="1067"/>
      <c r="S11" s="1067"/>
      <c r="T11" s="1067"/>
      <c r="U11" s="1067"/>
      <c r="V11" s="1067"/>
      <c r="W11" s="1067"/>
      <c r="X11" s="1067"/>
      <c r="Y11" s="1067"/>
      <c r="Z11" s="1067"/>
      <c r="AA11" s="1067"/>
      <c r="AB11" s="1067"/>
      <c r="AC11" s="1067"/>
      <c r="AD11" s="1067"/>
      <c r="AE11" s="1068"/>
      <c r="AF11" s="1048"/>
      <c r="AG11" s="1049"/>
      <c r="AH11" s="1049"/>
      <c r="AI11" s="1049"/>
      <c r="AJ11" s="1050"/>
      <c r="AK11" s="1109"/>
      <c r="AL11" s="1110"/>
      <c r="AM11" s="1110"/>
      <c r="AN11" s="1110"/>
      <c r="AO11" s="1110"/>
      <c r="AP11" s="1110"/>
      <c r="AQ11" s="1110"/>
      <c r="AR11" s="1110"/>
      <c r="AS11" s="1110"/>
      <c r="AT11" s="1110"/>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37"/>
      <c r="BT11" s="1038"/>
      <c r="BU11" s="1038"/>
      <c r="BV11" s="1038"/>
      <c r="BW11" s="1038"/>
      <c r="BX11" s="1038"/>
      <c r="BY11" s="1038"/>
      <c r="BZ11" s="1038"/>
      <c r="CA11" s="1038"/>
      <c r="CB11" s="1038"/>
      <c r="CC11" s="1038"/>
      <c r="CD11" s="1038"/>
      <c r="CE11" s="1038"/>
      <c r="CF11" s="1038"/>
      <c r="CG11" s="1039"/>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15"/>
      <c r="DW11" s="1016"/>
      <c r="DX11" s="1016"/>
      <c r="DY11" s="1016"/>
      <c r="DZ11" s="1017"/>
      <c r="EA11" s="205"/>
    </row>
    <row r="12" spans="1:131" s="206" customFormat="1" ht="26.25" customHeight="1">
      <c r="A12" s="212">
        <v>6</v>
      </c>
      <c r="B12" s="1042"/>
      <c r="C12" s="1043"/>
      <c r="D12" s="1043"/>
      <c r="E12" s="1043"/>
      <c r="F12" s="1043"/>
      <c r="G12" s="1043"/>
      <c r="H12" s="1043"/>
      <c r="I12" s="1043"/>
      <c r="J12" s="1043"/>
      <c r="K12" s="1043"/>
      <c r="L12" s="1043"/>
      <c r="M12" s="1043"/>
      <c r="N12" s="1043"/>
      <c r="O12" s="1043"/>
      <c r="P12" s="1044"/>
      <c r="Q12" s="1066"/>
      <c r="R12" s="1067"/>
      <c r="S12" s="1067"/>
      <c r="T12" s="1067"/>
      <c r="U12" s="1067"/>
      <c r="V12" s="1067"/>
      <c r="W12" s="1067"/>
      <c r="X12" s="1067"/>
      <c r="Y12" s="1067"/>
      <c r="Z12" s="1067"/>
      <c r="AA12" s="1067"/>
      <c r="AB12" s="1067"/>
      <c r="AC12" s="1067"/>
      <c r="AD12" s="1067"/>
      <c r="AE12" s="1068"/>
      <c r="AF12" s="1048"/>
      <c r="AG12" s="1049"/>
      <c r="AH12" s="1049"/>
      <c r="AI12" s="1049"/>
      <c r="AJ12" s="1050"/>
      <c r="AK12" s="1109"/>
      <c r="AL12" s="1110"/>
      <c r="AM12" s="1110"/>
      <c r="AN12" s="1110"/>
      <c r="AO12" s="1110"/>
      <c r="AP12" s="1110"/>
      <c r="AQ12" s="1110"/>
      <c r="AR12" s="1110"/>
      <c r="AS12" s="1110"/>
      <c r="AT12" s="1110"/>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37"/>
      <c r="BT12" s="1038"/>
      <c r="BU12" s="1038"/>
      <c r="BV12" s="1038"/>
      <c r="BW12" s="1038"/>
      <c r="BX12" s="1038"/>
      <c r="BY12" s="1038"/>
      <c r="BZ12" s="1038"/>
      <c r="CA12" s="1038"/>
      <c r="CB12" s="1038"/>
      <c r="CC12" s="1038"/>
      <c r="CD12" s="1038"/>
      <c r="CE12" s="1038"/>
      <c r="CF12" s="1038"/>
      <c r="CG12" s="1039"/>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15"/>
      <c r="DW12" s="1016"/>
      <c r="DX12" s="1016"/>
      <c r="DY12" s="1016"/>
      <c r="DZ12" s="1017"/>
      <c r="EA12" s="205"/>
    </row>
    <row r="13" spans="1:131" s="206" customFormat="1" ht="26.25" customHeight="1">
      <c r="A13" s="212">
        <v>7</v>
      </c>
      <c r="B13" s="1042"/>
      <c r="C13" s="1043"/>
      <c r="D13" s="1043"/>
      <c r="E13" s="1043"/>
      <c r="F13" s="1043"/>
      <c r="G13" s="1043"/>
      <c r="H13" s="1043"/>
      <c r="I13" s="1043"/>
      <c r="J13" s="1043"/>
      <c r="K13" s="1043"/>
      <c r="L13" s="1043"/>
      <c r="M13" s="1043"/>
      <c r="N13" s="1043"/>
      <c r="O13" s="1043"/>
      <c r="P13" s="1044"/>
      <c r="Q13" s="1066"/>
      <c r="R13" s="1067"/>
      <c r="S13" s="1067"/>
      <c r="T13" s="1067"/>
      <c r="U13" s="1067"/>
      <c r="V13" s="1067"/>
      <c r="W13" s="1067"/>
      <c r="X13" s="1067"/>
      <c r="Y13" s="1067"/>
      <c r="Z13" s="1067"/>
      <c r="AA13" s="1067"/>
      <c r="AB13" s="1067"/>
      <c r="AC13" s="1067"/>
      <c r="AD13" s="1067"/>
      <c r="AE13" s="1068"/>
      <c r="AF13" s="1048"/>
      <c r="AG13" s="1049"/>
      <c r="AH13" s="1049"/>
      <c r="AI13" s="1049"/>
      <c r="AJ13" s="1050"/>
      <c r="AK13" s="1109"/>
      <c r="AL13" s="1110"/>
      <c r="AM13" s="1110"/>
      <c r="AN13" s="1110"/>
      <c r="AO13" s="1110"/>
      <c r="AP13" s="1110"/>
      <c r="AQ13" s="1110"/>
      <c r="AR13" s="1110"/>
      <c r="AS13" s="1110"/>
      <c r="AT13" s="1110"/>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5"/>
      <c r="DW13" s="1016"/>
      <c r="DX13" s="1016"/>
      <c r="DY13" s="1016"/>
      <c r="DZ13" s="1017"/>
      <c r="EA13" s="205"/>
    </row>
    <row r="14" spans="1:131" s="206" customFormat="1" ht="26.25" customHeight="1">
      <c r="A14" s="212">
        <v>8</v>
      </c>
      <c r="B14" s="1042"/>
      <c r="C14" s="1043"/>
      <c r="D14" s="1043"/>
      <c r="E14" s="1043"/>
      <c r="F14" s="1043"/>
      <c r="G14" s="1043"/>
      <c r="H14" s="1043"/>
      <c r="I14" s="1043"/>
      <c r="J14" s="1043"/>
      <c r="K14" s="1043"/>
      <c r="L14" s="1043"/>
      <c r="M14" s="1043"/>
      <c r="N14" s="1043"/>
      <c r="O14" s="1043"/>
      <c r="P14" s="1044"/>
      <c r="Q14" s="1066"/>
      <c r="R14" s="1067"/>
      <c r="S14" s="1067"/>
      <c r="T14" s="1067"/>
      <c r="U14" s="1067"/>
      <c r="V14" s="1067"/>
      <c r="W14" s="1067"/>
      <c r="X14" s="1067"/>
      <c r="Y14" s="1067"/>
      <c r="Z14" s="1067"/>
      <c r="AA14" s="1067"/>
      <c r="AB14" s="1067"/>
      <c r="AC14" s="1067"/>
      <c r="AD14" s="1067"/>
      <c r="AE14" s="1068"/>
      <c r="AF14" s="1048"/>
      <c r="AG14" s="1049"/>
      <c r="AH14" s="1049"/>
      <c r="AI14" s="1049"/>
      <c r="AJ14" s="1050"/>
      <c r="AK14" s="1109"/>
      <c r="AL14" s="1110"/>
      <c r="AM14" s="1110"/>
      <c r="AN14" s="1110"/>
      <c r="AO14" s="1110"/>
      <c r="AP14" s="1110"/>
      <c r="AQ14" s="1110"/>
      <c r="AR14" s="1110"/>
      <c r="AS14" s="1110"/>
      <c r="AT14" s="1110"/>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15"/>
      <c r="DW14" s="1016"/>
      <c r="DX14" s="1016"/>
      <c r="DY14" s="1016"/>
      <c r="DZ14" s="1017"/>
      <c r="EA14" s="205"/>
    </row>
    <row r="15" spans="1:131" s="206" customFormat="1" ht="26.25" customHeight="1">
      <c r="A15" s="212">
        <v>9</v>
      </c>
      <c r="B15" s="1042"/>
      <c r="C15" s="1043"/>
      <c r="D15" s="1043"/>
      <c r="E15" s="1043"/>
      <c r="F15" s="1043"/>
      <c r="G15" s="1043"/>
      <c r="H15" s="1043"/>
      <c r="I15" s="1043"/>
      <c r="J15" s="1043"/>
      <c r="K15" s="1043"/>
      <c r="L15" s="1043"/>
      <c r="M15" s="1043"/>
      <c r="N15" s="1043"/>
      <c r="O15" s="1043"/>
      <c r="P15" s="1044"/>
      <c r="Q15" s="1066"/>
      <c r="R15" s="1067"/>
      <c r="S15" s="1067"/>
      <c r="T15" s="1067"/>
      <c r="U15" s="1067"/>
      <c r="V15" s="1067"/>
      <c r="W15" s="1067"/>
      <c r="X15" s="1067"/>
      <c r="Y15" s="1067"/>
      <c r="Z15" s="1067"/>
      <c r="AA15" s="1067"/>
      <c r="AB15" s="1067"/>
      <c r="AC15" s="1067"/>
      <c r="AD15" s="1067"/>
      <c r="AE15" s="1068"/>
      <c r="AF15" s="1048"/>
      <c r="AG15" s="1049"/>
      <c r="AH15" s="1049"/>
      <c r="AI15" s="1049"/>
      <c r="AJ15" s="1050"/>
      <c r="AK15" s="1109"/>
      <c r="AL15" s="1110"/>
      <c r="AM15" s="1110"/>
      <c r="AN15" s="1110"/>
      <c r="AO15" s="1110"/>
      <c r="AP15" s="1110"/>
      <c r="AQ15" s="1110"/>
      <c r="AR15" s="1110"/>
      <c r="AS15" s="1110"/>
      <c r="AT15" s="1110"/>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5"/>
      <c r="DW15" s="1016"/>
      <c r="DX15" s="1016"/>
      <c r="DY15" s="1016"/>
      <c r="DZ15" s="1017"/>
      <c r="EA15" s="205"/>
    </row>
    <row r="16" spans="1:131" s="206" customFormat="1" ht="26.25" customHeight="1">
      <c r="A16" s="212">
        <v>10</v>
      </c>
      <c r="B16" s="1042"/>
      <c r="C16" s="1043"/>
      <c r="D16" s="1043"/>
      <c r="E16" s="1043"/>
      <c r="F16" s="1043"/>
      <c r="G16" s="1043"/>
      <c r="H16" s="1043"/>
      <c r="I16" s="1043"/>
      <c r="J16" s="1043"/>
      <c r="K16" s="1043"/>
      <c r="L16" s="1043"/>
      <c r="M16" s="1043"/>
      <c r="N16" s="1043"/>
      <c r="O16" s="1043"/>
      <c r="P16" s="1044"/>
      <c r="Q16" s="1066"/>
      <c r="R16" s="1067"/>
      <c r="S16" s="1067"/>
      <c r="T16" s="1067"/>
      <c r="U16" s="1067"/>
      <c r="V16" s="1067"/>
      <c r="W16" s="1067"/>
      <c r="X16" s="1067"/>
      <c r="Y16" s="1067"/>
      <c r="Z16" s="1067"/>
      <c r="AA16" s="1067"/>
      <c r="AB16" s="1067"/>
      <c r="AC16" s="1067"/>
      <c r="AD16" s="1067"/>
      <c r="AE16" s="1068"/>
      <c r="AF16" s="1048"/>
      <c r="AG16" s="1049"/>
      <c r="AH16" s="1049"/>
      <c r="AI16" s="1049"/>
      <c r="AJ16" s="1050"/>
      <c r="AK16" s="1109"/>
      <c r="AL16" s="1110"/>
      <c r="AM16" s="1110"/>
      <c r="AN16" s="1110"/>
      <c r="AO16" s="1110"/>
      <c r="AP16" s="1110"/>
      <c r="AQ16" s="1110"/>
      <c r="AR16" s="1110"/>
      <c r="AS16" s="1110"/>
      <c r="AT16" s="1110"/>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5"/>
      <c r="DW16" s="1016"/>
      <c r="DX16" s="1016"/>
      <c r="DY16" s="1016"/>
      <c r="DZ16" s="1017"/>
      <c r="EA16" s="205"/>
    </row>
    <row r="17" spans="1:131" s="206" customFormat="1" ht="26.25" customHeight="1">
      <c r="A17" s="212">
        <v>11</v>
      </c>
      <c r="B17" s="1042"/>
      <c r="C17" s="1043"/>
      <c r="D17" s="1043"/>
      <c r="E17" s="1043"/>
      <c r="F17" s="1043"/>
      <c r="G17" s="1043"/>
      <c r="H17" s="1043"/>
      <c r="I17" s="1043"/>
      <c r="J17" s="1043"/>
      <c r="K17" s="1043"/>
      <c r="L17" s="1043"/>
      <c r="M17" s="1043"/>
      <c r="N17" s="1043"/>
      <c r="O17" s="1043"/>
      <c r="P17" s="1044"/>
      <c r="Q17" s="1066"/>
      <c r="R17" s="1067"/>
      <c r="S17" s="1067"/>
      <c r="T17" s="1067"/>
      <c r="U17" s="1067"/>
      <c r="V17" s="1067"/>
      <c r="W17" s="1067"/>
      <c r="X17" s="1067"/>
      <c r="Y17" s="1067"/>
      <c r="Z17" s="1067"/>
      <c r="AA17" s="1067"/>
      <c r="AB17" s="1067"/>
      <c r="AC17" s="1067"/>
      <c r="AD17" s="1067"/>
      <c r="AE17" s="1068"/>
      <c r="AF17" s="1048"/>
      <c r="AG17" s="1049"/>
      <c r="AH17" s="1049"/>
      <c r="AI17" s="1049"/>
      <c r="AJ17" s="1050"/>
      <c r="AK17" s="1109"/>
      <c r="AL17" s="1110"/>
      <c r="AM17" s="1110"/>
      <c r="AN17" s="1110"/>
      <c r="AO17" s="1110"/>
      <c r="AP17" s="1110"/>
      <c r="AQ17" s="1110"/>
      <c r="AR17" s="1110"/>
      <c r="AS17" s="1110"/>
      <c r="AT17" s="1110"/>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5"/>
      <c r="DW17" s="1016"/>
      <c r="DX17" s="1016"/>
      <c r="DY17" s="1016"/>
      <c r="DZ17" s="1017"/>
      <c r="EA17" s="205"/>
    </row>
    <row r="18" spans="1:131" s="206" customFormat="1" ht="26.25" customHeight="1">
      <c r="A18" s="212">
        <v>12</v>
      </c>
      <c r="B18" s="1042"/>
      <c r="C18" s="1043"/>
      <c r="D18" s="1043"/>
      <c r="E18" s="1043"/>
      <c r="F18" s="1043"/>
      <c r="G18" s="1043"/>
      <c r="H18" s="1043"/>
      <c r="I18" s="1043"/>
      <c r="J18" s="1043"/>
      <c r="K18" s="1043"/>
      <c r="L18" s="1043"/>
      <c r="M18" s="1043"/>
      <c r="N18" s="1043"/>
      <c r="O18" s="1043"/>
      <c r="P18" s="1044"/>
      <c r="Q18" s="1066"/>
      <c r="R18" s="1067"/>
      <c r="S18" s="1067"/>
      <c r="T18" s="1067"/>
      <c r="U18" s="1067"/>
      <c r="V18" s="1067"/>
      <c r="W18" s="1067"/>
      <c r="X18" s="1067"/>
      <c r="Y18" s="1067"/>
      <c r="Z18" s="1067"/>
      <c r="AA18" s="1067"/>
      <c r="AB18" s="1067"/>
      <c r="AC18" s="1067"/>
      <c r="AD18" s="1067"/>
      <c r="AE18" s="1068"/>
      <c r="AF18" s="1048"/>
      <c r="AG18" s="1049"/>
      <c r="AH18" s="1049"/>
      <c r="AI18" s="1049"/>
      <c r="AJ18" s="1050"/>
      <c r="AK18" s="1109"/>
      <c r="AL18" s="1110"/>
      <c r="AM18" s="1110"/>
      <c r="AN18" s="1110"/>
      <c r="AO18" s="1110"/>
      <c r="AP18" s="1110"/>
      <c r="AQ18" s="1110"/>
      <c r="AR18" s="1110"/>
      <c r="AS18" s="1110"/>
      <c r="AT18" s="1110"/>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5"/>
      <c r="DW18" s="1016"/>
      <c r="DX18" s="1016"/>
      <c r="DY18" s="1016"/>
      <c r="DZ18" s="1017"/>
      <c r="EA18" s="205"/>
    </row>
    <row r="19" spans="1:131" s="206" customFormat="1" ht="26.25" customHeight="1">
      <c r="A19" s="212">
        <v>13</v>
      </c>
      <c r="B19" s="1042"/>
      <c r="C19" s="1043"/>
      <c r="D19" s="1043"/>
      <c r="E19" s="1043"/>
      <c r="F19" s="1043"/>
      <c r="G19" s="1043"/>
      <c r="H19" s="1043"/>
      <c r="I19" s="1043"/>
      <c r="J19" s="1043"/>
      <c r="K19" s="1043"/>
      <c r="L19" s="1043"/>
      <c r="M19" s="1043"/>
      <c r="N19" s="1043"/>
      <c r="O19" s="1043"/>
      <c r="P19" s="1044"/>
      <c r="Q19" s="1066"/>
      <c r="R19" s="1067"/>
      <c r="S19" s="1067"/>
      <c r="T19" s="1067"/>
      <c r="U19" s="1067"/>
      <c r="V19" s="1067"/>
      <c r="W19" s="1067"/>
      <c r="X19" s="1067"/>
      <c r="Y19" s="1067"/>
      <c r="Z19" s="1067"/>
      <c r="AA19" s="1067"/>
      <c r="AB19" s="1067"/>
      <c r="AC19" s="1067"/>
      <c r="AD19" s="1067"/>
      <c r="AE19" s="1068"/>
      <c r="AF19" s="1048"/>
      <c r="AG19" s="1049"/>
      <c r="AH19" s="1049"/>
      <c r="AI19" s="1049"/>
      <c r="AJ19" s="1050"/>
      <c r="AK19" s="1109"/>
      <c r="AL19" s="1110"/>
      <c r="AM19" s="1110"/>
      <c r="AN19" s="1110"/>
      <c r="AO19" s="1110"/>
      <c r="AP19" s="1110"/>
      <c r="AQ19" s="1110"/>
      <c r="AR19" s="1110"/>
      <c r="AS19" s="1110"/>
      <c r="AT19" s="1110"/>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5"/>
      <c r="DW19" s="1016"/>
      <c r="DX19" s="1016"/>
      <c r="DY19" s="1016"/>
      <c r="DZ19" s="1017"/>
      <c r="EA19" s="205"/>
    </row>
    <row r="20" spans="1:131" s="206" customFormat="1" ht="26.25" customHeight="1">
      <c r="A20" s="212">
        <v>14</v>
      </c>
      <c r="B20" s="1042"/>
      <c r="C20" s="1043"/>
      <c r="D20" s="1043"/>
      <c r="E20" s="1043"/>
      <c r="F20" s="1043"/>
      <c r="G20" s="1043"/>
      <c r="H20" s="1043"/>
      <c r="I20" s="1043"/>
      <c r="J20" s="1043"/>
      <c r="K20" s="1043"/>
      <c r="L20" s="1043"/>
      <c r="M20" s="1043"/>
      <c r="N20" s="1043"/>
      <c r="O20" s="1043"/>
      <c r="P20" s="1044"/>
      <c r="Q20" s="1066"/>
      <c r="R20" s="1067"/>
      <c r="S20" s="1067"/>
      <c r="T20" s="1067"/>
      <c r="U20" s="1067"/>
      <c r="V20" s="1067"/>
      <c r="W20" s="1067"/>
      <c r="X20" s="1067"/>
      <c r="Y20" s="1067"/>
      <c r="Z20" s="1067"/>
      <c r="AA20" s="1067"/>
      <c r="AB20" s="1067"/>
      <c r="AC20" s="1067"/>
      <c r="AD20" s="1067"/>
      <c r="AE20" s="1068"/>
      <c r="AF20" s="1048"/>
      <c r="AG20" s="1049"/>
      <c r="AH20" s="1049"/>
      <c r="AI20" s="1049"/>
      <c r="AJ20" s="1050"/>
      <c r="AK20" s="1109"/>
      <c r="AL20" s="1110"/>
      <c r="AM20" s="1110"/>
      <c r="AN20" s="1110"/>
      <c r="AO20" s="1110"/>
      <c r="AP20" s="1110"/>
      <c r="AQ20" s="1110"/>
      <c r="AR20" s="1110"/>
      <c r="AS20" s="1110"/>
      <c r="AT20" s="1110"/>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5"/>
      <c r="DW20" s="1016"/>
      <c r="DX20" s="1016"/>
      <c r="DY20" s="1016"/>
      <c r="DZ20" s="1017"/>
      <c r="EA20" s="205"/>
    </row>
    <row r="21" spans="1:131" s="206" customFormat="1" ht="26.25" customHeight="1" thickBot="1">
      <c r="A21" s="212">
        <v>15</v>
      </c>
      <c r="B21" s="1042"/>
      <c r="C21" s="1043"/>
      <c r="D21" s="1043"/>
      <c r="E21" s="1043"/>
      <c r="F21" s="1043"/>
      <c r="G21" s="1043"/>
      <c r="H21" s="1043"/>
      <c r="I21" s="1043"/>
      <c r="J21" s="1043"/>
      <c r="K21" s="1043"/>
      <c r="L21" s="1043"/>
      <c r="M21" s="1043"/>
      <c r="N21" s="1043"/>
      <c r="O21" s="1043"/>
      <c r="P21" s="1044"/>
      <c r="Q21" s="1066"/>
      <c r="R21" s="1067"/>
      <c r="S21" s="1067"/>
      <c r="T21" s="1067"/>
      <c r="U21" s="1067"/>
      <c r="V21" s="1067"/>
      <c r="W21" s="1067"/>
      <c r="X21" s="1067"/>
      <c r="Y21" s="1067"/>
      <c r="Z21" s="1067"/>
      <c r="AA21" s="1067"/>
      <c r="AB21" s="1067"/>
      <c r="AC21" s="1067"/>
      <c r="AD21" s="1067"/>
      <c r="AE21" s="1068"/>
      <c r="AF21" s="1048"/>
      <c r="AG21" s="1049"/>
      <c r="AH21" s="1049"/>
      <c r="AI21" s="1049"/>
      <c r="AJ21" s="1050"/>
      <c r="AK21" s="1109"/>
      <c r="AL21" s="1110"/>
      <c r="AM21" s="1110"/>
      <c r="AN21" s="1110"/>
      <c r="AO21" s="1110"/>
      <c r="AP21" s="1110"/>
      <c r="AQ21" s="1110"/>
      <c r="AR21" s="1110"/>
      <c r="AS21" s="1110"/>
      <c r="AT21" s="1110"/>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5"/>
      <c r="DW21" s="1016"/>
      <c r="DX21" s="1016"/>
      <c r="DY21" s="1016"/>
      <c r="DZ21" s="1017"/>
      <c r="EA21" s="205"/>
    </row>
    <row r="22" spans="1:131" s="206" customFormat="1" ht="26.25" customHeight="1">
      <c r="A22" s="212">
        <v>16</v>
      </c>
      <c r="B22" s="1042"/>
      <c r="C22" s="1043"/>
      <c r="D22" s="1043"/>
      <c r="E22" s="1043"/>
      <c r="F22" s="1043"/>
      <c r="G22" s="1043"/>
      <c r="H22" s="1043"/>
      <c r="I22" s="1043"/>
      <c r="J22" s="1043"/>
      <c r="K22" s="1043"/>
      <c r="L22" s="1043"/>
      <c r="M22" s="1043"/>
      <c r="N22" s="1043"/>
      <c r="O22" s="1043"/>
      <c r="P22" s="1044"/>
      <c r="Q22" s="1104"/>
      <c r="R22" s="1105"/>
      <c r="S22" s="1105"/>
      <c r="T22" s="1105"/>
      <c r="U22" s="1105"/>
      <c r="V22" s="1105"/>
      <c r="W22" s="1105"/>
      <c r="X22" s="1105"/>
      <c r="Y22" s="1105"/>
      <c r="Z22" s="1105"/>
      <c r="AA22" s="1105"/>
      <c r="AB22" s="1105"/>
      <c r="AC22" s="1105"/>
      <c r="AD22" s="1105"/>
      <c r="AE22" s="1106"/>
      <c r="AF22" s="1048"/>
      <c r="AG22" s="1049"/>
      <c r="AH22" s="1049"/>
      <c r="AI22" s="1049"/>
      <c r="AJ22" s="1050"/>
      <c r="AK22" s="1100"/>
      <c r="AL22" s="1101"/>
      <c r="AM22" s="1101"/>
      <c r="AN22" s="1101"/>
      <c r="AO22" s="1101"/>
      <c r="AP22" s="1101"/>
      <c r="AQ22" s="1101"/>
      <c r="AR22" s="1101"/>
      <c r="AS22" s="1101"/>
      <c r="AT22" s="1101"/>
      <c r="AU22" s="1102"/>
      <c r="AV22" s="1102"/>
      <c r="AW22" s="1102"/>
      <c r="AX22" s="1102"/>
      <c r="AY22" s="1103"/>
      <c r="AZ22" s="1063" t="s">
        <v>362</v>
      </c>
      <c r="BA22" s="1063"/>
      <c r="BB22" s="1063"/>
      <c r="BC22" s="1063"/>
      <c r="BD22" s="1064"/>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5"/>
      <c r="DW22" s="1016"/>
      <c r="DX22" s="1016"/>
      <c r="DY22" s="1016"/>
      <c r="DZ22" s="1017"/>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1">
        <v>5516</v>
      </c>
      <c r="R23" s="1092"/>
      <c r="S23" s="1092"/>
      <c r="T23" s="1092"/>
      <c r="U23" s="1092"/>
      <c r="V23" s="1092">
        <v>5337</v>
      </c>
      <c r="W23" s="1092"/>
      <c r="X23" s="1092"/>
      <c r="Y23" s="1092"/>
      <c r="Z23" s="1092"/>
      <c r="AA23" s="1092">
        <v>180</v>
      </c>
      <c r="AB23" s="1092"/>
      <c r="AC23" s="1092"/>
      <c r="AD23" s="1092"/>
      <c r="AE23" s="1093"/>
      <c r="AF23" s="1094">
        <v>179</v>
      </c>
      <c r="AG23" s="1092"/>
      <c r="AH23" s="1092"/>
      <c r="AI23" s="1092"/>
      <c r="AJ23" s="1095"/>
      <c r="AK23" s="1096"/>
      <c r="AL23" s="1097"/>
      <c r="AM23" s="1097"/>
      <c r="AN23" s="1097"/>
      <c r="AO23" s="1097"/>
      <c r="AP23" s="1092">
        <v>8966</v>
      </c>
      <c r="AQ23" s="1092"/>
      <c r="AR23" s="1092"/>
      <c r="AS23" s="1092"/>
      <c r="AT23" s="1092"/>
      <c r="AU23" s="1098"/>
      <c r="AV23" s="1098"/>
      <c r="AW23" s="1098"/>
      <c r="AX23" s="1098"/>
      <c r="AY23" s="1099"/>
      <c r="AZ23" s="1088" t="s">
        <v>365</v>
      </c>
      <c r="BA23" s="1089"/>
      <c r="BB23" s="1089"/>
      <c r="BC23" s="1089"/>
      <c r="BD23" s="1090"/>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5"/>
      <c r="DW23" s="1016"/>
      <c r="DX23" s="1016"/>
      <c r="DY23" s="1016"/>
      <c r="DZ23" s="1017"/>
      <c r="EA23" s="205"/>
    </row>
    <row r="24" spans="1:131" s="206" customFormat="1" ht="26.25" customHeight="1">
      <c r="A24" s="1087" t="s">
        <v>366</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5"/>
      <c r="DW24" s="1016"/>
      <c r="DX24" s="1016"/>
      <c r="DY24" s="1016"/>
      <c r="DZ24" s="1017"/>
      <c r="EA24" s="205"/>
    </row>
    <row r="25" spans="1:131" s="198" customFormat="1" ht="26.25" customHeight="1" thickBot="1">
      <c r="A25" s="1086" t="s">
        <v>367</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5"/>
      <c r="DW25" s="1016"/>
      <c r="DX25" s="1016"/>
      <c r="DY25" s="1016"/>
      <c r="DZ25" s="1017"/>
      <c r="EA25" s="197"/>
    </row>
    <row r="26" spans="1:131" s="198" customFormat="1" ht="26.25" customHeight="1">
      <c r="A26" s="1018" t="s">
        <v>344</v>
      </c>
      <c r="B26" s="1019"/>
      <c r="C26" s="1019"/>
      <c r="D26" s="1019"/>
      <c r="E26" s="1019"/>
      <c r="F26" s="1019"/>
      <c r="G26" s="1019"/>
      <c r="H26" s="1019"/>
      <c r="I26" s="1019"/>
      <c r="J26" s="1019"/>
      <c r="K26" s="1019"/>
      <c r="L26" s="1019"/>
      <c r="M26" s="1019"/>
      <c r="N26" s="1019"/>
      <c r="O26" s="1019"/>
      <c r="P26" s="1020"/>
      <c r="Q26" s="1024" t="s">
        <v>368</v>
      </c>
      <c r="R26" s="1025"/>
      <c r="S26" s="1025"/>
      <c r="T26" s="1025"/>
      <c r="U26" s="1026"/>
      <c r="V26" s="1024" t="s">
        <v>369</v>
      </c>
      <c r="W26" s="1025"/>
      <c r="X26" s="1025"/>
      <c r="Y26" s="1025"/>
      <c r="Z26" s="1026"/>
      <c r="AA26" s="1024" t="s">
        <v>370</v>
      </c>
      <c r="AB26" s="1025"/>
      <c r="AC26" s="1025"/>
      <c r="AD26" s="1025"/>
      <c r="AE26" s="1025"/>
      <c r="AF26" s="1082" t="s">
        <v>371</v>
      </c>
      <c r="AG26" s="1031"/>
      <c r="AH26" s="1031"/>
      <c r="AI26" s="1031"/>
      <c r="AJ26" s="1083"/>
      <c r="AK26" s="1025" t="s">
        <v>372</v>
      </c>
      <c r="AL26" s="1025"/>
      <c r="AM26" s="1025"/>
      <c r="AN26" s="1025"/>
      <c r="AO26" s="1026"/>
      <c r="AP26" s="1024" t="s">
        <v>373</v>
      </c>
      <c r="AQ26" s="1025"/>
      <c r="AR26" s="1025"/>
      <c r="AS26" s="1025"/>
      <c r="AT26" s="1026"/>
      <c r="AU26" s="1024" t="s">
        <v>374</v>
      </c>
      <c r="AV26" s="1025"/>
      <c r="AW26" s="1025"/>
      <c r="AX26" s="1025"/>
      <c r="AY26" s="1026"/>
      <c r="AZ26" s="1024" t="s">
        <v>375</v>
      </c>
      <c r="BA26" s="1025"/>
      <c r="BB26" s="1025"/>
      <c r="BC26" s="1025"/>
      <c r="BD26" s="1026"/>
      <c r="BE26" s="1024" t="s">
        <v>351</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5"/>
      <c r="DW26" s="1016"/>
      <c r="DX26" s="1016"/>
      <c r="DY26" s="1016"/>
      <c r="DZ26" s="1017"/>
      <c r="EA26" s="197"/>
    </row>
    <row r="27" spans="1:131" s="198" customFormat="1" ht="26.25" customHeight="1" thickBot="1">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4"/>
      <c r="AG27" s="1034"/>
      <c r="AH27" s="1034"/>
      <c r="AI27" s="1034"/>
      <c r="AJ27" s="1085"/>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5"/>
      <c r="DW27" s="1016"/>
      <c r="DX27" s="1016"/>
      <c r="DY27" s="1016"/>
      <c r="DZ27" s="1017"/>
      <c r="EA27" s="197"/>
    </row>
    <row r="28" spans="1:131" s="198" customFormat="1" ht="26.25" customHeight="1" thickTop="1">
      <c r="A28" s="217">
        <v>1</v>
      </c>
      <c r="B28" s="1073" t="s">
        <v>376</v>
      </c>
      <c r="C28" s="1074"/>
      <c r="D28" s="1074"/>
      <c r="E28" s="1074"/>
      <c r="F28" s="1074"/>
      <c r="G28" s="1074"/>
      <c r="H28" s="1074"/>
      <c r="I28" s="1074"/>
      <c r="J28" s="1074"/>
      <c r="K28" s="1074"/>
      <c r="L28" s="1074"/>
      <c r="M28" s="1074"/>
      <c r="N28" s="1074"/>
      <c r="O28" s="1074"/>
      <c r="P28" s="1075"/>
      <c r="Q28" s="1076">
        <v>1688</v>
      </c>
      <c r="R28" s="1077"/>
      <c r="S28" s="1077"/>
      <c r="T28" s="1077"/>
      <c r="U28" s="1077"/>
      <c r="V28" s="1077">
        <v>1766</v>
      </c>
      <c r="W28" s="1077"/>
      <c r="X28" s="1077"/>
      <c r="Y28" s="1077"/>
      <c r="Z28" s="1077"/>
      <c r="AA28" s="1077">
        <v>-78</v>
      </c>
      <c r="AB28" s="1077"/>
      <c r="AC28" s="1077"/>
      <c r="AD28" s="1077"/>
      <c r="AE28" s="1078"/>
      <c r="AF28" s="1079">
        <v>-78</v>
      </c>
      <c r="AG28" s="1077"/>
      <c r="AH28" s="1077"/>
      <c r="AI28" s="1077"/>
      <c r="AJ28" s="1080"/>
      <c r="AK28" s="1081">
        <v>165</v>
      </c>
      <c r="AL28" s="1069"/>
      <c r="AM28" s="1069"/>
      <c r="AN28" s="1069"/>
      <c r="AO28" s="1069"/>
      <c r="AP28" s="1069" t="s">
        <v>564</v>
      </c>
      <c r="AQ28" s="1069"/>
      <c r="AR28" s="1069"/>
      <c r="AS28" s="1069"/>
      <c r="AT28" s="1069"/>
      <c r="AU28" s="1069" t="s">
        <v>564</v>
      </c>
      <c r="AV28" s="1069"/>
      <c r="AW28" s="1069"/>
      <c r="AX28" s="1069"/>
      <c r="AY28" s="1069"/>
      <c r="AZ28" s="1070" t="s">
        <v>564</v>
      </c>
      <c r="BA28" s="1070"/>
      <c r="BB28" s="1070"/>
      <c r="BC28" s="1070"/>
      <c r="BD28" s="1070"/>
      <c r="BE28" s="1071"/>
      <c r="BF28" s="1071"/>
      <c r="BG28" s="1071"/>
      <c r="BH28" s="1071"/>
      <c r="BI28" s="1072"/>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5"/>
      <c r="DW28" s="1016"/>
      <c r="DX28" s="1016"/>
      <c r="DY28" s="1016"/>
      <c r="DZ28" s="1017"/>
      <c r="EA28" s="197"/>
    </row>
    <row r="29" spans="1:131" s="198" customFormat="1" ht="26.25" customHeight="1">
      <c r="A29" s="217">
        <v>2</v>
      </c>
      <c r="B29" s="1042" t="s">
        <v>377</v>
      </c>
      <c r="C29" s="1043"/>
      <c r="D29" s="1043"/>
      <c r="E29" s="1043"/>
      <c r="F29" s="1043"/>
      <c r="G29" s="1043"/>
      <c r="H29" s="1043"/>
      <c r="I29" s="1043"/>
      <c r="J29" s="1043"/>
      <c r="K29" s="1043"/>
      <c r="L29" s="1043"/>
      <c r="M29" s="1043"/>
      <c r="N29" s="1043"/>
      <c r="O29" s="1043"/>
      <c r="P29" s="1044"/>
      <c r="Q29" s="1066">
        <v>1495</v>
      </c>
      <c r="R29" s="1067"/>
      <c r="S29" s="1067"/>
      <c r="T29" s="1067"/>
      <c r="U29" s="1067"/>
      <c r="V29" s="1067">
        <v>1474</v>
      </c>
      <c r="W29" s="1067"/>
      <c r="X29" s="1067"/>
      <c r="Y29" s="1067"/>
      <c r="Z29" s="1067"/>
      <c r="AA29" s="1067">
        <v>21</v>
      </c>
      <c r="AB29" s="1067"/>
      <c r="AC29" s="1067"/>
      <c r="AD29" s="1067"/>
      <c r="AE29" s="1068"/>
      <c r="AF29" s="1048">
        <v>21</v>
      </c>
      <c r="AG29" s="1049"/>
      <c r="AH29" s="1049"/>
      <c r="AI29" s="1049"/>
      <c r="AJ29" s="1050"/>
      <c r="AK29" s="1006">
        <v>215</v>
      </c>
      <c r="AL29" s="997"/>
      <c r="AM29" s="997"/>
      <c r="AN29" s="997"/>
      <c r="AO29" s="997"/>
      <c r="AP29" s="997" t="s">
        <v>564</v>
      </c>
      <c r="AQ29" s="997"/>
      <c r="AR29" s="997"/>
      <c r="AS29" s="997"/>
      <c r="AT29" s="997"/>
      <c r="AU29" s="997" t="s">
        <v>564</v>
      </c>
      <c r="AV29" s="997"/>
      <c r="AW29" s="997"/>
      <c r="AX29" s="997"/>
      <c r="AY29" s="997"/>
      <c r="AZ29" s="1065" t="s">
        <v>561</v>
      </c>
      <c r="BA29" s="1065"/>
      <c r="BB29" s="1065"/>
      <c r="BC29" s="1065"/>
      <c r="BD29" s="1065"/>
      <c r="BE29" s="1060"/>
      <c r="BF29" s="1060"/>
      <c r="BG29" s="1060"/>
      <c r="BH29" s="1060"/>
      <c r="BI29" s="1061"/>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5"/>
      <c r="DW29" s="1016"/>
      <c r="DX29" s="1016"/>
      <c r="DY29" s="1016"/>
      <c r="DZ29" s="1017"/>
      <c r="EA29" s="197"/>
    </row>
    <row r="30" spans="1:131" s="198" customFormat="1" ht="26.25" customHeight="1">
      <c r="A30" s="217">
        <v>3</v>
      </c>
      <c r="B30" s="1042" t="s">
        <v>378</v>
      </c>
      <c r="C30" s="1043"/>
      <c r="D30" s="1043"/>
      <c r="E30" s="1043"/>
      <c r="F30" s="1043"/>
      <c r="G30" s="1043"/>
      <c r="H30" s="1043"/>
      <c r="I30" s="1043"/>
      <c r="J30" s="1043"/>
      <c r="K30" s="1043"/>
      <c r="L30" s="1043"/>
      <c r="M30" s="1043"/>
      <c r="N30" s="1043"/>
      <c r="O30" s="1043"/>
      <c r="P30" s="1044"/>
      <c r="Q30" s="1066">
        <v>101</v>
      </c>
      <c r="R30" s="1067"/>
      <c r="S30" s="1067"/>
      <c r="T30" s="1067"/>
      <c r="U30" s="1067"/>
      <c r="V30" s="1067">
        <v>100</v>
      </c>
      <c r="W30" s="1067"/>
      <c r="X30" s="1067"/>
      <c r="Y30" s="1067"/>
      <c r="Z30" s="1067"/>
      <c r="AA30" s="1067">
        <v>1</v>
      </c>
      <c r="AB30" s="1067"/>
      <c r="AC30" s="1067"/>
      <c r="AD30" s="1067"/>
      <c r="AE30" s="1068"/>
      <c r="AF30" s="1048">
        <v>1</v>
      </c>
      <c r="AG30" s="1049"/>
      <c r="AH30" s="1049"/>
      <c r="AI30" s="1049"/>
      <c r="AJ30" s="1050"/>
      <c r="AK30" s="1006">
        <v>46</v>
      </c>
      <c r="AL30" s="997"/>
      <c r="AM30" s="997"/>
      <c r="AN30" s="997"/>
      <c r="AO30" s="997"/>
      <c r="AP30" s="997" t="s">
        <v>564</v>
      </c>
      <c r="AQ30" s="997"/>
      <c r="AR30" s="997"/>
      <c r="AS30" s="997"/>
      <c r="AT30" s="997"/>
      <c r="AU30" s="997" t="s">
        <v>564</v>
      </c>
      <c r="AV30" s="997"/>
      <c r="AW30" s="997"/>
      <c r="AX30" s="997"/>
      <c r="AY30" s="997"/>
      <c r="AZ30" s="1065" t="s">
        <v>561</v>
      </c>
      <c r="BA30" s="1065"/>
      <c r="BB30" s="1065"/>
      <c r="BC30" s="1065"/>
      <c r="BD30" s="1065"/>
      <c r="BE30" s="1060"/>
      <c r="BF30" s="1060"/>
      <c r="BG30" s="1060"/>
      <c r="BH30" s="1060"/>
      <c r="BI30" s="1061"/>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5"/>
      <c r="DW30" s="1016"/>
      <c r="DX30" s="1016"/>
      <c r="DY30" s="1016"/>
      <c r="DZ30" s="1017"/>
      <c r="EA30" s="197"/>
    </row>
    <row r="31" spans="1:131" s="198" customFormat="1" ht="26.25" customHeight="1">
      <c r="A31" s="217">
        <v>4</v>
      </c>
      <c r="B31" s="1042" t="s">
        <v>379</v>
      </c>
      <c r="C31" s="1043"/>
      <c r="D31" s="1043"/>
      <c r="E31" s="1043"/>
      <c r="F31" s="1043"/>
      <c r="G31" s="1043"/>
      <c r="H31" s="1043"/>
      <c r="I31" s="1043"/>
      <c r="J31" s="1043"/>
      <c r="K31" s="1043"/>
      <c r="L31" s="1043"/>
      <c r="M31" s="1043"/>
      <c r="N31" s="1043"/>
      <c r="O31" s="1043"/>
      <c r="P31" s="1044"/>
      <c r="Q31" s="1066">
        <v>849</v>
      </c>
      <c r="R31" s="1067"/>
      <c r="S31" s="1067"/>
      <c r="T31" s="1067"/>
      <c r="U31" s="1067"/>
      <c r="V31" s="1067">
        <v>808</v>
      </c>
      <c r="W31" s="1067"/>
      <c r="X31" s="1067"/>
      <c r="Y31" s="1067"/>
      <c r="Z31" s="1067"/>
      <c r="AA31" s="1067">
        <v>41</v>
      </c>
      <c r="AB31" s="1067"/>
      <c r="AC31" s="1067"/>
      <c r="AD31" s="1067"/>
      <c r="AE31" s="1068"/>
      <c r="AF31" s="1048">
        <v>37</v>
      </c>
      <c r="AG31" s="1049"/>
      <c r="AH31" s="1049"/>
      <c r="AI31" s="1049"/>
      <c r="AJ31" s="1050"/>
      <c r="AK31" s="1006">
        <v>331</v>
      </c>
      <c r="AL31" s="997"/>
      <c r="AM31" s="997"/>
      <c r="AN31" s="997"/>
      <c r="AO31" s="997"/>
      <c r="AP31" s="997">
        <v>94</v>
      </c>
      <c r="AQ31" s="997"/>
      <c r="AR31" s="997"/>
      <c r="AS31" s="997"/>
      <c r="AT31" s="997"/>
      <c r="AU31" s="997">
        <v>80</v>
      </c>
      <c r="AV31" s="997"/>
      <c r="AW31" s="997"/>
      <c r="AX31" s="997"/>
      <c r="AY31" s="997"/>
      <c r="AZ31" s="1065" t="s">
        <v>561</v>
      </c>
      <c r="BA31" s="1065"/>
      <c r="BB31" s="1065"/>
      <c r="BC31" s="1065"/>
      <c r="BD31" s="1065"/>
      <c r="BE31" s="1060" t="s">
        <v>380</v>
      </c>
      <c r="BF31" s="1060"/>
      <c r="BG31" s="1060"/>
      <c r="BH31" s="1060"/>
      <c r="BI31" s="1061"/>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5"/>
      <c r="DW31" s="1016"/>
      <c r="DX31" s="1016"/>
      <c r="DY31" s="1016"/>
      <c r="DZ31" s="1017"/>
      <c r="EA31" s="197"/>
    </row>
    <row r="32" spans="1:131" s="198" customFormat="1" ht="26.25" customHeight="1">
      <c r="A32" s="217">
        <v>5</v>
      </c>
      <c r="B32" s="1042" t="s">
        <v>381</v>
      </c>
      <c r="C32" s="1043"/>
      <c r="D32" s="1043"/>
      <c r="E32" s="1043"/>
      <c r="F32" s="1043"/>
      <c r="G32" s="1043"/>
      <c r="H32" s="1043"/>
      <c r="I32" s="1043"/>
      <c r="J32" s="1043"/>
      <c r="K32" s="1043"/>
      <c r="L32" s="1043"/>
      <c r="M32" s="1043"/>
      <c r="N32" s="1043"/>
      <c r="O32" s="1043"/>
      <c r="P32" s="1044"/>
      <c r="Q32" s="1066">
        <v>17</v>
      </c>
      <c r="R32" s="1067"/>
      <c r="S32" s="1067"/>
      <c r="T32" s="1067"/>
      <c r="U32" s="1067"/>
      <c r="V32" s="1067">
        <v>13</v>
      </c>
      <c r="W32" s="1067"/>
      <c r="X32" s="1067"/>
      <c r="Y32" s="1067"/>
      <c r="Z32" s="1067"/>
      <c r="AA32" s="1067">
        <v>3</v>
      </c>
      <c r="AB32" s="1067"/>
      <c r="AC32" s="1067"/>
      <c r="AD32" s="1067"/>
      <c r="AE32" s="1068"/>
      <c r="AF32" s="1048">
        <v>3</v>
      </c>
      <c r="AG32" s="1049"/>
      <c r="AH32" s="1049"/>
      <c r="AI32" s="1049"/>
      <c r="AJ32" s="1050"/>
      <c r="AK32" s="1006">
        <v>0</v>
      </c>
      <c r="AL32" s="997"/>
      <c r="AM32" s="997"/>
      <c r="AN32" s="997"/>
      <c r="AO32" s="997"/>
      <c r="AP32" s="997">
        <v>10</v>
      </c>
      <c r="AQ32" s="997"/>
      <c r="AR32" s="997"/>
      <c r="AS32" s="997"/>
      <c r="AT32" s="997"/>
      <c r="AU32" s="997" t="s">
        <v>564</v>
      </c>
      <c r="AV32" s="997"/>
      <c r="AW32" s="997"/>
      <c r="AX32" s="997"/>
      <c r="AY32" s="997"/>
      <c r="AZ32" s="1065" t="s">
        <v>561</v>
      </c>
      <c r="BA32" s="1065"/>
      <c r="BB32" s="1065"/>
      <c r="BC32" s="1065"/>
      <c r="BD32" s="1065"/>
      <c r="BE32" s="1060" t="s">
        <v>382</v>
      </c>
      <c r="BF32" s="1060"/>
      <c r="BG32" s="1060"/>
      <c r="BH32" s="1060"/>
      <c r="BI32" s="1061"/>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5"/>
      <c r="DW32" s="1016"/>
      <c r="DX32" s="1016"/>
      <c r="DY32" s="1016"/>
      <c r="DZ32" s="1017"/>
      <c r="EA32" s="197"/>
    </row>
    <row r="33" spans="1:131" s="198" customFormat="1" ht="26.25" customHeight="1">
      <c r="A33" s="217">
        <v>6</v>
      </c>
      <c r="B33" s="1042" t="s">
        <v>383</v>
      </c>
      <c r="C33" s="1043"/>
      <c r="D33" s="1043"/>
      <c r="E33" s="1043"/>
      <c r="F33" s="1043"/>
      <c r="G33" s="1043"/>
      <c r="H33" s="1043"/>
      <c r="I33" s="1043"/>
      <c r="J33" s="1043"/>
      <c r="K33" s="1043"/>
      <c r="L33" s="1043"/>
      <c r="M33" s="1043"/>
      <c r="N33" s="1043"/>
      <c r="O33" s="1043"/>
      <c r="P33" s="1044"/>
      <c r="Q33" s="1066">
        <v>3</v>
      </c>
      <c r="R33" s="1067"/>
      <c r="S33" s="1067"/>
      <c r="T33" s="1067"/>
      <c r="U33" s="1067"/>
      <c r="V33" s="1067">
        <v>2</v>
      </c>
      <c r="W33" s="1067"/>
      <c r="X33" s="1067"/>
      <c r="Y33" s="1067"/>
      <c r="Z33" s="1067"/>
      <c r="AA33" s="1067">
        <v>1</v>
      </c>
      <c r="AB33" s="1067"/>
      <c r="AC33" s="1067"/>
      <c r="AD33" s="1067"/>
      <c r="AE33" s="1068"/>
      <c r="AF33" s="1048">
        <v>1</v>
      </c>
      <c r="AG33" s="1049"/>
      <c r="AH33" s="1049"/>
      <c r="AI33" s="1049"/>
      <c r="AJ33" s="1050"/>
      <c r="AK33" s="1006">
        <v>0</v>
      </c>
      <c r="AL33" s="997"/>
      <c r="AM33" s="997"/>
      <c r="AN33" s="997"/>
      <c r="AO33" s="997"/>
      <c r="AP33" s="997" t="s">
        <v>564</v>
      </c>
      <c r="AQ33" s="997"/>
      <c r="AR33" s="997"/>
      <c r="AS33" s="997"/>
      <c r="AT33" s="997"/>
      <c r="AU33" s="997" t="s">
        <v>564</v>
      </c>
      <c r="AV33" s="997"/>
      <c r="AW33" s="997"/>
      <c r="AX33" s="997"/>
      <c r="AY33" s="997"/>
      <c r="AZ33" s="1065" t="s">
        <v>561</v>
      </c>
      <c r="BA33" s="1065"/>
      <c r="BB33" s="1065"/>
      <c r="BC33" s="1065"/>
      <c r="BD33" s="1065"/>
      <c r="BE33" s="1060" t="s">
        <v>382</v>
      </c>
      <c r="BF33" s="1060"/>
      <c r="BG33" s="1060"/>
      <c r="BH33" s="1060"/>
      <c r="BI33" s="1061"/>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5"/>
      <c r="DW33" s="1016"/>
      <c r="DX33" s="1016"/>
      <c r="DY33" s="1016"/>
      <c r="DZ33" s="1017"/>
      <c r="EA33" s="197"/>
    </row>
    <row r="34" spans="1:131" s="198" customFormat="1" ht="26.25" customHeight="1">
      <c r="A34" s="217">
        <v>7</v>
      </c>
      <c r="B34" s="1042" t="s">
        <v>384</v>
      </c>
      <c r="C34" s="1043"/>
      <c r="D34" s="1043"/>
      <c r="E34" s="1043"/>
      <c r="F34" s="1043"/>
      <c r="G34" s="1043"/>
      <c r="H34" s="1043"/>
      <c r="I34" s="1043"/>
      <c r="J34" s="1043"/>
      <c r="K34" s="1043"/>
      <c r="L34" s="1043"/>
      <c r="M34" s="1043"/>
      <c r="N34" s="1043"/>
      <c r="O34" s="1043"/>
      <c r="P34" s="1044"/>
      <c r="Q34" s="1066">
        <v>441</v>
      </c>
      <c r="R34" s="1067"/>
      <c r="S34" s="1067"/>
      <c r="T34" s="1067"/>
      <c r="U34" s="1067"/>
      <c r="V34" s="1067">
        <v>440</v>
      </c>
      <c r="W34" s="1067"/>
      <c r="X34" s="1067"/>
      <c r="Y34" s="1067"/>
      <c r="Z34" s="1067"/>
      <c r="AA34" s="1067">
        <v>1</v>
      </c>
      <c r="AB34" s="1067"/>
      <c r="AC34" s="1067"/>
      <c r="AD34" s="1067"/>
      <c r="AE34" s="1068"/>
      <c r="AF34" s="1048">
        <v>1</v>
      </c>
      <c r="AG34" s="1049"/>
      <c r="AH34" s="1049"/>
      <c r="AI34" s="1049"/>
      <c r="AJ34" s="1050"/>
      <c r="AK34" s="1006">
        <v>211</v>
      </c>
      <c r="AL34" s="997"/>
      <c r="AM34" s="997"/>
      <c r="AN34" s="997"/>
      <c r="AO34" s="997"/>
      <c r="AP34" s="997">
        <v>3587</v>
      </c>
      <c r="AQ34" s="997"/>
      <c r="AR34" s="997"/>
      <c r="AS34" s="997"/>
      <c r="AT34" s="997"/>
      <c r="AU34" s="997">
        <v>2733</v>
      </c>
      <c r="AV34" s="997"/>
      <c r="AW34" s="997"/>
      <c r="AX34" s="997"/>
      <c r="AY34" s="997"/>
      <c r="AZ34" s="1065" t="s">
        <v>561</v>
      </c>
      <c r="BA34" s="1065"/>
      <c r="BB34" s="1065"/>
      <c r="BC34" s="1065"/>
      <c r="BD34" s="1065"/>
      <c r="BE34" s="1060" t="s">
        <v>382</v>
      </c>
      <c r="BF34" s="1060"/>
      <c r="BG34" s="1060"/>
      <c r="BH34" s="1060"/>
      <c r="BI34" s="1061"/>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5"/>
      <c r="DW34" s="1016"/>
      <c r="DX34" s="1016"/>
      <c r="DY34" s="1016"/>
      <c r="DZ34" s="1017"/>
      <c r="EA34" s="197"/>
    </row>
    <row r="35" spans="1:131" s="198" customFormat="1" ht="26.25" customHeight="1">
      <c r="A35" s="217">
        <v>8</v>
      </c>
      <c r="B35" s="1042"/>
      <c r="C35" s="1043"/>
      <c r="D35" s="1043"/>
      <c r="E35" s="1043"/>
      <c r="F35" s="1043"/>
      <c r="G35" s="1043"/>
      <c r="H35" s="1043"/>
      <c r="I35" s="1043"/>
      <c r="J35" s="1043"/>
      <c r="K35" s="1043"/>
      <c r="L35" s="1043"/>
      <c r="M35" s="1043"/>
      <c r="N35" s="1043"/>
      <c r="O35" s="1043"/>
      <c r="P35" s="1044"/>
      <c r="Q35" s="1066"/>
      <c r="R35" s="1067"/>
      <c r="S35" s="1067"/>
      <c r="T35" s="1067"/>
      <c r="U35" s="1067"/>
      <c r="V35" s="1067"/>
      <c r="W35" s="1067"/>
      <c r="X35" s="1067"/>
      <c r="Y35" s="1067"/>
      <c r="Z35" s="1067"/>
      <c r="AA35" s="1067"/>
      <c r="AB35" s="1067"/>
      <c r="AC35" s="1067"/>
      <c r="AD35" s="1067"/>
      <c r="AE35" s="1068"/>
      <c r="AF35" s="1048"/>
      <c r="AG35" s="1049"/>
      <c r="AH35" s="1049"/>
      <c r="AI35" s="1049"/>
      <c r="AJ35" s="1050"/>
      <c r="AK35" s="1006"/>
      <c r="AL35" s="997"/>
      <c r="AM35" s="997"/>
      <c r="AN35" s="997"/>
      <c r="AO35" s="997"/>
      <c r="AP35" s="997"/>
      <c r="AQ35" s="997"/>
      <c r="AR35" s="997"/>
      <c r="AS35" s="997"/>
      <c r="AT35" s="997"/>
      <c r="AU35" s="997"/>
      <c r="AV35" s="997"/>
      <c r="AW35" s="997"/>
      <c r="AX35" s="997"/>
      <c r="AY35" s="997"/>
      <c r="AZ35" s="1065"/>
      <c r="BA35" s="1065"/>
      <c r="BB35" s="1065"/>
      <c r="BC35" s="1065"/>
      <c r="BD35" s="1065"/>
      <c r="BE35" s="1060"/>
      <c r="BF35" s="1060"/>
      <c r="BG35" s="1060"/>
      <c r="BH35" s="1060"/>
      <c r="BI35" s="1061"/>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5"/>
      <c r="DW35" s="1016"/>
      <c r="DX35" s="1016"/>
      <c r="DY35" s="1016"/>
      <c r="DZ35" s="1017"/>
      <c r="EA35" s="197"/>
    </row>
    <row r="36" spans="1:131" s="198" customFormat="1" ht="26.25" customHeight="1">
      <c r="A36" s="217">
        <v>9</v>
      </c>
      <c r="B36" s="1042"/>
      <c r="C36" s="1043"/>
      <c r="D36" s="1043"/>
      <c r="E36" s="1043"/>
      <c r="F36" s="1043"/>
      <c r="G36" s="1043"/>
      <c r="H36" s="1043"/>
      <c r="I36" s="1043"/>
      <c r="J36" s="1043"/>
      <c r="K36" s="1043"/>
      <c r="L36" s="1043"/>
      <c r="M36" s="1043"/>
      <c r="N36" s="1043"/>
      <c r="O36" s="1043"/>
      <c r="P36" s="1044"/>
      <c r="Q36" s="1066"/>
      <c r="R36" s="1067"/>
      <c r="S36" s="1067"/>
      <c r="T36" s="1067"/>
      <c r="U36" s="1067"/>
      <c r="V36" s="1067"/>
      <c r="W36" s="1067"/>
      <c r="X36" s="1067"/>
      <c r="Y36" s="1067"/>
      <c r="Z36" s="1067"/>
      <c r="AA36" s="1067"/>
      <c r="AB36" s="1067"/>
      <c r="AC36" s="1067"/>
      <c r="AD36" s="1067"/>
      <c r="AE36" s="1068"/>
      <c r="AF36" s="1048"/>
      <c r="AG36" s="1049"/>
      <c r="AH36" s="1049"/>
      <c r="AI36" s="1049"/>
      <c r="AJ36" s="1050"/>
      <c r="AK36" s="1006"/>
      <c r="AL36" s="997"/>
      <c r="AM36" s="997"/>
      <c r="AN36" s="997"/>
      <c r="AO36" s="997"/>
      <c r="AP36" s="997"/>
      <c r="AQ36" s="997"/>
      <c r="AR36" s="997"/>
      <c r="AS36" s="997"/>
      <c r="AT36" s="997"/>
      <c r="AU36" s="997"/>
      <c r="AV36" s="997"/>
      <c r="AW36" s="997"/>
      <c r="AX36" s="997"/>
      <c r="AY36" s="997"/>
      <c r="AZ36" s="1065"/>
      <c r="BA36" s="1065"/>
      <c r="BB36" s="1065"/>
      <c r="BC36" s="1065"/>
      <c r="BD36" s="1065"/>
      <c r="BE36" s="1060"/>
      <c r="BF36" s="1060"/>
      <c r="BG36" s="1060"/>
      <c r="BH36" s="1060"/>
      <c r="BI36" s="1061"/>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5"/>
      <c r="DW36" s="1016"/>
      <c r="DX36" s="1016"/>
      <c r="DY36" s="1016"/>
      <c r="DZ36" s="1017"/>
      <c r="EA36" s="197"/>
    </row>
    <row r="37" spans="1:131" s="198" customFormat="1" ht="26.25" customHeight="1">
      <c r="A37" s="217">
        <v>10</v>
      </c>
      <c r="B37" s="1042"/>
      <c r="C37" s="1043"/>
      <c r="D37" s="1043"/>
      <c r="E37" s="1043"/>
      <c r="F37" s="1043"/>
      <c r="G37" s="1043"/>
      <c r="H37" s="1043"/>
      <c r="I37" s="1043"/>
      <c r="J37" s="1043"/>
      <c r="K37" s="1043"/>
      <c r="L37" s="1043"/>
      <c r="M37" s="1043"/>
      <c r="N37" s="1043"/>
      <c r="O37" s="1043"/>
      <c r="P37" s="1044"/>
      <c r="Q37" s="1066"/>
      <c r="R37" s="1067"/>
      <c r="S37" s="1067"/>
      <c r="T37" s="1067"/>
      <c r="U37" s="1067"/>
      <c r="V37" s="1067"/>
      <c r="W37" s="1067"/>
      <c r="X37" s="1067"/>
      <c r="Y37" s="1067"/>
      <c r="Z37" s="1067"/>
      <c r="AA37" s="1067"/>
      <c r="AB37" s="1067"/>
      <c r="AC37" s="1067"/>
      <c r="AD37" s="1067"/>
      <c r="AE37" s="1068"/>
      <c r="AF37" s="1048"/>
      <c r="AG37" s="1049"/>
      <c r="AH37" s="1049"/>
      <c r="AI37" s="1049"/>
      <c r="AJ37" s="1050"/>
      <c r="AK37" s="1006"/>
      <c r="AL37" s="997"/>
      <c r="AM37" s="997"/>
      <c r="AN37" s="997"/>
      <c r="AO37" s="997"/>
      <c r="AP37" s="997"/>
      <c r="AQ37" s="997"/>
      <c r="AR37" s="997"/>
      <c r="AS37" s="997"/>
      <c r="AT37" s="997"/>
      <c r="AU37" s="997"/>
      <c r="AV37" s="997"/>
      <c r="AW37" s="997"/>
      <c r="AX37" s="997"/>
      <c r="AY37" s="997"/>
      <c r="AZ37" s="1065"/>
      <c r="BA37" s="1065"/>
      <c r="BB37" s="1065"/>
      <c r="BC37" s="1065"/>
      <c r="BD37" s="1065"/>
      <c r="BE37" s="1060"/>
      <c r="BF37" s="1060"/>
      <c r="BG37" s="1060"/>
      <c r="BH37" s="1060"/>
      <c r="BI37" s="1061"/>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5"/>
      <c r="DW37" s="1016"/>
      <c r="DX37" s="1016"/>
      <c r="DY37" s="1016"/>
      <c r="DZ37" s="1017"/>
      <c r="EA37" s="197"/>
    </row>
    <row r="38" spans="1:131" s="198" customFormat="1" ht="26.25" customHeight="1">
      <c r="A38" s="217">
        <v>11</v>
      </c>
      <c r="B38" s="1042"/>
      <c r="C38" s="1043"/>
      <c r="D38" s="1043"/>
      <c r="E38" s="1043"/>
      <c r="F38" s="1043"/>
      <c r="G38" s="1043"/>
      <c r="H38" s="1043"/>
      <c r="I38" s="1043"/>
      <c r="J38" s="1043"/>
      <c r="K38" s="1043"/>
      <c r="L38" s="1043"/>
      <c r="M38" s="1043"/>
      <c r="N38" s="1043"/>
      <c r="O38" s="1043"/>
      <c r="P38" s="1044"/>
      <c r="Q38" s="1066"/>
      <c r="R38" s="1067"/>
      <c r="S38" s="1067"/>
      <c r="T38" s="1067"/>
      <c r="U38" s="1067"/>
      <c r="V38" s="1067"/>
      <c r="W38" s="1067"/>
      <c r="X38" s="1067"/>
      <c r="Y38" s="1067"/>
      <c r="Z38" s="1067"/>
      <c r="AA38" s="1067"/>
      <c r="AB38" s="1067"/>
      <c r="AC38" s="1067"/>
      <c r="AD38" s="1067"/>
      <c r="AE38" s="1068"/>
      <c r="AF38" s="1048"/>
      <c r="AG38" s="1049"/>
      <c r="AH38" s="1049"/>
      <c r="AI38" s="1049"/>
      <c r="AJ38" s="1050"/>
      <c r="AK38" s="1006"/>
      <c r="AL38" s="997"/>
      <c r="AM38" s="997"/>
      <c r="AN38" s="997"/>
      <c r="AO38" s="997"/>
      <c r="AP38" s="997"/>
      <c r="AQ38" s="997"/>
      <c r="AR38" s="997"/>
      <c r="AS38" s="997"/>
      <c r="AT38" s="997"/>
      <c r="AU38" s="997"/>
      <c r="AV38" s="997"/>
      <c r="AW38" s="997"/>
      <c r="AX38" s="997"/>
      <c r="AY38" s="997"/>
      <c r="AZ38" s="1065"/>
      <c r="BA38" s="1065"/>
      <c r="BB38" s="1065"/>
      <c r="BC38" s="1065"/>
      <c r="BD38" s="1065"/>
      <c r="BE38" s="1060"/>
      <c r="BF38" s="1060"/>
      <c r="BG38" s="1060"/>
      <c r="BH38" s="1060"/>
      <c r="BI38" s="1061"/>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5"/>
      <c r="DW38" s="1016"/>
      <c r="DX38" s="1016"/>
      <c r="DY38" s="1016"/>
      <c r="DZ38" s="1017"/>
      <c r="EA38" s="197"/>
    </row>
    <row r="39" spans="1:131" s="198" customFormat="1" ht="26.25" customHeight="1">
      <c r="A39" s="217">
        <v>12</v>
      </c>
      <c r="B39" s="1042"/>
      <c r="C39" s="1043"/>
      <c r="D39" s="1043"/>
      <c r="E39" s="1043"/>
      <c r="F39" s="1043"/>
      <c r="G39" s="1043"/>
      <c r="H39" s="1043"/>
      <c r="I39" s="1043"/>
      <c r="J39" s="1043"/>
      <c r="K39" s="1043"/>
      <c r="L39" s="1043"/>
      <c r="M39" s="1043"/>
      <c r="N39" s="1043"/>
      <c r="O39" s="1043"/>
      <c r="P39" s="1044"/>
      <c r="Q39" s="1066"/>
      <c r="R39" s="1067"/>
      <c r="S39" s="1067"/>
      <c r="T39" s="1067"/>
      <c r="U39" s="1067"/>
      <c r="V39" s="1067"/>
      <c r="W39" s="1067"/>
      <c r="X39" s="1067"/>
      <c r="Y39" s="1067"/>
      <c r="Z39" s="1067"/>
      <c r="AA39" s="1067"/>
      <c r="AB39" s="1067"/>
      <c r="AC39" s="1067"/>
      <c r="AD39" s="1067"/>
      <c r="AE39" s="1068"/>
      <c r="AF39" s="1048"/>
      <c r="AG39" s="1049"/>
      <c r="AH39" s="1049"/>
      <c r="AI39" s="1049"/>
      <c r="AJ39" s="1050"/>
      <c r="AK39" s="1006"/>
      <c r="AL39" s="997"/>
      <c r="AM39" s="997"/>
      <c r="AN39" s="997"/>
      <c r="AO39" s="997"/>
      <c r="AP39" s="997"/>
      <c r="AQ39" s="997"/>
      <c r="AR39" s="997"/>
      <c r="AS39" s="997"/>
      <c r="AT39" s="997"/>
      <c r="AU39" s="997"/>
      <c r="AV39" s="997"/>
      <c r="AW39" s="997"/>
      <c r="AX39" s="997"/>
      <c r="AY39" s="997"/>
      <c r="AZ39" s="1065"/>
      <c r="BA39" s="1065"/>
      <c r="BB39" s="1065"/>
      <c r="BC39" s="1065"/>
      <c r="BD39" s="1065"/>
      <c r="BE39" s="1060"/>
      <c r="BF39" s="1060"/>
      <c r="BG39" s="1060"/>
      <c r="BH39" s="1060"/>
      <c r="BI39" s="1061"/>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5"/>
      <c r="DW39" s="1016"/>
      <c r="DX39" s="1016"/>
      <c r="DY39" s="1016"/>
      <c r="DZ39" s="1017"/>
      <c r="EA39" s="197"/>
    </row>
    <row r="40" spans="1:131" s="198" customFormat="1" ht="26.25" customHeight="1">
      <c r="A40" s="212">
        <v>13</v>
      </c>
      <c r="B40" s="1042"/>
      <c r="C40" s="1043"/>
      <c r="D40" s="1043"/>
      <c r="E40" s="1043"/>
      <c r="F40" s="1043"/>
      <c r="G40" s="1043"/>
      <c r="H40" s="1043"/>
      <c r="I40" s="1043"/>
      <c r="J40" s="1043"/>
      <c r="K40" s="1043"/>
      <c r="L40" s="1043"/>
      <c r="M40" s="1043"/>
      <c r="N40" s="1043"/>
      <c r="O40" s="1043"/>
      <c r="P40" s="1044"/>
      <c r="Q40" s="1066"/>
      <c r="R40" s="1067"/>
      <c r="S40" s="1067"/>
      <c r="T40" s="1067"/>
      <c r="U40" s="1067"/>
      <c r="V40" s="1067"/>
      <c r="W40" s="1067"/>
      <c r="X40" s="1067"/>
      <c r="Y40" s="1067"/>
      <c r="Z40" s="1067"/>
      <c r="AA40" s="1067"/>
      <c r="AB40" s="1067"/>
      <c r="AC40" s="1067"/>
      <c r="AD40" s="1067"/>
      <c r="AE40" s="1068"/>
      <c r="AF40" s="1048"/>
      <c r="AG40" s="1049"/>
      <c r="AH40" s="1049"/>
      <c r="AI40" s="1049"/>
      <c r="AJ40" s="1050"/>
      <c r="AK40" s="1006"/>
      <c r="AL40" s="997"/>
      <c r="AM40" s="997"/>
      <c r="AN40" s="997"/>
      <c r="AO40" s="997"/>
      <c r="AP40" s="997"/>
      <c r="AQ40" s="997"/>
      <c r="AR40" s="997"/>
      <c r="AS40" s="997"/>
      <c r="AT40" s="997"/>
      <c r="AU40" s="997"/>
      <c r="AV40" s="997"/>
      <c r="AW40" s="997"/>
      <c r="AX40" s="997"/>
      <c r="AY40" s="997"/>
      <c r="AZ40" s="1065"/>
      <c r="BA40" s="1065"/>
      <c r="BB40" s="1065"/>
      <c r="BC40" s="1065"/>
      <c r="BD40" s="1065"/>
      <c r="BE40" s="1060"/>
      <c r="BF40" s="1060"/>
      <c r="BG40" s="1060"/>
      <c r="BH40" s="1060"/>
      <c r="BI40" s="1061"/>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5"/>
      <c r="DW40" s="1016"/>
      <c r="DX40" s="1016"/>
      <c r="DY40" s="1016"/>
      <c r="DZ40" s="1017"/>
      <c r="EA40" s="197"/>
    </row>
    <row r="41" spans="1:131" s="198" customFormat="1" ht="26.25" customHeight="1">
      <c r="A41" s="212">
        <v>14</v>
      </c>
      <c r="B41" s="1042"/>
      <c r="C41" s="1043"/>
      <c r="D41" s="1043"/>
      <c r="E41" s="1043"/>
      <c r="F41" s="1043"/>
      <c r="G41" s="1043"/>
      <c r="H41" s="1043"/>
      <c r="I41" s="1043"/>
      <c r="J41" s="1043"/>
      <c r="K41" s="1043"/>
      <c r="L41" s="1043"/>
      <c r="M41" s="1043"/>
      <c r="N41" s="1043"/>
      <c r="O41" s="1043"/>
      <c r="P41" s="1044"/>
      <c r="Q41" s="1066"/>
      <c r="R41" s="1067"/>
      <c r="S41" s="1067"/>
      <c r="T41" s="1067"/>
      <c r="U41" s="1067"/>
      <c r="V41" s="1067"/>
      <c r="W41" s="1067"/>
      <c r="X41" s="1067"/>
      <c r="Y41" s="1067"/>
      <c r="Z41" s="1067"/>
      <c r="AA41" s="1067"/>
      <c r="AB41" s="1067"/>
      <c r="AC41" s="1067"/>
      <c r="AD41" s="1067"/>
      <c r="AE41" s="1068"/>
      <c r="AF41" s="1048"/>
      <c r="AG41" s="1049"/>
      <c r="AH41" s="1049"/>
      <c r="AI41" s="1049"/>
      <c r="AJ41" s="1050"/>
      <c r="AK41" s="1006"/>
      <c r="AL41" s="997"/>
      <c r="AM41" s="997"/>
      <c r="AN41" s="997"/>
      <c r="AO41" s="997"/>
      <c r="AP41" s="997"/>
      <c r="AQ41" s="997"/>
      <c r="AR41" s="997"/>
      <c r="AS41" s="997"/>
      <c r="AT41" s="997"/>
      <c r="AU41" s="997"/>
      <c r="AV41" s="997"/>
      <c r="AW41" s="997"/>
      <c r="AX41" s="997"/>
      <c r="AY41" s="997"/>
      <c r="AZ41" s="1065"/>
      <c r="BA41" s="1065"/>
      <c r="BB41" s="1065"/>
      <c r="BC41" s="1065"/>
      <c r="BD41" s="1065"/>
      <c r="BE41" s="1060"/>
      <c r="BF41" s="1060"/>
      <c r="BG41" s="1060"/>
      <c r="BH41" s="1060"/>
      <c r="BI41" s="1061"/>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5"/>
      <c r="DW41" s="1016"/>
      <c r="DX41" s="1016"/>
      <c r="DY41" s="1016"/>
      <c r="DZ41" s="1017"/>
      <c r="EA41" s="197"/>
    </row>
    <row r="42" spans="1:131" s="198" customFormat="1" ht="26.25" customHeight="1">
      <c r="A42" s="212">
        <v>15</v>
      </c>
      <c r="B42" s="1042"/>
      <c r="C42" s="1043"/>
      <c r="D42" s="1043"/>
      <c r="E42" s="1043"/>
      <c r="F42" s="1043"/>
      <c r="G42" s="1043"/>
      <c r="H42" s="1043"/>
      <c r="I42" s="1043"/>
      <c r="J42" s="1043"/>
      <c r="K42" s="1043"/>
      <c r="L42" s="1043"/>
      <c r="M42" s="1043"/>
      <c r="N42" s="1043"/>
      <c r="O42" s="1043"/>
      <c r="P42" s="1044"/>
      <c r="Q42" s="1066"/>
      <c r="R42" s="1067"/>
      <c r="S42" s="1067"/>
      <c r="T42" s="1067"/>
      <c r="U42" s="1067"/>
      <c r="V42" s="1067"/>
      <c r="W42" s="1067"/>
      <c r="X42" s="1067"/>
      <c r="Y42" s="1067"/>
      <c r="Z42" s="1067"/>
      <c r="AA42" s="1067"/>
      <c r="AB42" s="1067"/>
      <c r="AC42" s="1067"/>
      <c r="AD42" s="1067"/>
      <c r="AE42" s="1068"/>
      <c r="AF42" s="1048"/>
      <c r="AG42" s="1049"/>
      <c r="AH42" s="1049"/>
      <c r="AI42" s="1049"/>
      <c r="AJ42" s="1050"/>
      <c r="AK42" s="1006"/>
      <c r="AL42" s="997"/>
      <c r="AM42" s="997"/>
      <c r="AN42" s="997"/>
      <c r="AO42" s="997"/>
      <c r="AP42" s="997"/>
      <c r="AQ42" s="997"/>
      <c r="AR42" s="997"/>
      <c r="AS42" s="997"/>
      <c r="AT42" s="997"/>
      <c r="AU42" s="997"/>
      <c r="AV42" s="997"/>
      <c r="AW42" s="997"/>
      <c r="AX42" s="997"/>
      <c r="AY42" s="997"/>
      <c r="AZ42" s="1065"/>
      <c r="BA42" s="1065"/>
      <c r="BB42" s="1065"/>
      <c r="BC42" s="1065"/>
      <c r="BD42" s="1065"/>
      <c r="BE42" s="1060"/>
      <c r="BF42" s="1060"/>
      <c r="BG42" s="1060"/>
      <c r="BH42" s="1060"/>
      <c r="BI42" s="1061"/>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5"/>
      <c r="DW42" s="1016"/>
      <c r="DX42" s="1016"/>
      <c r="DY42" s="1016"/>
      <c r="DZ42" s="1017"/>
      <c r="EA42" s="197"/>
    </row>
    <row r="43" spans="1:131" s="198" customFormat="1" ht="26.25" customHeight="1">
      <c r="A43" s="212">
        <v>16</v>
      </c>
      <c r="B43" s="1042"/>
      <c r="C43" s="1043"/>
      <c r="D43" s="1043"/>
      <c r="E43" s="1043"/>
      <c r="F43" s="1043"/>
      <c r="G43" s="1043"/>
      <c r="H43" s="1043"/>
      <c r="I43" s="1043"/>
      <c r="J43" s="1043"/>
      <c r="K43" s="1043"/>
      <c r="L43" s="1043"/>
      <c r="M43" s="1043"/>
      <c r="N43" s="1043"/>
      <c r="O43" s="1043"/>
      <c r="P43" s="1044"/>
      <c r="Q43" s="1066"/>
      <c r="R43" s="1067"/>
      <c r="S43" s="1067"/>
      <c r="T43" s="1067"/>
      <c r="U43" s="1067"/>
      <c r="V43" s="1067"/>
      <c r="W43" s="1067"/>
      <c r="X43" s="1067"/>
      <c r="Y43" s="1067"/>
      <c r="Z43" s="1067"/>
      <c r="AA43" s="1067"/>
      <c r="AB43" s="1067"/>
      <c r="AC43" s="1067"/>
      <c r="AD43" s="1067"/>
      <c r="AE43" s="1068"/>
      <c r="AF43" s="1048"/>
      <c r="AG43" s="1049"/>
      <c r="AH43" s="1049"/>
      <c r="AI43" s="1049"/>
      <c r="AJ43" s="1050"/>
      <c r="AK43" s="1006"/>
      <c r="AL43" s="997"/>
      <c r="AM43" s="997"/>
      <c r="AN43" s="997"/>
      <c r="AO43" s="997"/>
      <c r="AP43" s="997"/>
      <c r="AQ43" s="997"/>
      <c r="AR43" s="997"/>
      <c r="AS43" s="997"/>
      <c r="AT43" s="997"/>
      <c r="AU43" s="997"/>
      <c r="AV43" s="997"/>
      <c r="AW43" s="997"/>
      <c r="AX43" s="997"/>
      <c r="AY43" s="997"/>
      <c r="AZ43" s="1065"/>
      <c r="BA43" s="1065"/>
      <c r="BB43" s="1065"/>
      <c r="BC43" s="1065"/>
      <c r="BD43" s="1065"/>
      <c r="BE43" s="1060"/>
      <c r="BF43" s="1060"/>
      <c r="BG43" s="1060"/>
      <c r="BH43" s="1060"/>
      <c r="BI43" s="1061"/>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5"/>
      <c r="DW43" s="1016"/>
      <c r="DX43" s="1016"/>
      <c r="DY43" s="1016"/>
      <c r="DZ43" s="1017"/>
      <c r="EA43" s="197"/>
    </row>
    <row r="44" spans="1:131" s="198" customFormat="1" ht="26.25" customHeight="1">
      <c r="A44" s="212">
        <v>17</v>
      </c>
      <c r="B44" s="1042"/>
      <c r="C44" s="1043"/>
      <c r="D44" s="1043"/>
      <c r="E44" s="1043"/>
      <c r="F44" s="1043"/>
      <c r="G44" s="1043"/>
      <c r="H44" s="1043"/>
      <c r="I44" s="1043"/>
      <c r="J44" s="1043"/>
      <c r="K44" s="1043"/>
      <c r="L44" s="1043"/>
      <c r="M44" s="1043"/>
      <c r="N44" s="1043"/>
      <c r="O44" s="1043"/>
      <c r="P44" s="1044"/>
      <c r="Q44" s="1066"/>
      <c r="R44" s="1067"/>
      <c r="S44" s="1067"/>
      <c r="T44" s="1067"/>
      <c r="U44" s="1067"/>
      <c r="V44" s="1067"/>
      <c r="W44" s="1067"/>
      <c r="X44" s="1067"/>
      <c r="Y44" s="1067"/>
      <c r="Z44" s="1067"/>
      <c r="AA44" s="1067"/>
      <c r="AB44" s="1067"/>
      <c r="AC44" s="1067"/>
      <c r="AD44" s="1067"/>
      <c r="AE44" s="1068"/>
      <c r="AF44" s="1048"/>
      <c r="AG44" s="1049"/>
      <c r="AH44" s="1049"/>
      <c r="AI44" s="1049"/>
      <c r="AJ44" s="1050"/>
      <c r="AK44" s="1006"/>
      <c r="AL44" s="997"/>
      <c r="AM44" s="997"/>
      <c r="AN44" s="997"/>
      <c r="AO44" s="997"/>
      <c r="AP44" s="997"/>
      <c r="AQ44" s="997"/>
      <c r="AR44" s="997"/>
      <c r="AS44" s="997"/>
      <c r="AT44" s="997"/>
      <c r="AU44" s="997"/>
      <c r="AV44" s="997"/>
      <c r="AW44" s="997"/>
      <c r="AX44" s="997"/>
      <c r="AY44" s="997"/>
      <c r="AZ44" s="1065"/>
      <c r="BA44" s="1065"/>
      <c r="BB44" s="1065"/>
      <c r="BC44" s="1065"/>
      <c r="BD44" s="1065"/>
      <c r="BE44" s="1060"/>
      <c r="BF44" s="1060"/>
      <c r="BG44" s="1060"/>
      <c r="BH44" s="1060"/>
      <c r="BI44" s="1061"/>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5"/>
      <c r="DW44" s="1016"/>
      <c r="DX44" s="1016"/>
      <c r="DY44" s="1016"/>
      <c r="DZ44" s="1017"/>
      <c r="EA44" s="197"/>
    </row>
    <row r="45" spans="1:131" s="198" customFormat="1" ht="26.25" customHeight="1">
      <c r="A45" s="212">
        <v>18</v>
      </c>
      <c r="B45" s="1042"/>
      <c r="C45" s="1043"/>
      <c r="D45" s="1043"/>
      <c r="E45" s="1043"/>
      <c r="F45" s="1043"/>
      <c r="G45" s="1043"/>
      <c r="H45" s="1043"/>
      <c r="I45" s="1043"/>
      <c r="J45" s="1043"/>
      <c r="K45" s="1043"/>
      <c r="L45" s="1043"/>
      <c r="M45" s="1043"/>
      <c r="N45" s="1043"/>
      <c r="O45" s="1043"/>
      <c r="P45" s="1044"/>
      <c r="Q45" s="1066"/>
      <c r="R45" s="1067"/>
      <c r="S45" s="1067"/>
      <c r="T45" s="1067"/>
      <c r="U45" s="1067"/>
      <c r="V45" s="1067"/>
      <c r="W45" s="1067"/>
      <c r="X45" s="1067"/>
      <c r="Y45" s="1067"/>
      <c r="Z45" s="1067"/>
      <c r="AA45" s="1067"/>
      <c r="AB45" s="1067"/>
      <c r="AC45" s="1067"/>
      <c r="AD45" s="1067"/>
      <c r="AE45" s="1068"/>
      <c r="AF45" s="1048"/>
      <c r="AG45" s="1049"/>
      <c r="AH45" s="1049"/>
      <c r="AI45" s="1049"/>
      <c r="AJ45" s="1050"/>
      <c r="AK45" s="1006"/>
      <c r="AL45" s="997"/>
      <c r="AM45" s="997"/>
      <c r="AN45" s="997"/>
      <c r="AO45" s="997"/>
      <c r="AP45" s="997"/>
      <c r="AQ45" s="997"/>
      <c r="AR45" s="997"/>
      <c r="AS45" s="997"/>
      <c r="AT45" s="997"/>
      <c r="AU45" s="997"/>
      <c r="AV45" s="997"/>
      <c r="AW45" s="997"/>
      <c r="AX45" s="997"/>
      <c r="AY45" s="997"/>
      <c r="AZ45" s="1065"/>
      <c r="BA45" s="1065"/>
      <c r="BB45" s="1065"/>
      <c r="BC45" s="1065"/>
      <c r="BD45" s="1065"/>
      <c r="BE45" s="1060"/>
      <c r="BF45" s="1060"/>
      <c r="BG45" s="1060"/>
      <c r="BH45" s="1060"/>
      <c r="BI45" s="1061"/>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5"/>
      <c r="DW45" s="1016"/>
      <c r="DX45" s="1016"/>
      <c r="DY45" s="1016"/>
      <c r="DZ45" s="1017"/>
      <c r="EA45" s="197"/>
    </row>
    <row r="46" spans="1:131" s="198" customFormat="1" ht="26.25" customHeight="1">
      <c r="A46" s="212">
        <v>19</v>
      </c>
      <c r="B46" s="1042"/>
      <c r="C46" s="1043"/>
      <c r="D46" s="1043"/>
      <c r="E46" s="1043"/>
      <c r="F46" s="1043"/>
      <c r="G46" s="1043"/>
      <c r="H46" s="1043"/>
      <c r="I46" s="1043"/>
      <c r="J46" s="1043"/>
      <c r="K46" s="1043"/>
      <c r="L46" s="1043"/>
      <c r="M46" s="1043"/>
      <c r="N46" s="1043"/>
      <c r="O46" s="1043"/>
      <c r="P46" s="1044"/>
      <c r="Q46" s="1066"/>
      <c r="R46" s="1067"/>
      <c r="S46" s="1067"/>
      <c r="T46" s="1067"/>
      <c r="U46" s="1067"/>
      <c r="V46" s="1067"/>
      <c r="W46" s="1067"/>
      <c r="X46" s="1067"/>
      <c r="Y46" s="1067"/>
      <c r="Z46" s="1067"/>
      <c r="AA46" s="1067"/>
      <c r="AB46" s="1067"/>
      <c r="AC46" s="1067"/>
      <c r="AD46" s="1067"/>
      <c r="AE46" s="1068"/>
      <c r="AF46" s="1048"/>
      <c r="AG46" s="1049"/>
      <c r="AH46" s="1049"/>
      <c r="AI46" s="1049"/>
      <c r="AJ46" s="1050"/>
      <c r="AK46" s="1006"/>
      <c r="AL46" s="997"/>
      <c r="AM46" s="997"/>
      <c r="AN46" s="997"/>
      <c r="AO46" s="997"/>
      <c r="AP46" s="997"/>
      <c r="AQ46" s="997"/>
      <c r="AR46" s="997"/>
      <c r="AS46" s="997"/>
      <c r="AT46" s="997"/>
      <c r="AU46" s="997"/>
      <c r="AV46" s="997"/>
      <c r="AW46" s="997"/>
      <c r="AX46" s="997"/>
      <c r="AY46" s="997"/>
      <c r="AZ46" s="1065"/>
      <c r="BA46" s="1065"/>
      <c r="BB46" s="1065"/>
      <c r="BC46" s="1065"/>
      <c r="BD46" s="1065"/>
      <c r="BE46" s="1060"/>
      <c r="BF46" s="1060"/>
      <c r="BG46" s="1060"/>
      <c r="BH46" s="1060"/>
      <c r="BI46" s="1061"/>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5"/>
      <c r="DW46" s="1016"/>
      <c r="DX46" s="1016"/>
      <c r="DY46" s="1016"/>
      <c r="DZ46" s="1017"/>
      <c r="EA46" s="197"/>
    </row>
    <row r="47" spans="1:131" s="198" customFormat="1" ht="26.25" customHeight="1">
      <c r="A47" s="212">
        <v>20</v>
      </c>
      <c r="B47" s="1042"/>
      <c r="C47" s="1043"/>
      <c r="D47" s="1043"/>
      <c r="E47" s="1043"/>
      <c r="F47" s="1043"/>
      <c r="G47" s="1043"/>
      <c r="H47" s="1043"/>
      <c r="I47" s="1043"/>
      <c r="J47" s="1043"/>
      <c r="K47" s="1043"/>
      <c r="L47" s="1043"/>
      <c r="M47" s="1043"/>
      <c r="N47" s="1043"/>
      <c r="O47" s="1043"/>
      <c r="P47" s="1044"/>
      <c r="Q47" s="1066"/>
      <c r="R47" s="1067"/>
      <c r="S47" s="1067"/>
      <c r="T47" s="1067"/>
      <c r="U47" s="1067"/>
      <c r="V47" s="1067"/>
      <c r="W47" s="1067"/>
      <c r="X47" s="1067"/>
      <c r="Y47" s="1067"/>
      <c r="Z47" s="1067"/>
      <c r="AA47" s="1067"/>
      <c r="AB47" s="1067"/>
      <c r="AC47" s="1067"/>
      <c r="AD47" s="1067"/>
      <c r="AE47" s="1068"/>
      <c r="AF47" s="1048"/>
      <c r="AG47" s="1049"/>
      <c r="AH47" s="1049"/>
      <c r="AI47" s="1049"/>
      <c r="AJ47" s="1050"/>
      <c r="AK47" s="1006"/>
      <c r="AL47" s="997"/>
      <c r="AM47" s="997"/>
      <c r="AN47" s="997"/>
      <c r="AO47" s="997"/>
      <c r="AP47" s="997"/>
      <c r="AQ47" s="997"/>
      <c r="AR47" s="997"/>
      <c r="AS47" s="997"/>
      <c r="AT47" s="997"/>
      <c r="AU47" s="997"/>
      <c r="AV47" s="997"/>
      <c r="AW47" s="997"/>
      <c r="AX47" s="997"/>
      <c r="AY47" s="997"/>
      <c r="AZ47" s="1065"/>
      <c r="BA47" s="1065"/>
      <c r="BB47" s="1065"/>
      <c r="BC47" s="1065"/>
      <c r="BD47" s="1065"/>
      <c r="BE47" s="1060"/>
      <c r="BF47" s="1060"/>
      <c r="BG47" s="1060"/>
      <c r="BH47" s="1060"/>
      <c r="BI47" s="1061"/>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5"/>
      <c r="DW47" s="1016"/>
      <c r="DX47" s="1016"/>
      <c r="DY47" s="1016"/>
      <c r="DZ47" s="1017"/>
      <c r="EA47" s="197"/>
    </row>
    <row r="48" spans="1:131" s="198" customFormat="1" ht="26.25" customHeight="1">
      <c r="A48" s="212">
        <v>21</v>
      </c>
      <c r="B48" s="1042"/>
      <c r="C48" s="1043"/>
      <c r="D48" s="1043"/>
      <c r="E48" s="1043"/>
      <c r="F48" s="1043"/>
      <c r="G48" s="1043"/>
      <c r="H48" s="1043"/>
      <c r="I48" s="1043"/>
      <c r="J48" s="1043"/>
      <c r="K48" s="1043"/>
      <c r="L48" s="1043"/>
      <c r="M48" s="1043"/>
      <c r="N48" s="1043"/>
      <c r="O48" s="1043"/>
      <c r="P48" s="1044"/>
      <c r="Q48" s="1066"/>
      <c r="R48" s="1067"/>
      <c r="S48" s="1067"/>
      <c r="T48" s="1067"/>
      <c r="U48" s="1067"/>
      <c r="V48" s="1067"/>
      <c r="W48" s="1067"/>
      <c r="X48" s="1067"/>
      <c r="Y48" s="1067"/>
      <c r="Z48" s="1067"/>
      <c r="AA48" s="1067"/>
      <c r="AB48" s="1067"/>
      <c r="AC48" s="1067"/>
      <c r="AD48" s="1067"/>
      <c r="AE48" s="1068"/>
      <c r="AF48" s="1048"/>
      <c r="AG48" s="1049"/>
      <c r="AH48" s="1049"/>
      <c r="AI48" s="1049"/>
      <c r="AJ48" s="1050"/>
      <c r="AK48" s="1006"/>
      <c r="AL48" s="997"/>
      <c r="AM48" s="997"/>
      <c r="AN48" s="997"/>
      <c r="AO48" s="997"/>
      <c r="AP48" s="997"/>
      <c r="AQ48" s="997"/>
      <c r="AR48" s="997"/>
      <c r="AS48" s="997"/>
      <c r="AT48" s="997"/>
      <c r="AU48" s="997"/>
      <c r="AV48" s="997"/>
      <c r="AW48" s="997"/>
      <c r="AX48" s="997"/>
      <c r="AY48" s="997"/>
      <c r="AZ48" s="1065"/>
      <c r="BA48" s="1065"/>
      <c r="BB48" s="1065"/>
      <c r="BC48" s="1065"/>
      <c r="BD48" s="1065"/>
      <c r="BE48" s="1060"/>
      <c r="BF48" s="1060"/>
      <c r="BG48" s="1060"/>
      <c r="BH48" s="1060"/>
      <c r="BI48" s="1061"/>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5"/>
      <c r="DW48" s="1016"/>
      <c r="DX48" s="1016"/>
      <c r="DY48" s="1016"/>
      <c r="DZ48" s="1017"/>
      <c r="EA48" s="197"/>
    </row>
    <row r="49" spans="1:131" s="198" customFormat="1" ht="26.25" customHeight="1">
      <c r="A49" s="212">
        <v>22</v>
      </c>
      <c r="B49" s="1042"/>
      <c r="C49" s="1043"/>
      <c r="D49" s="1043"/>
      <c r="E49" s="1043"/>
      <c r="F49" s="1043"/>
      <c r="G49" s="1043"/>
      <c r="H49" s="1043"/>
      <c r="I49" s="1043"/>
      <c r="J49" s="1043"/>
      <c r="K49" s="1043"/>
      <c r="L49" s="1043"/>
      <c r="M49" s="1043"/>
      <c r="N49" s="1043"/>
      <c r="O49" s="1043"/>
      <c r="P49" s="1044"/>
      <c r="Q49" s="1066"/>
      <c r="R49" s="1067"/>
      <c r="S49" s="1067"/>
      <c r="T49" s="1067"/>
      <c r="U49" s="1067"/>
      <c r="V49" s="1067"/>
      <c r="W49" s="1067"/>
      <c r="X49" s="1067"/>
      <c r="Y49" s="1067"/>
      <c r="Z49" s="1067"/>
      <c r="AA49" s="1067"/>
      <c r="AB49" s="1067"/>
      <c r="AC49" s="1067"/>
      <c r="AD49" s="1067"/>
      <c r="AE49" s="1068"/>
      <c r="AF49" s="1048"/>
      <c r="AG49" s="1049"/>
      <c r="AH49" s="1049"/>
      <c r="AI49" s="1049"/>
      <c r="AJ49" s="1050"/>
      <c r="AK49" s="1006"/>
      <c r="AL49" s="997"/>
      <c r="AM49" s="997"/>
      <c r="AN49" s="997"/>
      <c r="AO49" s="997"/>
      <c r="AP49" s="997"/>
      <c r="AQ49" s="997"/>
      <c r="AR49" s="997"/>
      <c r="AS49" s="997"/>
      <c r="AT49" s="997"/>
      <c r="AU49" s="997"/>
      <c r="AV49" s="997"/>
      <c r="AW49" s="997"/>
      <c r="AX49" s="997"/>
      <c r="AY49" s="997"/>
      <c r="AZ49" s="1065"/>
      <c r="BA49" s="1065"/>
      <c r="BB49" s="1065"/>
      <c r="BC49" s="1065"/>
      <c r="BD49" s="1065"/>
      <c r="BE49" s="1060"/>
      <c r="BF49" s="1060"/>
      <c r="BG49" s="1060"/>
      <c r="BH49" s="1060"/>
      <c r="BI49" s="1061"/>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5"/>
      <c r="DW49" s="1016"/>
      <c r="DX49" s="1016"/>
      <c r="DY49" s="1016"/>
      <c r="DZ49" s="1017"/>
      <c r="EA49" s="197"/>
    </row>
    <row r="50" spans="1:131" s="198" customFormat="1" ht="26.25" customHeight="1">
      <c r="A50" s="212">
        <v>23</v>
      </c>
      <c r="B50" s="1042"/>
      <c r="C50" s="1043"/>
      <c r="D50" s="1043"/>
      <c r="E50" s="1043"/>
      <c r="F50" s="1043"/>
      <c r="G50" s="1043"/>
      <c r="H50" s="1043"/>
      <c r="I50" s="1043"/>
      <c r="J50" s="1043"/>
      <c r="K50" s="1043"/>
      <c r="L50" s="1043"/>
      <c r="M50" s="1043"/>
      <c r="N50" s="1043"/>
      <c r="O50" s="1043"/>
      <c r="P50" s="1044"/>
      <c r="Q50" s="1045"/>
      <c r="R50" s="1046"/>
      <c r="S50" s="1046"/>
      <c r="T50" s="1046"/>
      <c r="U50" s="1046"/>
      <c r="V50" s="1046"/>
      <c r="W50" s="1046"/>
      <c r="X50" s="1046"/>
      <c r="Y50" s="1046"/>
      <c r="Z50" s="1046"/>
      <c r="AA50" s="1046"/>
      <c r="AB50" s="1046"/>
      <c r="AC50" s="1046"/>
      <c r="AD50" s="1046"/>
      <c r="AE50" s="1047"/>
      <c r="AF50" s="1048"/>
      <c r="AG50" s="1049"/>
      <c r="AH50" s="1049"/>
      <c r="AI50" s="1049"/>
      <c r="AJ50" s="1050"/>
      <c r="AK50" s="1051"/>
      <c r="AL50" s="1046"/>
      <c r="AM50" s="1046"/>
      <c r="AN50" s="1046"/>
      <c r="AO50" s="1046"/>
      <c r="AP50" s="1046"/>
      <c r="AQ50" s="1046"/>
      <c r="AR50" s="1046"/>
      <c r="AS50" s="1046"/>
      <c r="AT50" s="1046"/>
      <c r="AU50" s="1046"/>
      <c r="AV50" s="1046"/>
      <c r="AW50" s="1046"/>
      <c r="AX50" s="1046"/>
      <c r="AY50" s="1046"/>
      <c r="AZ50" s="1052"/>
      <c r="BA50" s="1052"/>
      <c r="BB50" s="1052"/>
      <c r="BC50" s="1052"/>
      <c r="BD50" s="1052"/>
      <c r="BE50" s="1060"/>
      <c r="BF50" s="1060"/>
      <c r="BG50" s="1060"/>
      <c r="BH50" s="1060"/>
      <c r="BI50" s="1061"/>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5"/>
      <c r="DW50" s="1016"/>
      <c r="DX50" s="1016"/>
      <c r="DY50" s="1016"/>
      <c r="DZ50" s="1017"/>
      <c r="EA50" s="197"/>
    </row>
    <row r="51" spans="1:131" s="198" customFormat="1" ht="26.25" customHeight="1">
      <c r="A51" s="212">
        <v>24</v>
      </c>
      <c r="B51" s="1042"/>
      <c r="C51" s="1043"/>
      <c r="D51" s="1043"/>
      <c r="E51" s="1043"/>
      <c r="F51" s="1043"/>
      <c r="G51" s="1043"/>
      <c r="H51" s="1043"/>
      <c r="I51" s="1043"/>
      <c r="J51" s="1043"/>
      <c r="K51" s="1043"/>
      <c r="L51" s="1043"/>
      <c r="M51" s="1043"/>
      <c r="N51" s="1043"/>
      <c r="O51" s="1043"/>
      <c r="P51" s="1044"/>
      <c r="Q51" s="1045"/>
      <c r="R51" s="1046"/>
      <c r="S51" s="1046"/>
      <c r="T51" s="1046"/>
      <c r="U51" s="1046"/>
      <c r="V51" s="1046"/>
      <c r="W51" s="1046"/>
      <c r="X51" s="1046"/>
      <c r="Y51" s="1046"/>
      <c r="Z51" s="1046"/>
      <c r="AA51" s="1046"/>
      <c r="AB51" s="1046"/>
      <c r="AC51" s="1046"/>
      <c r="AD51" s="1046"/>
      <c r="AE51" s="1047"/>
      <c r="AF51" s="1048"/>
      <c r="AG51" s="1049"/>
      <c r="AH51" s="1049"/>
      <c r="AI51" s="1049"/>
      <c r="AJ51" s="1050"/>
      <c r="AK51" s="1051"/>
      <c r="AL51" s="1046"/>
      <c r="AM51" s="1046"/>
      <c r="AN51" s="1046"/>
      <c r="AO51" s="1046"/>
      <c r="AP51" s="1046"/>
      <c r="AQ51" s="1046"/>
      <c r="AR51" s="1046"/>
      <c r="AS51" s="1046"/>
      <c r="AT51" s="1046"/>
      <c r="AU51" s="1046"/>
      <c r="AV51" s="1046"/>
      <c r="AW51" s="1046"/>
      <c r="AX51" s="1046"/>
      <c r="AY51" s="1046"/>
      <c r="AZ51" s="1052"/>
      <c r="BA51" s="1052"/>
      <c r="BB51" s="1052"/>
      <c r="BC51" s="1052"/>
      <c r="BD51" s="1052"/>
      <c r="BE51" s="1060"/>
      <c r="BF51" s="1060"/>
      <c r="BG51" s="1060"/>
      <c r="BH51" s="1060"/>
      <c r="BI51" s="1061"/>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5"/>
      <c r="DW51" s="1016"/>
      <c r="DX51" s="1016"/>
      <c r="DY51" s="1016"/>
      <c r="DZ51" s="1017"/>
      <c r="EA51" s="197"/>
    </row>
    <row r="52" spans="1:131" s="198" customFormat="1" ht="26.25" customHeight="1">
      <c r="A52" s="212">
        <v>25</v>
      </c>
      <c r="B52" s="1042"/>
      <c r="C52" s="1043"/>
      <c r="D52" s="1043"/>
      <c r="E52" s="1043"/>
      <c r="F52" s="1043"/>
      <c r="G52" s="1043"/>
      <c r="H52" s="1043"/>
      <c r="I52" s="1043"/>
      <c r="J52" s="1043"/>
      <c r="K52" s="1043"/>
      <c r="L52" s="1043"/>
      <c r="M52" s="1043"/>
      <c r="N52" s="1043"/>
      <c r="O52" s="1043"/>
      <c r="P52" s="1044"/>
      <c r="Q52" s="1045"/>
      <c r="R52" s="1046"/>
      <c r="S52" s="1046"/>
      <c r="T52" s="1046"/>
      <c r="U52" s="1046"/>
      <c r="V52" s="1046"/>
      <c r="W52" s="1046"/>
      <c r="X52" s="1046"/>
      <c r="Y52" s="1046"/>
      <c r="Z52" s="1046"/>
      <c r="AA52" s="1046"/>
      <c r="AB52" s="1046"/>
      <c r="AC52" s="1046"/>
      <c r="AD52" s="1046"/>
      <c r="AE52" s="1047"/>
      <c r="AF52" s="1048"/>
      <c r="AG52" s="1049"/>
      <c r="AH52" s="1049"/>
      <c r="AI52" s="1049"/>
      <c r="AJ52" s="1050"/>
      <c r="AK52" s="1051"/>
      <c r="AL52" s="1046"/>
      <c r="AM52" s="1046"/>
      <c r="AN52" s="1046"/>
      <c r="AO52" s="1046"/>
      <c r="AP52" s="1046"/>
      <c r="AQ52" s="1046"/>
      <c r="AR52" s="1046"/>
      <c r="AS52" s="1046"/>
      <c r="AT52" s="1046"/>
      <c r="AU52" s="1046"/>
      <c r="AV52" s="1046"/>
      <c r="AW52" s="1046"/>
      <c r="AX52" s="1046"/>
      <c r="AY52" s="1046"/>
      <c r="AZ52" s="1052"/>
      <c r="BA52" s="1052"/>
      <c r="BB52" s="1052"/>
      <c r="BC52" s="1052"/>
      <c r="BD52" s="1052"/>
      <c r="BE52" s="1060"/>
      <c r="BF52" s="1060"/>
      <c r="BG52" s="1060"/>
      <c r="BH52" s="1060"/>
      <c r="BI52" s="1061"/>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5"/>
      <c r="DW52" s="1016"/>
      <c r="DX52" s="1016"/>
      <c r="DY52" s="1016"/>
      <c r="DZ52" s="1017"/>
      <c r="EA52" s="197"/>
    </row>
    <row r="53" spans="1:131" s="198" customFormat="1" ht="26.25" customHeight="1">
      <c r="A53" s="212">
        <v>26</v>
      </c>
      <c r="B53" s="1042"/>
      <c r="C53" s="1043"/>
      <c r="D53" s="1043"/>
      <c r="E53" s="1043"/>
      <c r="F53" s="1043"/>
      <c r="G53" s="1043"/>
      <c r="H53" s="1043"/>
      <c r="I53" s="1043"/>
      <c r="J53" s="1043"/>
      <c r="K53" s="1043"/>
      <c r="L53" s="1043"/>
      <c r="M53" s="1043"/>
      <c r="N53" s="1043"/>
      <c r="O53" s="1043"/>
      <c r="P53" s="1044"/>
      <c r="Q53" s="1045"/>
      <c r="R53" s="1046"/>
      <c r="S53" s="1046"/>
      <c r="T53" s="1046"/>
      <c r="U53" s="1046"/>
      <c r="V53" s="1046"/>
      <c r="W53" s="1046"/>
      <c r="X53" s="1046"/>
      <c r="Y53" s="1046"/>
      <c r="Z53" s="1046"/>
      <c r="AA53" s="1046"/>
      <c r="AB53" s="1046"/>
      <c r="AC53" s="1046"/>
      <c r="AD53" s="1046"/>
      <c r="AE53" s="1047"/>
      <c r="AF53" s="1048"/>
      <c r="AG53" s="1049"/>
      <c r="AH53" s="1049"/>
      <c r="AI53" s="1049"/>
      <c r="AJ53" s="1050"/>
      <c r="AK53" s="1051"/>
      <c r="AL53" s="1046"/>
      <c r="AM53" s="1046"/>
      <c r="AN53" s="1046"/>
      <c r="AO53" s="1046"/>
      <c r="AP53" s="1046"/>
      <c r="AQ53" s="1046"/>
      <c r="AR53" s="1046"/>
      <c r="AS53" s="1046"/>
      <c r="AT53" s="1046"/>
      <c r="AU53" s="1046"/>
      <c r="AV53" s="1046"/>
      <c r="AW53" s="1046"/>
      <c r="AX53" s="1046"/>
      <c r="AY53" s="1046"/>
      <c r="AZ53" s="1052"/>
      <c r="BA53" s="1052"/>
      <c r="BB53" s="1052"/>
      <c r="BC53" s="1052"/>
      <c r="BD53" s="1052"/>
      <c r="BE53" s="1060"/>
      <c r="BF53" s="1060"/>
      <c r="BG53" s="1060"/>
      <c r="BH53" s="1060"/>
      <c r="BI53" s="1061"/>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5"/>
      <c r="DW53" s="1016"/>
      <c r="DX53" s="1016"/>
      <c r="DY53" s="1016"/>
      <c r="DZ53" s="1017"/>
      <c r="EA53" s="197"/>
    </row>
    <row r="54" spans="1:131" s="198" customFormat="1" ht="26.25" customHeight="1">
      <c r="A54" s="212">
        <v>27</v>
      </c>
      <c r="B54" s="1042"/>
      <c r="C54" s="1043"/>
      <c r="D54" s="1043"/>
      <c r="E54" s="1043"/>
      <c r="F54" s="1043"/>
      <c r="G54" s="1043"/>
      <c r="H54" s="1043"/>
      <c r="I54" s="1043"/>
      <c r="J54" s="1043"/>
      <c r="K54" s="1043"/>
      <c r="L54" s="1043"/>
      <c r="M54" s="1043"/>
      <c r="N54" s="1043"/>
      <c r="O54" s="1043"/>
      <c r="P54" s="1044"/>
      <c r="Q54" s="1045"/>
      <c r="R54" s="1046"/>
      <c r="S54" s="1046"/>
      <c r="T54" s="1046"/>
      <c r="U54" s="1046"/>
      <c r="V54" s="1046"/>
      <c r="W54" s="1046"/>
      <c r="X54" s="1046"/>
      <c r="Y54" s="1046"/>
      <c r="Z54" s="1046"/>
      <c r="AA54" s="1046"/>
      <c r="AB54" s="1046"/>
      <c r="AC54" s="1046"/>
      <c r="AD54" s="1046"/>
      <c r="AE54" s="1047"/>
      <c r="AF54" s="1048"/>
      <c r="AG54" s="1049"/>
      <c r="AH54" s="1049"/>
      <c r="AI54" s="1049"/>
      <c r="AJ54" s="1050"/>
      <c r="AK54" s="1051"/>
      <c r="AL54" s="1046"/>
      <c r="AM54" s="1046"/>
      <c r="AN54" s="1046"/>
      <c r="AO54" s="1046"/>
      <c r="AP54" s="1046"/>
      <c r="AQ54" s="1046"/>
      <c r="AR54" s="1046"/>
      <c r="AS54" s="1046"/>
      <c r="AT54" s="1046"/>
      <c r="AU54" s="1046"/>
      <c r="AV54" s="1046"/>
      <c r="AW54" s="1046"/>
      <c r="AX54" s="1046"/>
      <c r="AY54" s="1046"/>
      <c r="AZ54" s="1052"/>
      <c r="BA54" s="1052"/>
      <c r="BB54" s="1052"/>
      <c r="BC54" s="1052"/>
      <c r="BD54" s="1052"/>
      <c r="BE54" s="1060"/>
      <c r="BF54" s="1060"/>
      <c r="BG54" s="1060"/>
      <c r="BH54" s="1060"/>
      <c r="BI54" s="1061"/>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5"/>
      <c r="DW54" s="1016"/>
      <c r="DX54" s="1016"/>
      <c r="DY54" s="1016"/>
      <c r="DZ54" s="1017"/>
      <c r="EA54" s="197"/>
    </row>
    <row r="55" spans="1:131" s="198" customFormat="1" ht="26.25" customHeight="1">
      <c r="A55" s="212">
        <v>28</v>
      </c>
      <c r="B55" s="1042"/>
      <c r="C55" s="1043"/>
      <c r="D55" s="1043"/>
      <c r="E55" s="1043"/>
      <c r="F55" s="1043"/>
      <c r="G55" s="1043"/>
      <c r="H55" s="1043"/>
      <c r="I55" s="1043"/>
      <c r="J55" s="1043"/>
      <c r="K55" s="1043"/>
      <c r="L55" s="1043"/>
      <c r="M55" s="1043"/>
      <c r="N55" s="1043"/>
      <c r="O55" s="1043"/>
      <c r="P55" s="1044"/>
      <c r="Q55" s="1045"/>
      <c r="R55" s="1046"/>
      <c r="S55" s="1046"/>
      <c r="T55" s="1046"/>
      <c r="U55" s="1046"/>
      <c r="V55" s="1046"/>
      <c r="W55" s="1046"/>
      <c r="X55" s="1046"/>
      <c r="Y55" s="1046"/>
      <c r="Z55" s="1046"/>
      <c r="AA55" s="1046"/>
      <c r="AB55" s="1046"/>
      <c r="AC55" s="1046"/>
      <c r="AD55" s="1046"/>
      <c r="AE55" s="1047"/>
      <c r="AF55" s="1048"/>
      <c r="AG55" s="1049"/>
      <c r="AH55" s="1049"/>
      <c r="AI55" s="1049"/>
      <c r="AJ55" s="1050"/>
      <c r="AK55" s="1051"/>
      <c r="AL55" s="1046"/>
      <c r="AM55" s="1046"/>
      <c r="AN55" s="1046"/>
      <c r="AO55" s="1046"/>
      <c r="AP55" s="1046"/>
      <c r="AQ55" s="1046"/>
      <c r="AR55" s="1046"/>
      <c r="AS55" s="1046"/>
      <c r="AT55" s="1046"/>
      <c r="AU55" s="1046"/>
      <c r="AV55" s="1046"/>
      <c r="AW55" s="1046"/>
      <c r="AX55" s="1046"/>
      <c r="AY55" s="1046"/>
      <c r="AZ55" s="1052"/>
      <c r="BA55" s="1052"/>
      <c r="BB55" s="1052"/>
      <c r="BC55" s="1052"/>
      <c r="BD55" s="1052"/>
      <c r="BE55" s="1060"/>
      <c r="BF55" s="1060"/>
      <c r="BG55" s="1060"/>
      <c r="BH55" s="1060"/>
      <c r="BI55" s="1061"/>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5"/>
      <c r="DW55" s="1016"/>
      <c r="DX55" s="1016"/>
      <c r="DY55" s="1016"/>
      <c r="DZ55" s="1017"/>
      <c r="EA55" s="197"/>
    </row>
    <row r="56" spans="1:131" s="198" customFormat="1" ht="26.25" customHeight="1">
      <c r="A56" s="212">
        <v>29</v>
      </c>
      <c r="B56" s="1042"/>
      <c r="C56" s="1043"/>
      <c r="D56" s="1043"/>
      <c r="E56" s="1043"/>
      <c r="F56" s="1043"/>
      <c r="G56" s="1043"/>
      <c r="H56" s="1043"/>
      <c r="I56" s="1043"/>
      <c r="J56" s="1043"/>
      <c r="K56" s="1043"/>
      <c r="L56" s="1043"/>
      <c r="M56" s="1043"/>
      <c r="N56" s="1043"/>
      <c r="O56" s="1043"/>
      <c r="P56" s="1044"/>
      <c r="Q56" s="1045"/>
      <c r="R56" s="1046"/>
      <c r="S56" s="1046"/>
      <c r="T56" s="1046"/>
      <c r="U56" s="1046"/>
      <c r="V56" s="1046"/>
      <c r="W56" s="1046"/>
      <c r="X56" s="1046"/>
      <c r="Y56" s="1046"/>
      <c r="Z56" s="1046"/>
      <c r="AA56" s="1046"/>
      <c r="AB56" s="1046"/>
      <c r="AC56" s="1046"/>
      <c r="AD56" s="1046"/>
      <c r="AE56" s="1047"/>
      <c r="AF56" s="1048"/>
      <c r="AG56" s="1049"/>
      <c r="AH56" s="1049"/>
      <c r="AI56" s="1049"/>
      <c r="AJ56" s="1050"/>
      <c r="AK56" s="1051"/>
      <c r="AL56" s="1046"/>
      <c r="AM56" s="1046"/>
      <c r="AN56" s="1046"/>
      <c r="AO56" s="1046"/>
      <c r="AP56" s="1046"/>
      <c r="AQ56" s="1046"/>
      <c r="AR56" s="1046"/>
      <c r="AS56" s="1046"/>
      <c r="AT56" s="1046"/>
      <c r="AU56" s="1046"/>
      <c r="AV56" s="1046"/>
      <c r="AW56" s="1046"/>
      <c r="AX56" s="1046"/>
      <c r="AY56" s="1046"/>
      <c r="AZ56" s="1052"/>
      <c r="BA56" s="1052"/>
      <c r="BB56" s="1052"/>
      <c r="BC56" s="1052"/>
      <c r="BD56" s="1052"/>
      <c r="BE56" s="1060"/>
      <c r="BF56" s="1060"/>
      <c r="BG56" s="1060"/>
      <c r="BH56" s="1060"/>
      <c r="BI56" s="1061"/>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5"/>
      <c r="DW56" s="1016"/>
      <c r="DX56" s="1016"/>
      <c r="DY56" s="1016"/>
      <c r="DZ56" s="1017"/>
      <c r="EA56" s="197"/>
    </row>
    <row r="57" spans="1:131" s="198" customFormat="1" ht="26.25" customHeight="1">
      <c r="A57" s="212">
        <v>30</v>
      </c>
      <c r="B57" s="1042"/>
      <c r="C57" s="1043"/>
      <c r="D57" s="1043"/>
      <c r="E57" s="1043"/>
      <c r="F57" s="1043"/>
      <c r="G57" s="1043"/>
      <c r="H57" s="1043"/>
      <c r="I57" s="1043"/>
      <c r="J57" s="1043"/>
      <c r="K57" s="1043"/>
      <c r="L57" s="1043"/>
      <c r="M57" s="1043"/>
      <c r="N57" s="1043"/>
      <c r="O57" s="1043"/>
      <c r="P57" s="1044"/>
      <c r="Q57" s="1045"/>
      <c r="R57" s="1046"/>
      <c r="S57" s="1046"/>
      <c r="T57" s="1046"/>
      <c r="U57" s="1046"/>
      <c r="V57" s="1046"/>
      <c r="W57" s="1046"/>
      <c r="X57" s="1046"/>
      <c r="Y57" s="1046"/>
      <c r="Z57" s="1046"/>
      <c r="AA57" s="1046"/>
      <c r="AB57" s="1046"/>
      <c r="AC57" s="1046"/>
      <c r="AD57" s="1046"/>
      <c r="AE57" s="1047"/>
      <c r="AF57" s="1048"/>
      <c r="AG57" s="1049"/>
      <c r="AH57" s="1049"/>
      <c r="AI57" s="1049"/>
      <c r="AJ57" s="1050"/>
      <c r="AK57" s="1051"/>
      <c r="AL57" s="1046"/>
      <c r="AM57" s="1046"/>
      <c r="AN57" s="1046"/>
      <c r="AO57" s="1046"/>
      <c r="AP57" s="1046"/>
      <c r="AQ57" s="1046"/>
      <c r="AR57" s="1046"/>
      <c r="AS57" s="1046"/>
      <c r="AT57" s="1046"/>
      <c r="AU57" s="1046"/>
      <c r="AV57" s="1046"/>
      <c r="AW57" s="1046"/>
      <c r="AX57" s="1046"/>
      <c r="AY57" s="1046"/>
      <c r="AZ57" s="1052"/>
      <c r="BA57" s="1052"/>
      <c r="BB57" s="1052"/>
      <c r="BC57" s="1052"/>
      <c r="BD57" s="1052"/>
      <c r="BE57" s="1060"/>
      <c r="BF57" s="1060"/>
      <c r="BG57" s="1060"/>
      <c r="BH57" s="1060"/>
      <c r="BI57" s="1061"/>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5"/>
      <c r="DW57" s="1016"/>
      <c r="DX57" s="1016"/>
      <c r="DY57" s="1016"/>
      <c r="DZ57" s="1017"/>
      <c r="EA57" s="197"/>
    </row>
    <row r="58" spans="1:131" s="198" customFormat="1" ht="26.25" customHeight="1">
      <c r="A58" s="212">
        <v>31</v>
      </c>
      <c r="B58" s="1042"/>
      <c r="C58" s="1043"/>
      <c r="D58" s="1043"/>
      <c r="E58" s="1043"/>
      <c r="F58" s="1043"/>
      <c r="G58" s="1043"/>
      <c r="H58" s="1043"/>
      <c r="I58" s="1043"/>
      <c r="J58" s="1043"/>
      <c r="K58" s="1043"/>
      <c r="L58" s="1043"/>
      <c r="M58" s="1043"/>
      <c r="N58" s="1043"/>
      <c r="O58" s="1043"/>
      <c r="P58" s="1044"/>
      <c r="Q58" s="1045"/>
      <c r="R58" s="1046"/>
      <c r="S58" s="1046"/>
      <c r="T58" s="1046"/>
      <c r="U58" s="1046"/>
      <c r="V58" s="1046"/>
      <c r="W58" s="1046"/>
      <c r="X58" s="1046"/>
      <c r="Y58" s="1046"/>
      <c r="Z58" s="1046"/>
      <c r="AA58" s="1046"/>
      <c r="AB58" s="1046"/>
      <c r="AC58" s="1046"/>
      <c r="AD58" s="1046"/>
      <c r="AE58" s="1047"/>
      <c r="AF58" s="1048"/>
      <c r="AG58" s="1049"/>
      <c r="AH58" s="1049"/>
      <c r="AI58" s="1049"/>
      <c r="AJ58" s="1050"/>
      <c r="AK58" s="1051"/>
      <c r="AL58" s="1046"/>
      <c r="AM58" s="1046"/>
      <c r="AN58" s="1046"/>
      <c r="AO58" s="1046"/>
      <c r="AP58" s="1046"/>
      <c r="AQ58" s="1046"/>
      <c r="AR58" s="1046"/>
      <c r="AS58" s="1046"/>
      <c r="AT58" s="1046"/>
      <c r="AU58" s="1046"/>
      <c r="AV58" s="1046"/>
      <c r="AW58" s="1046"/>
      <c r="AX58" s="1046"/>
      <c r="AY58" s="1046"/>
      <c r="AZ58" s="1052"/>
      <c r="BA58" s="1052"/>
      <c r="BB58" s="1052"/>
      <c r="BC58" s="1052"/>
      <c r="BD58" s="1052"/>
      <c r="BE58" s="1060"/>
      <c r="BF58" s="1060"/>
      <c r="BG58" s="1060"/>
      <c r="BH58" s="1060"/>
      <c r="BI58" s="1061"/>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5"/>
      <c r="DW58" s="1016"/>
      <c r="DX58" s="1016"/>
      <c r="DY58" s="1016"/>
      <c r="DZ58" s="1017"/>
      <c r="EA58" s="197"/>
    </row>
    <row r="59" spans="1:131" s="198" customFormat="1" ht="26.25" customHeight="1">
      <c r="A59" s="212">
        <v>32</v>
      </c>
      <c r="B59" s="1042"/>
      <c r="C59" s="1043"/>
      <c r="D59" s="1043"/>
      <c r="E59" s="1043"/>
      <c r="F59" s="1043"/>
      <c r="G59" s="1043"/>
      <c r="H59" s="1043"/>
      <c r="I59" s="1043"/>
      <c r="J59" s="1043"/>
      <c r="K59" s="1043"/>
      <c r="L59" s="1043"/>
      <c r="M59" s="1043"/>
      <c r="N59" s="1043"/>
      <c r="O59" s="1043"/>
      <c r="P59" s="1044"/>
      <c r="Q59" s="1045"/>
      <c r="R59" s="1046"/>
      <c r="S59" s="1046"/>
      <c r="T59" s="1046"/>
      <c r="U59" s="1046"/>
      <c r="V59" s="1046"/>
      <c r="W59" s="1046"/>
      <c r="X59" s="1046"/>
      <c r="Y59" s="1046"/>
      <c r="Z59" s="1046"/>
      <c r="AA59" s="1046"/>
      <c r="AB59" s="1046"/>
      <c r="AC59" s="1046"/>
      <c r="AD59" s="1046"/>
      <c r="AE59" s="1047"/>
      <c r="AF59" s="1048"/>
      <c r="AG59" s="1049"/>
      <c r="AH59" s="1049"/>
      <c r="AI59" s="1049"/>
      <c r="AJ59" s="1050"/>
      <c r="AK59" s="1051"/>
      <c r="AL59" s="1046"/>
      <c r="AM59" s="1046"/>
      <c r="AN59" s="1046"/>
      <c r="AO59" s="1046"/>
      <c r="AP59" s="1046"/>
      <c r="AQ59" s="1046"/>
      <c r="AR59" s="1046"/>
      <c r="AS59" s="1046"/>
      <c r="AT59" s="1046"/>
      <c r="AU59" s="1046"/>
      <c r="AV59" s="1046"/>
      <c r="AW59" s="1046"/>
      <c r="AX59" s="1046"/>
      <c r="AY59" s="1046"/>
      <c r="AZ59" s="1052"/>
      <c r="BA59" s="1052"/>
      <c r="BB59" s="1052"/>
      <c r="BC59" s="1052"/>
      <c r="BD59" s="1052"/>
      <c r="BE59" s="1060"/>
      <c r="BF59" s="1060"/>
      <c r="BG59" s="1060"/>
      <c r="BH59" s="1060"/>
      <c r="BI59" s="1061"/>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5"/>
      <c r="DW59" s="1016"/>
      <c r="DX59" s="1016"/>
      <c r="DY59" s="1016"/>
      <c r="DZ59" s="1017"/>
      <c r="EA59" s="197"/>
    </row>
    <row r="60" spans="1:131" s="198" customFormat="1" ht="26.25" customHeight="1">
      <c r="A60" s="212">
        <v>33</v>
      </c>
      <c r="B60" s="1042"/>
      <c r="C60" s="1043"/>
      <c r="D60" s="1043"/>
      <c r="E60" s="1043"/>
      <c r="F60" s="1043"/>
      <c r="G60" s="1043"/>
      <c r="H60" s="1043"/>
      <c r="I60" s="1043"/>
      <c r="J60" s="1043"/>
      <c r="K60" s="1043"/>
      <c r="L60" s="1043"/>
      <c r="M60" s="1043"/>
      <c r="N60" s="1043"/>
      <c r="O60" s="1043"/>
      <c r="P60" s="1044"/>
      <c r="Q60" s="1045"/>
      <c r="R60" s="1046"/>
      <c r="S60" s="1046"/>
      <c r="T60" s="1046"/>
      <c r="U60" s="1046"/>
      <c r="V60" s="1046"/>
      <c r="W60" s="1046"/>
      <c r="X60" s="1046"/>
      <c r="Y60" s="1046"/>
      <c r="Z60" s="1046"/>
      <c r="AA60" s="1046"/>
      <c r="AB60" s="1046"/>
      <c r="AC60" s="1046"/>
      <c r="AD60" s="1046"/>
      <c r="AE60" s="1047"/>
      <c r="AF60" s="1048"/>
      <c r="AG60" s="1049"/>
      <c r="AH60" s="1049"/>
      <c r="AI60" s="1049"/>
      <c r="AJ60" s="1050"/>
      <c r="AK60" s="1051"/>
      <c r="AL60" s="1046"/>
      <c r="AM60" s="1046"/>
      <c r="AN60" s="1046"/>
      <c r="AO60" s="1046"/>
      <c r="AP60" s="1046"/>
      <c r="AQ60" s="1046"/>
      <c r="AR60" s="1046"/>
      <c r="AS60" s="1046"/>
      <c r="AT60" s="1046"/>
      <c r="AU60" s="1046"/>
      <c r="AV60" s="1046"/>
      <c r="AW60" s="1046"/>
      <c r="AX60" s="1046"/>
      <c r="AY60" s="1046"/>
      <c r="AZ60" s="1052"/>
      <c r="BA60" s="1052"/>
      <c r="BB60" s="1052"/>
      <c r="BC60" s="1052"/>
      <c r="BD60" s="1052"/>
      <c r="BE60" s="1060"/>
      <c r="BF60" s="1060"/>
      <c r="BG60" s="1060"/>
      <c r="BH60" s="1060"/>
      <c r="BI60" s="1061"/>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5"/>
      <c r="DW60" s="1016"/>
      <c r="DX60" s="1016"/>
      <c r="DY60" s="1016"/>
      <c r="DZ60" s="1017"/>
      <c r="EA60" s="197"/>
    </row>
    <row r="61" spans="1:131" s="198" customFormat="1" ht="26.25" customHeight="1" thickBot="1">
      <c r="A61" s="212">
        <v>34</v>
      </c>
      <c r="B61" s="1042"/>
      <c r="C61" s="1043"/>
      <c r="D61" s="1043"/>
      <c r="E61" s="1043"/>
      <c r="F61" s="1043"/>
      <c r="G61" s="1043"/>
      <c r="H61" s="1043"/>
      <c r="I61" s="1043"/>
      <c r="J61" s="1043"/>
      <c r="K61" s="1043"/>
      <c r="L61" s="1043"/>
      <c r="M61" s="1043"/>
      <c r="N61" s="1043"/>
      <c r="O61" s="1043"/>
      <c r="P61" s="1044"/>
      <c r="Q61" s="1045"/>
      <c r="R61" s="1046"/>
      <c r="S61" s="1046"/>
      <c r="T61" s="1046"/>
      <c r="U61" s="1046"/>
      <c r="V61" s="1046"/>
      <c r="W61" s="1046"/>
      <c r="X61" s="1046"/>
      <c r="Y61" s="1046"/>
      <c r="Z61" s="1046"/>
      <c r="AA61" s="1046"/>
      <c r="AB61" s="1046"/>
      <c r="AC61" s="1046"/>
      <c r="AD61" s="1046"/>
      <c r="AE61" s="1047"/>
      <c r="AF61" s="1048"/>
      <c r="AG61" s="1049"/>
      <c r="AH61" s="1049"/>
      <c r="AI61" s="1049"/>
      <c r="AJ61" s="1050"/>
      <c r="AK61" s="1051"/>
      <c r="AL61" s="1046"/>
      <c r="AM61" s="1046"/>
      <c r="AN61" s="1046"/>
      <c r="AO61" s="1046"/>
      <c r="AP61" s="1046"/>
      <c r="AQ61" s="1046"/>
      <c r="AR61" s="1046"/>
      <c r="AS61" s="1046"/>
      <c r="AT61" s="1046"/>
      <c r="AU61" s="1046"/>
      <c r="AV61" s="1046"/>
      <c r="AW61" s="1046"/>
      <c r="AX61" s="1046"/>
      <c r="AY61" s="1046"/>
      <c r="AZ61" s="1052"/>
      <c r="BA61" s="1052"/>
      <c r="BB61" s="1052"/>
      <c r="BC61" s="1052"/>
      <c r="BD61" s="1052"/>
      <c r="BE61" s="1060"/>
      <c r="BF61" s="1060"/>
      <c r="BG61" s="1060"/>
      <c r="BH61" s="1060"/>
      <c r="BI61" s="1061"/>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5"/>
      <c r="DW61" s="1016"/>
      <c r="DX61" s="1016"/>
      <c r="DY61" s="1016"/>
      <c r="DZ61" s="1017"/>
      <c r="EA61" s="197"/>
    </row>
    <row r="62" spans="1:131" s="198" customFormat="1" ht="26.25" customHeight="1">
      <c r="A62" s="212">
        <v>35</v>
      </c>
      <c r="B62" s="1042"/>
      <c r="C62" s="1043"/>
      <c r="D62" s="1043"/>
      <c r="E62" s="1043"/>
      <c r="F62" s="1043"/>
      <c r="G62" s="1043"/>
      <c r="H62" s="1043"/>
      <c r="I62" s="1043"/>
      <c r="J62" s="1043"/>
      <c r="K62" s="1043"/>
      <c r="L62" s="1043"/>
      <c r="M62" s="1043"/>
      <c r="N62" s="1043"/>
      <c r="O62" s="1043"/>
      <c r="P62" s="1044"/>
      <c r="Q62" s="1045"/>
      <c r="R62" s="1046"/>
      <c r="S62" s="1046"/>
      <c r="T62" s="1046"/>
      <c r="U62" s="1046"/>
      <c r="V62" s="1046"/>
      <c r="W62" s="1046"/>
      <c r="X62" s="1046"/>
      <c r="Y62" s="1046"/>
      <c r="Z62" s="1046"/>
      <c r="AA62" s="1046"/>
      <c r="AB62" s="1046"/>
      <c r="AC62" s="1046"/>
      <c r="AD62" s="1046"/>
      <c r="AE62" s="1047"/>
      <c r="AF62" s="1048"/>
      <c r="AG62" s="1049"/>
      <c r="AH62" s="1049"/>
      <c r="AI62" s="1049"/>
      <c r="AJ62" s="1050"/>
      <c r="AK62" s="1051"/>
      <c r="AL62" s="1046"/>
      <c r="AM62" s="1046"/>
      <c r="AN62" s="1046"/>
      <c r="AO62" s="1046"/>
      <c r="AP62" s="1046"/>
      <c r="AQ62" s="1046"/>
      <c r="AR62" s="1046"/>
      <c r="AS62" s="1046"/>
      <c r="AT62" s="1046"/>
      <c r="AU62" s="1046"/>
      <c r="AV62" s="1046"/>
      <c r="AW62" s="1046"/>
      <c r="AX62" s="1046"/>
      <c r="AY62" s="1046"/>
      <c r="AZ62" s="1052"/>
      <c r="BA62" s="1052"/>
      <c r="BB62" s="1052"/>
      <c r="BC62" s="1052"/>
      <c r="BD62" s="1052"/>
      <c r="BE62" s="1060"/>
      <c r="BF62" s="1060"/>
      <c r="BG62" s="1060"/>
      <c r="BH62" s="1060"/>
      <c r="BI62" s="1061"/>
      <c r="BJ62" s="1062" t="s">
        <v>385</v>
      </c>
      <c r="BK62" s="1063"/>
      <c r="BL62" s="1063"/>
      <c r="BM62" s="1063"/>
      <c r="BN62" s="1064"/>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5"/>
      <c r="DW62" s="1016"/>
      <c r="DX62" s="1016"/>
      <c r="DY62" s="1016"/>
      <c r="DZ62" s="1017"/>
      <c r="EA62" s="197"/>
    </row>
    <row r="63" spans="1:131" s="198" customFormat="1" ht="26.25" customHeight="1" thickBot="1">
      <c r="A63" s="215" t="s">
        <v>363</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-14</v>
      </c>
      <c r="AG63" s="985"/>
      <c r="AH63" s="985"/>
      <c r="AI63" s="985"/>
      <c r="AJ63" s="1058"/>
      <c r="AK63" s="1059"/>
      <c r="AL63" s="989"/>
      <c r="AM63" s="989"/>
      <c r="AN63" s="989"/>
      <c r="AO63" s="989"/>
      <c r="AP63" s="985">
        <v>3691</v>
      </c>
      <c r="AQ63" s="985"/>
      <c r="AR63" s="985"/>
      <c r="AS63" s="985"/>
      <c r="AT63" s="985"/>
      <c r="AU63" s="985">
        <v>2813</v>
      </c>
      <c r="AV63" s="985"/>
      <c r="AW63" s="985"/>
      <c r="AX63" s="985"/>
      <c r="AY63" s="985"/>
      <c r="AZ63" s="1053"/>
      <c r="BA63" s="1053"/>
      <c r="BB63" s="1053"/>
      <c r="BC63" s="1053"/>
      <c r="BD63" s="1053"/>
      <c r="BE63" s="986"/>
      <c r="BF63" s="986"/>
      <c r="BG63" s="986"/>
      <c r="BH63" s="986"/>
      <c r="BI63" s="987"/>
      <c r="BJ63" s="1054" t="s">
        <v>108</v>
      </c>
      <c r="BK63" s="977"/>
      <c r="BL63" s="977"/>
      <c r="BM63" s="977"/>
      <c r="BN63" s="1055"/>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5"/>
      <c r="DW63" s="1016"/>
      <c r="DX63" s="1016"/>
      <c r="DY63" s="1016"/>
      <c r="DZ63" s="101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5"/>
      <c r="DW64" s="1016"/>
      <c r="DX64" s="1016"/>
      <c r="DY64" s="1016"/>
      <c r="DZ64" s="1017"/>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5"/>
      <c r="DW65" s="1016"/>
      <c r="DX65" s="1016"/>
      <c r="DY65" s="1016"/>
      <c r="DZ65" s="1017"/>
      <c r="EA65" s="197"/>
    </row>
    <row r="66" spans="1:131" s="198" customFormat="1" ht="26.25" customHeight="1">
      <c r="A66" s="1018" t="s">
        <v>388</v>
      </c>
      <c r="B66" s="1019"/>
      <c r="C66" s="1019"/>
      <c r="D66" s="1019"/>
      <c r="E66" s="1019"/>
      <c r="F66" s="1019"/>
      <c r="G66" s="1019"/>
      <c r="H66" s="1019"/>
      <c r="I66" s="1019"/>
      <c r="J66" s="1019"/>
      <c r="K66" s="1019"/>
      <c r="L66" s="1019"/>
      <c r="M66" s="1019"/>
      <c r="N66" s="1019"/>
      <c r="O66" s="1019"/>
      <c r="P66" s="1020"/>
      <c r="Q66" s="1024" t="s">
        <v>389</v>
      </c>
      <c r="R66" s="1025"/>
      <c r="S66" s="1025"/>
      <c r="T66" s="1025"/>
      <c r="U66" s="1026"/>
      <c r="V66" s="1024" t="s">
        <v>390</v>
      </c>
      <c r="W66" s="1025"/>
      <c r="X66" s="1025"/>
      <c r="Y66" s="1025"/>
      <c r="Z66" s="1026"/>
      <c r="AA66" s="1024" t="s">
        <v>391</v>
      </c>
      <c r="AB66" s="1025"/>
      <c r="AC66" s="1025"/>
      <c r="AD66" s="1025"/>
      <c r="AE66" s="1026"/>
      <c r="AF66" s="1030" t="s">
        <v>392</v>
      </c>
      <c r="AG66" s="1031"/>
      <c r="AH66" s="1031"/>
      <c r="AI66" s="1031"/>
      <c r="AJ66" s="1032"/>
      <c r="AK66" s="1024" t="s">
        <v>393</v>
      </c>
      <c r="AL66" s="1019"/>
      <c r="AM66" s="1019"/>
      <c r="AN66" s="1019"/>
      <c r="AO66" s="1020"/>
      <c r="AP66" s="1024" t="s">
        <v>394</v>
      </c>
      <c r="AQ66" s="1025"/>
      <c r="AR66" s="1025"/>
      <c r="AS66" s="1025"/>
      <c r="AT66" s="1026"/>
      <c r="AU66" s="1024" t="s">
        <v>395</v>
      </c>
      <c r="AV66" s="1025"/>
      <c r="AW66" s="1025"/>
      <c r="AX66" s="1025"/>
      <c r="AY66" s="1026"/>
      <c r="AZ66" s="1024" t="s">
        <v>351</v>
      </c>
      <c r="BA66" s="1025"/>
      <c r="BB66" s="1025"/>
      <c r="BC66" s="1025"/>
      <c r="BD66" s="1040"/>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129" t="s">
        <v>550</v>
      </c>
      <c r="C68" s="1130"/>
      <c r="D68" s="1130"/>
      <c r="E68" s="1130"/>
      <c r="F68" s="1130"/>
      <c r="G68" s="1130"/>
      <c r="H68" s="1130"/>
      <c r="I68" s="1130"/>
      <c r="J68" s="1130"/>
      <c r="K68" s="1130"/>
      <c r="L68" s="1130"/>
      <c r="M68" s="1130"/>
      <c r="N68" s="1130"/>
      <c r="O68" s="1130"/>
      <c r="P68" s="1131"/>
      <c r="Q68" s="1014">
        <v>488</v>
      </c>
      <c r="R68" s="1008"/>
      <c r="S68" s="1008"/>
      <c r="T68" s="1008"/>
      <c r="U68" s="1008"/>
      <c r="V68" s="1008">
        <v>389</v>
      </c>
      <c r="W68" s="1008"/>
      <c r="X68" s="1008"/>
      <c r="Y68" s="1008"/>
      <c r="Z68" s="1008"/>
      <c r="AA68" s="1008">
        <v>98</v>
      </c>
      <c r="AB68" s="1008"/>
      <c r="AC68" s="1008"/>
      <c r="AD68" s="1008"/>
      <c r="AE68" s="1008"/>
      <c r="AF68" s="1008">
        <v>17</v>
      </c>
      <c r="AG68" s="1008"/>
      <c r="AH68" s="1008"/>
      <c r="AI68" s="1008"/>
      <c r="AJ68" s="1008"/>
      <c r="AK68" s="1008" t="s">
        <v>565</v>
      </c>
      <c r="AL68" s="1008"/>
      <c r="AM68" s="1008"/>
      <c r="AN68" s="1008"/>
      <c r="AO68" s="1008"/>
      <c r="AP68" s="1008">
        <v>3526</v>
      </c>
      <c r="AQ68" s="1008"/>
      <c r="AR68" s="1008"/>
      <c r="AS68" s="1008"/>
      <c r="AT68" s="1008"/>
      <c r="AU68" s="1008">
        <v>1174</v>
      </c>
      <c r="AV68" s="1008"/>
      <c r="AW68" s="1008"/>
      <c r="AX68" s="1008"/>
      <c r="AY68" s="1008"/>
      <c r="AZ68" s="1009" t="s">
        <v>560</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551</v>
      </c>
      <c r="C69" s="1001"/>
      <c r="D69" s="1001"/>
      <c r="E69" s="1001"/>
      <c r="F69" s="1001"/>
      <c r="G69" s="1001"/>
      <c r="H69" s="1001"/>
      <c r="I69" s="1001"/>
      <c r="J69" s="1001"/>
      <c r="K69" s="1001"/>
      <c r="L69" s="1001"/>
      <c r="M69" s="1001"/>
      <c r="N69" s="1001"/>
      <c r="O69" s="1001"/>
      <c r="P69" s="1002"/>
      <c r="Q69" s="1003">
        <v>961</v>
      </c>
      <c r="R69" s="997"/>
      <c r="S69" s="997"/>
      <c r="T69" s="997"/>
      <c r="U69" s="997"/>
      <c r="V69" s="997">
        <v>937</v>
      </c>
      <c r="W69" s="997"/>
      <c r="X69" s="997"/>
      <c r="Y69" s="997"/>
      <c r="Z69" s="997"/>
      <c r="AA69" s="997">
        <v>24</v>
      </c>
      <c r="AB69" s="997"/>
      <c r="AC69" s="997"/>
      <c r="AD69" s="997"/>
      <c r="AE69" s="997"/>
      <c r="AF69" s="997">
        <v>24</v>
      </c>
      <c r="AG69" s="997"/>
      <c r="AH69" s="997"/>
      <c r="AI69" s="997"/>
      <c r="AJ69" s="997"/>
      <c r="AK69" s="997">
        <v>5</v>
      </c>
      <c r="AL69" s="997"/>
      <c r="AM69" s="997"/>
      <c r="AN69" s="997"/>
      <c r="AO69" s="997"/>
      <c r="AP69" s="997" t="s">
        <v>564</v>
      </c>
      <c r="AQ69" s="997"/>
      <c r="AR69" s="997"/>
      <c r="AS69" s="997"/>
      <c r="AT69" s="997"/>
      <c r="AU69" s="997" t="s">
        <v>564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552</v>
      </c>
      <c r="C70" s="1001"/>
      <c r="D70" s="1001"/>
      <c r="E70" s="1001"/>
      <c r="F70" s="1001"/>
      <c r="G70" s="1001"/>
      <c r="H70" s="1001"/>
      <c r="I70" s="1001"/>
      <c r="J70" s="1001"/>
      <c r="K70" s="1001"/>
      <c r="L70" s="1001"/>
      <c r="M70" s="1001"/>
      <c r="N70" s="1001"/>
      <c r="O70" s="1001"/>
      <c r="P70" s="1002"/>
      <c r="Q70" s="1003">
        <v>12251</v>
      </c>
      <c r="R70" s="997"/>
      <c r="S70" s="997"/>
      <c r="T70" s="997"/>
      <c r="U70" s="997"/>
      <c r="V70" s="997">
        <v>10146</v>
      </c>
      <c r="W70" s="997"/>
      <c r="X70" s="997"/>
      <c r="Y70" s="997"/>
      <c r="Z70" s="997"/>
      <c r="AA70" s="997">
        <v>2106</v>
      </c>
      <c r="AB70" s="997"/>
      <c r="AC70" s="997"/>
      <c r="AD70" s="997"/>
      <c r="AE70" s="997"/>
      <c r="AF70" s="997">
        <v>2106</v>
      </c>
      <c r="AG70" s="997"/>
      <c r="AH70" s="997"/>
      <c r="AI70" s="997"/>
      <c r="AJ70" s="997"/>
      <c r="AK70" s="997" t="s">
        <v>564</v>
      </c>
      <c r="AL70" s="997"/>
      <c r="AM70" s="997"/>
      <c r="AN70" s="997"/>
      <c r="AO70" s="997"/>
      <c r="AP70" s="997" t="s">
        <v>564</v>
      </c>
      <c r="AQ70" s="997"/>
      <c r="AR70" s="997"/>
      <c r="AS70" s="997"/>
      <c r="AT70" s="997"/>
      <c r="AU70" s="997" t="s">
        <v>564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553</v>
      </c>
      <c r="C71" s="1001"/>
      <c r="D71" s="1001"/>
      <c r="E71" s="1001"/>
      <c r="F71" s="1001"/>
      <c r="G71" s="1001"/>
      <c r="H71" s="1001"/>
      <c r="I71" s="1001"/>
      <c r="J71" s="1001"/>
      <c r="K71" s="1001"/>
      <c r="L71" s="1001"/>
      <c r="M71" s="1001"/>
      <c r="N71" s="1001"/>
      <c r="O71" s="1001"/>
      <c r="P71" s="1002"/>
      <c r="Q71" s="1003">
        <v>461</v>
      </c>
      <c r="R71" s="997"/>
      <c r="S71" s="997"/>
      <c r="T71" s="997"/>
      <c r="U71" s="997"/>
      <c r="V71" s="997">
        <v>411</v>
      </c>
      <c r="W71" s="997"/>
      <c r="X71" s="997"/>
      <c r="Y71" s="997"/>
      <c r="Z71" s="997"/>
      <c r="AA71" s="997">
        <v>50</v>
      </c>
      <c r="AB71" s="997"/>
      <c r="AC71" s="997"/>
      <c r="AD71" s="997"/>
      <c r="AE71" s="997"/>
      <c r="AF71" s="997">
        <v>50</v>
      </c>
      <c r="AG71" s="997"/>
      <c r="AH71" s="997"/>
      <c r="AI71" s="997"/>
      <c r="AJ71" s="997"/>
      <c r="AK71" s="997" t="s">
        <v>564</v>
      </c>
      <c r="AL71" s="997"/>
      <c r="AM71" s="997"/>
      <c r="AN71" s="997"/>
      <c r="AO71" s="997"/>
      <c r="AP71" s="997">
        <v>94</v>
      </c>
      <c r="AQ71" s="997"/>
      <c r="AR71" s="997"/>
      <c r="AS71" s="997"/>
      <c r="AT71" s="997"/>
      <c r="AU71" s="997">
        <v>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554</v>
      </c>
      <c r="C72" s="1001"/>
      <c r="D72" s="1001"/>
      <c r="E72" s="1001"/>
      <c r="F72" s="1001"/>
      <c r="G72" s="1001"/>
      <c r="H72" s="1001"/>
      <c r="I72" s="1001"/>
      <c r="J72" s="1001"/>
      <c r="K72" s="1001"/>
      <c r="L72" s="1001"/>
      <c r="M72" s="1001"/>
      <c r="N72" s="1001"/>
      <c r="O72" s="1001"/>
      <c r="P72" s="1002"/>
      <c r="Q72" s="1003">
        <v>4728</v>
      </c>
      <c r="R72" s="997"/>
      <c r="S72" s="997"/>
      <c r="T72" s="997"/>
      <c r="U72" s="997"/>
      <c r="V72" s="997">
        <v>4572</v>
      </c>
      <c r="W72" s="997"/>
      <c r="X72" s="997"/>
      <c r="Y72" s="997"/>
      <c r="Z72" s="997"/>
      <c r="AA72" s="997">
        <v>157</v>
      </c>
      <c r="AB72" s="997"/>
      <c r="AC72" s="997"/>
      <c r="AD72" s="997"/>
      <c r="AE72" s="997"/>
      <c r="AF72" s="997">
        <v>157</v>
      </c>
      <c r="AG72" s="997"/>
      <c r="AH72" s="997"/>
      <c r="AI72" s="997"/>
      <c r="AJ72" s="997"/>
      <c r="AK72" s="997">
        <v>64</v>
      </c>
      <c r="AL72" s="997"/>
      <c r="AM72" s="997"/>
      <c r="AN72" s="997"/>
      <c r="AO72" s="997"/>
      <c r="AP72" s="997">
        <v>2796</v>
      </c>
      <c r="AQ72" s="997"/>
      <c r="AR72" s="997"/>
      <c r="AS72" s="997"/>
      <c r="AT72" s="997"/>
      <c r="AU72" s="997">
        <v>17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555</v>
      </c>
      <c r="C73" s="1001"/>
      <c r="D73" s="1001"/>
      <c r="E73" s="1001"/>
      <c r="F73" s="1001"/>
      <c r="G73" s="1001"/>
      <c r="H73" s="1001"/>
      <c r="I73" s="1001"/>
      <c r="J73" s="1001"/>
      <c r="K73" s="1001"/>
      <c r="L73" s="1001"/>
      <c r="M73" s="1001"/>
      <c r="N73" s="1001"/>
      <c r="O73" s="1001"/>
      <c r="P73" s="1002"/>
      <c r="Q73" s="1003">
        <v>4685</v>
      </c>
      <c r="R73" s="997"/>
      <c r="S73" s="997"/>
      <c r="T73" s="997"/>
      <c r="U73" s="997"/>
      <c r="V73" s="997">
        <v>4665</v>
      </c>
      <c r="W73" s="997"/>
      <c r="X73" s="997"/>
      <c r="Y73" s="997"/>
      <c r="Z73" s="997"/>
      <c r="AA73" s="997">
        <v>20</v>
      </c>
      <c r="AB73" s="997"/>
      <c r="AC73" s="997"/>
      <c r="AD73" s="997"/>
      <c r="AE73" s="997"/>
      <c r="AF73" s="997">
        <v>20</v>
      </c>
      <c r="AG73" s="997"/>
      <c r="AH73" s="997"/>
      <c r="AI73" s="997"/>
      <c r="AJ73" s="997"/>
      <c r="AK73" s="997">
        <v>41</v>
      </c>
      <c r="AL73" s="997"/>
      <c r="AM73" s="997"/>
      <c r="AN73" s="997"/>
      <c r="AO73" s="997"/>
      <c r="AP73" s="997">
        <v>2646</v>
      </c>
      <c r="AQ73" s="997"/>
      <c r="AR73" s="997"/>
      <c r="AS73" s="997"/>
      <c r="AT73" s="997"/>
      <c r="AU73" s="997">
        <v>52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556</v>
      </c>
      <c r="C74" s="1001"/>
      <c r="D74" s="1001"/>
      <c r="E74" s="1001"/>
      <c r="F74" s="1001"/>
      <c r="G74" s="1001"/>
      <c r="H74" s="1001"/>
      <c r="I74" s="1001"/>
      <c r="J74" s="1001"/>
      <c r="K74" s="1001"/>
      <c r="L74" s="1001"/>
      <c r="M74" s="1001"/>
      <c r="N74" s="1001"/>
      <c r="O74" s="1001"/>
      <c r="P74" s="1002"/>
      <c r="Q74" s="1003">
        <v>184</v>
      </c>
      <c r="R74" s="997"/>
      <c r="S74" s="997"/>
      <c r="T74" s="997"/>
      <c r="U74" s="997"/>
      <c r="V74" s="997">
        <v>176</v>
      </c>
      <c r="W74" s="997"/>
      <c r="X74" s="997"/>
      <c r="Y74" s="997"/>
      <c r="Z74" s="997"/>
      <c r="AA74" s="997">
        <v>8</v>
      </c>
      <c r="AB74" s="997"/>
      <c r="AC74" s="997"/>
      <c r="AD74" s="997"/>
      <c r="AE74" s="997"/>
      <c r="AF74" s="997">
        <v>8</v>
      </c>
      <c r="AG74" s="997"/>
      <c r="AH74" s="997"/>
      <c r="AI74" s="997"/>
      <c r="AJ74" s="997"/>
      <c r="AK74" s="997">
        <v>3</v>
      </c>
      <c r="AL74" s="997"/>
      <c r="AM74" s="997"/>
      <c r="AN74" s="997"/>
      <c r="AO74" s="997"/>
      <c r="AP74" s="997" t="s">
        <v>564</v>
      </c>
      <c r="AQ74" s="997"/>
      <c r="AR74" s="997"/>
      <c r="AS74" s="997"/>
      <c r="AT74" s="997"/>
      <c r="AU74" s="997" t="s">
        <v>564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557</v>
      </c>
      <c r="C75" s="1001"/>
      <c r="D75" s="1001"/>
      <c r="E75" s="1001"/>
      <c r="F75" s="1001"/>
      <c r="G75" s="1001"/>
      <c r="H75" s="1001"/>
      <c r="I75" s="1001"/>
      <c r="J75" s="1001"/>
      <c r="K75" s="1001"/>
      <c r="L75" s="1001"/>
      <c r="M75" s="1001"/>
      <c r="N75" s="1001"/>
      <c r="O75" s="1001"/>
      <c r="P75" s="1002"/>
      <c r="Q75" s="1004">
        <v>175</v>
      </c>
      <c r="R75" s="1005"/>
      <c r="S75" s="1005"/>
      <c r="T75" s="1005"/>
      <c r="U75" s="1006"/>
      <c r="V75" s="1007">
        <v>168</v>
      </c>
      <c r="W75" s="1005"/>
      <c r="X75" s="1005"/>
      <c r="Y75" s="1005"/>
      <c r="Z75" s="1006"/>
      <c r="AA75" s="1007">
        <v>8</v>
      </c>
      <c r="AB75" s="1005"/>
      <c r="AC75" s="1005"/>
      <c r="AD75" s="1005"/>
      <c r="AE75" s="1006"/>
      <c r="AF75" s="1007">
        <v>8</v>
      </c>
      <c r="AG75" s="1005"/>
      <c r="AH75" s="1005"/>
      <c r="AI75" s="1005"/>
      <c r="AJ75" s="1006"/>
      <c r="AK75" s="1007">
        <v>10</v>
      </c>
      <c r="AL75" s="1005"/>
      <c r="AM75" s="1005"/>
      <c r="AN75" s="1005"/>
      <c r="AO75" s="1006"/>
      <c r="AP75" s="1007" t="s">
        <v>564</v>
      </c>
      <c r="AQ75" s="1005"/>
      <c r="AR75" s="1005"/>
      <c r="AS75" s="1005"/>
      <c r="AT75" s="1006"/>
      <c r="AU75" s="1007" t="s">
        <v>564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558</v>
      </c>
      <c r="C76" s="1001"/>
      <c r="D76" s="1001"/>
      <c r="E76" s="1001"/>
      <c r="F76" s="1001"/>
      <c r="G76" s="1001"/>
      <c r="H76" s="1001"/>
      <c r="I76" s="1001"/>
      <c r="J76" s="1001"/>
      <c r="K76" s="1001"/>
      <c r="L76" s="1001"/>
      <c r="M76" s="1001"/>
      <c r="N76" s="1001"/>
      <c r="O76" s="1001"/>
      <c r="P76" s="1002"/>
      <c r="Q76" s="1004">
        <v>482</v>
      </c>
      <c r="R76" s="1005"/>
      <c r="S76" s="1005"/>
      <c r="T76" s="1005"/>
      <c r="U76" s="1006"/>
      <c r="V76" s="1007">
        <v>451</v>
      </c>
      <c r="W76" s="1005"/>
      <c r="X76" s="1005"/>
      <c r="Y76" s="1005"/>
      <c r="Z76" s="1006"/>
      <c r="AA76" s="1007">
        <v>31</v>
      </c>
      <c r="AB76" s="1005"/>
      <c r="AC76" s="1005"/>
      <c r="AD76" s="1005"/>
      <c r="AE76" s="1006"/>
      <c r="AF76" s="1007">
        <v>31</v>
      </c>
      <c r="AG76" s="1005"/>
      <c r="AH76" s="1005"/>
      <c r="AI76" s="1005"/>
      <c r="AJ76" s="1006"/>
      <c r="AK76" s="1007">
        <v>20</v>
      </c>
      <c r="AL76" s="1005"/>
      <c r="AM76" s="1005"/>
      <c r="AN76" s="1005"/>
      <c r="AO76" s="1006"/>
      <c r="AP76" s="1007" t="s">
        <v>564</v>
      </c>
      <c r="AQ76" s="1005"/>
      <c r="AR76" s="1005"/>
      <c r="AS76" s="1005"/>
      <c r="AT76" s="1006"/>
      <c r="AU76" s="1007" t="s">
        <v>564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559</v>
      </c>
      <c r="C77" s="1001"/>
      <c r="D77" s="1001"/>
      <c r="E77" s="1001"/>
      <c r="F77" s="1001"/>
      <c r="G77" s="1001"/>
      <c r="H77" s="1001"/>
      <c r="I77" s="1001"/>
      <c r="J77" s="1001"/>
      <c r="K77" s="1001"/>
      <c r="L77" s="1001"/>
      <c r="M77" s="1001"/>
      <c r="N77" s="1001"/>
      <c r="O77" s="1001"/>
      <c r="P77" s="1002"/>
      <c r="Q77" s="1004">
        <v>160773</v>
      </c>
      <c r="R77" s="1005"/>
      <c r="S77" s="1005"/>
      <c r="T77" s="1005"/>
      <c r="U77" s="1006"/>
      <c r="V77" s="1007">
        <v>157982</v>
      </c>
      <c r="W77" s="1005"/>
      <c r="X77" s="1005"/>
      <c r="Y77" s="1005"/>
      <c r="Z77" s="1006"/>
      <c r="AA77" s="1007">
        <v>2791</v>
      </c>
      <c r="AB77" s="1005"/>
      <c r="AC77" s="1005"/>
      <c r="AD77" s="1005"/>
      <c r="AE77" s="1006"/>
      <c r="AF77" s="1007">
        <v>2789</v>
      </c>
      <c r="AG77" s="1005"/>
      <c r="AH77" s="1005"/>
      <c r="AI77" s="1005"/>
      <c r="AJ77" s="1006"/>
      <c r="AK77" s="1007">
        <v>2417</v>
      </c>
      <c r="AL77" s="1005"/>
      <c r="AM77" s="1005"/>
      <c r="AN77" s="1005"/>
      <c r="AO77" s="1006"/>
      <c r="AP77" s="1007" t="s">
        <v>564</v>
      </c>
      <c r="AQ77" s="1005"/>
      <c r="AR77" s="1005"/>
      <c r="AS77" s="1005"/>
      <c r="AT77" s="1006"/>
      <c r="AU77" s="1007" t="s">
        <v>564</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5209</v>
      </c>
      <c r="AG88" s="985"/>
      <c r="AH88" s="985"/>
      <c r="AI88" s="985"/>
      <c r="AJ88" s="985"/>
      <c r="AK88" s="989"/>
      <c r="AL88" s="989"/>
      <c r="AM88" s="989"/>
      <c r="AN88" s="989"/>
      <c r="AO88" s="989"/>
      <c r="AP88" s="985">
        <v>9062</v>
      </c>
      <c r="AQ88" s="985"/>
      <c r="AR88" s="985"/>
      <c r="AS88" s="985"/>
      <c r="AT88" s="985"/>
      <c r="AU88" s="985">
        <v>1252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v>20</v>
      </c>
      <c r="CX102" s="977"/>
      <c r="CY102" s="977"/>
      <c r="CZ102" s="977"/>
      <c r="DA102" s="978"/>
      <c r="DB102" s="976">
        <v>110</v>
      </c>
      <c r="DC102" s="977"/>
      <c r="DD102" s="977"/>
      <c r="DE102" s="977"/>
      <c r="DF102" s="978"/>
      <c r="DG102" s="976" t="s">
        <v>566</v>
      </c>
      <c r="DH102" s="977"/>
      <c r="DI102" s="977"/>
      <c r="DJ102" s="977"/>
      <c r="DK102" s="978"/>
      <c r="DL102" s="976">
        <v>167</v>
      </c>
      <c r="DM102" s="977"/>
      <c r="DN102" s="977"/>
      <c r="DO102" s="977"/>
      <c r="DP102" s="978"/>
      <c r="DQ102" s="976">
        <v>76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284</v>
      </c>
      <c r="AG109" s="918"/>
      <c r="AH109" s="918"/>
      <c r="AI109" s="918"/>
      <c r="AJ109" s="919"/>
      <c r="AK109" s="920" t="s">
        <v>283</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284</v>
      </c>
      <c r="BW109" s="918"/>
      <c r="BX109" s="918"/>
      <c r="BY109" s="918"/>
      <c r="BZ109" s="919"/>
      <c r="CA109" s="920" t="s">
        <v>283</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284</v>
      </c>
      <c r="DM109" s="918"/>
      <c r="DN109" s="918"/>
      <c r="DO109" s="918"/>
      <c r="DP109" s="919"/>
      <c r="DQ109" s="920" t="s">
        <v>283</v>
      </c>
      <c r="DR109" s="918"/>
      <c r="DS109" s="918"/>
      <c r="DT109" s="918"/>
      <c r="DU109" s="919"/>
      <c r="DV109" s="920" t="s">
        <v>406</v>
      </c>
      <c r="DW109" s="918"/>
      <c r="DX109" s="918"/>
      <c r="DY109" s="918"/>
      <c r="DZ109" s="949"/>
    </row>
    <row r="110" spans="1:131"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992658</v>
      </c>
      <c r="AB110" s="903"/>
      <c r="AC110" s="903"/>
      <c r="AD110" s="903"/>
      <c r="AE110" s="904"/>
      <c r="AF110" s="905">
        <v>987655</v>
      </c>
      <c r="AG110" s="903"/>
      <c r="AH110" s="903"/>
      <c r="AI110" s="903"/>
      <c r="AJ110" s="904"/>
      <c r="AK110" s="905">
        <v>861949</v>
      </c>
      <c r="AL110" s="903"/>
      <c r="AM110" s="903"/>
      <c r="AN110" s="903"/>
      <c r="AO110" s="904"/>
      <c r="AP110" s="906">
        <v>26.2</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11072108</v>
      </c>
      <c r="BR110" s="830"/>
      <c r="BS110" s="830"/>
      <c r="BT110" s="830"/>
      <c r="BU110" s="830"/>
      <c r="BV110" s="830">
        <v>9413283</v>
      </c>
      <c r="BW110" s="830"/>
      <c r="BX110" s="830"/>
      <c r="BY110" s="830"/>
      <c r="BZ110" s="830"/>
      <c r="CA110" s="830">
        <v>8966276</v>
      </c>
      <c r="CB110" s="830"/>
      <c r="CC110" s="830"/>
      <c r="CD110" s="830"/>
      <c r="CE110" s="830"/>
      <c r="CF110" s="891">
        <v>272.8</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412</v>
      </c>
      <c r="DH110" s="830"/>
      <c r="DI110" s="830"/>
      <c r="DJ110" s="830"/>
      <c r="DK110" s="830"/>
      <c r="DL110" s="830" t="s">
        <v>412</v>
      </c>
      <c r="DM110" s="830"/>
      <c r="DN110" s="830"/>
      <c r="DO110" s="830"/>
      <c r="DP110" s="830"/>
      <c r="DQ110" s="830" t="s">
        <v>412</v>
      </c>
      <c r="DR110" s="830"/>
      <c r="DS110" s="830"/>
      <c r="DT110" s="830"/>
      <c r="DU110" s="830"/>
      <c r="DV110" s="831" t="s">
        <v>412</v>
      </c>
      <c r="DW110" s="831"/>
      <c r="DX110" s="831"/>
      <c r="DY110" s="831"/>
      <c r="DZ110" s="832"/>
    </row>
    <row r="111" spans="1:131" s="197" customFormat="1" ht="26.25" customHeight="1">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t="s">
        <v>415</v>
      </c>
      <c r="BR111" s="801"/>
      <c r="BS111" s="801"/>
      <c r="BT111" s="801"/>
      <c r="BU111" s="801"/>
      <c r="BV111" s="801" t="s">
        <v>415</v>
      </c>
      <c r="BW111" s="801"/>
      <c r="BX111" s="801"/>
      <c r="BY111" s="801"/>
      <c r="BZ111" s="801"/>
      <c r="CA111" s="801" t="s">
        <v>415</v>
      </c>
      <c r="CB111" s="801"/>
      <c r="CC111" s="801"/>
      <c r="CD111" s="801"/>
      <c r="CE111" s="801"/>
      <c r="CF111" s="878" t="s">
        <v>415</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415</v>
      </c>
      <c r="DH111" s="801"/>
      <c r="DI111" s="801"/>
      <c r="DJ111" s="801"/>
      <c r="DK111" s="801"/>
      <c r="DL111" s="801" t="s">
        <v>415</v>
      </c>
      <c r="DM111" s="801"/>
      <c r="DN111" s="801"/>
      <c r="DO111" s="801"/>
      <c r="DP111" s="801"/>
      <c r="DQ111" s="801" t="s">
        <v>415</v>
      </c>
      <c r="DR111" s="801"/>
      <c r="DS111" s="801"/>
      <c r="DT111" s="801"/>
      <c r="DU111" s="801"/>
      <c r="DV111" s="853" t="s">
        <v>415</v>
      </c>
      <c r="DW111" s="853"/>
      <c r="DX111" s="853"/>
      <c r="DY111" s="853"/>
      <c r="DZ111" s="854"/>
    </row>
    <row r="112" spans="1:131" s="197" customFormat="1" ht="26.25" customHeight="1">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412</v>
      </c>
      <c r="AB112" s="814"/>
      <c r="AC112" s="814"/>
      <c r="AD112" s="814"/>
      <c r="AE112" s="815"/>
      <c r="AF112" s="816" t="s">
        <v>412</v>
      </c>
      <c r="AG112" s="814"/>
      <c r="AH112" s="814"/>
      <c r="AI112" s="814"/>
      <c r="AJ112" s="815"/>
      <c r="AK112" s="816" t="s">
        <v>412</v>
      </c>
      <c r="AL112" s="814"/>
      <c r="AM112" s="814"/>
      <c r="AN112" s="814"/>
      <c r="AO112" s="815"/>
      <c r="AP112" s="784" t="s">
        <v>412</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2995589</v>
      </c>
      <c r="BR112" s="801"/>
      <c r="BS112" s="801"/>
      <c r="BT112" s="801"/>
      <c r="BU112" s="801"/>
      <c r="BV112" s="801">
        <v>2929884</v>
      </c>
      <c r="BW112" s="801"/>
      <c r="BX112" s="801"/>
      <c r="BY112" s="801"/>
      <c r="BZ112" s="801"/>
      <c r="CA112" s="801">
        <v>2813165</v>
      </c>
      <c r="CB112" s="801"/>
      <c r="CC112" s="801"/>
      <c r="CD112" s="801"/>
      <c r="CE112" s="801"/>
      <c r="CF112" s="878">
        <v>85.6</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412</v>
      </c>
      <c r="DH112" s="801"/>
      <c r="DI112" s="801"/>
      <c r="DJ112" s="801"/>
      <c r="DK112" s="801"/>
      <c r="DL112" s="801" t="s">
        <v>412</v>
      </c>
      <c r="DM112" s="801"/>
      <c r="DN112" s="801"/>
      <c r="DO112" s="801"/>
      <c r="DP112" s="801"/>
      <c r="DQ112" s="801" t="s">
        <v>412</v>
      </c>
      <c r="DR112" s="801"/>
      <c r="DS112" s="801"/>
      <c r="DT112" s="801"/>
      <c r="DU112" s="801"/>
      <c r="DV112" s="853" t="s">
        <v>412</v>
      </c>
      <c r="DW112" s="853"/>
      <c r="DX112" s="853"/>
      <c r="DY112" s="853"/>
      <c r="DZ112" s="854"/>
    </row>
    <row r="113" spans="1:130" s="197" customFormat="1" ht="26.25" customHeight="1">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200808</v>
      </c>
      <c r="AB113" s="939"/>
      <c r="AC113" s="939"/>
      <c r="AD113" s="939"/>
      <c r="AE113" s="940"/>
      <c r="AF113" s="941">
        <v>204545</v>
      </c>
      <c r="AG113" s="939"/>
      <c r="AH113" s="939"/>
      <c r="AI113" s="939"/>
      <c r="AJ113" s="940"/>
      <c r="AK113" s="941">
        <v>208278</v>
      </c>
      <c r="AL113" s="939"/>
      <c r="AM113" s="939"/>
      <c r="AN113" s="939"/>
      <c r="AO113" s="940"/>
      <c r="AP113" s="942">
        <v>6.3</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1490252</v>
      </c>
      <c r="BR113" s="801"/>
      <c r="BS113" s="801"/>
      <c r="BT113" s="801"/>
      <c r="BU113" s="801"/>
      <c r="BV113" s="801">
        <v>1391376</v>
      </c>
      <c r="BW113" s="801"/>
      <c r="BX113" s="801"/>
      <c r="BY113" s="801"/>
      <c r="BZ113" s="801"/>
      <c r="CA113" s="801">
        <v>1251794</v>
      </c>
      <c r="CB113" s="801"/>
      <c r="CC113" s="801"/>
      <c r="CD113" s="801"/>
      <c r="CE113" s="801"/>
      <c r="CF113" s="878">
        <v>38.1</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412</v>
      </c>
      <c r="DH113" s="814"/>
      <c r="DI113" s="814"/>
      <c r="DJ113" s="814"/>
      <c r="DK113" s="815"/>
      <c r="DL113" s="816" t="s">
        <v>412</v>
      </c>
      <c r="DM113" s="814"/>
      <c r="DN113" s="814"/>
      <c r="DO113" s="814"/>
      <c r="DP113" s="815"/>
      <c r="DQ113" s="816" t="s">
        <v>412</v>
      </c>
      <c r="DR113" s="814"/>
      <c r="DS113" s="814"/>
      <c r="DT113" s="814"/>
      <c r="DU113" s="815"/>
      <c r="DV113" s="784" t="s">
        <v>412</v>
      </c>
      <c r="DW113" s="785"/>
      <c r="DX113" s="785"/>
      <c r="DY113" s="785"/>
      <c r="DZ113" s="786"/>
    </row>
    <row r="114" spans="1:130" s="197" customFormat="1" ht="26.25" customHeight="1">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165575</v>
      </c>
      <c r="AB114" s="814"/>
      <c r="AC114" s="814"/>
      <c r="AD114" s="814"/>
      <c r="AE114" s="815"/>
      <c r="AF114" s="816">
        <v>162756</v>
      </c>
      <c r="AG114" s="814"/>
      <c r="AH114" s="814"/>
      <c r="AI114" s="814"/>
      <c r="AJ114" s="815"/>
      <c r="AK114" s="816">
        <v>153557</v>
      </c>
      <c r="AL114" s="814"/>
      <c r="AM114" s="814"/>
      <c r="AN114" s="814"/>
      <c r="AO114" s="815"/>
      <c r="AP114" s="784">
        <v>4.7</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895058</v>
      </c>
      <c r="BR114" s="801"/>
      <c r="BS114" s="801"/>
      <c r="BT114" s="801"/>
      <c r="BU114" s="801"/>
      <c r="BV114" s="801">
        <v>784740</v>
      </c>
      <c r="BW114" s="801"/>
      <c r="BX114" s="801"/>
      <c r="BY114" s="801"/>
      <c r="BZ114" s="801"/>
      <c r="CA114" s="801">
        <v>689932</v>
      </c>
      <c r="CB114" s="801"/>
      <c r="CC114" s="801"/>
      <c r="CD114" s="801"/>
      <c r="CE114" s="801"/>
      <c r="CF114" s="878">
        <v>21</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412</v>
      </c>
      <c r="DH114" s="814"/>
      <c r="DI114" s="814"/>
      <c r="DJ114" s="814"/>
      <c r="DK114" s="815"/>
      <c r="DL114" s="816" t="s">
        <v>412</v>
      </c>
      <c r="DM114" s="814"/>
      <c r="DN114" s="814"/>
      <c r="DO114" s="814"/>
      <c r="DP114" s="815"/>
      <c r="DQ114" s="816" t="s">
        <v>412</v>
      </c>
      <c r="DR114" s="814"/>
      <c r="DS114" s="814"/>
      <c r="DT114" s="814"/>
      <c r="DU114" s="815"/>
      <c r="DV114" s="784" t="s">
        <v>412</v>
      </c>
      <c r="DW114" s="785"/>
      <c r="DX114" s="785"/>
      <c r="DY114" s="785"/>
      <c r="DZ114" s="786"/>
    </row>
    <row r="115" spans="1:130" s="197" customFormat="1" ht="26.25" customHeight="1">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v>
      </c>
      <c r="AB115" s="939"/>
      <c r="AC115" s="939"/>
      <c r="AD115" s="939"/>
      <c r="AE115" s="940"/>
      <c r="AF115" s="941">
        <v>190</v>
      </c>
      <c r="AG115" s="939"/>
      <c r="AH115" s="939"/>
      <c r="AI115" s="939"/>
      <c r="AJ115" s="940"/>
      <c r="AK115" s="941">
        <v>106</v>
      </c>
      <c r="AL115" s="939"/>
      <c r="AM115" s="939"/>
      <c r="AN115" s="939"/>
      <c r="AO115" s="940"/>
      <c r="AP115" s="942">
        <v>0</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v>105749</v>
      </c>
      <c r="BR115" s="801"/>
      <c r="BS115" s="801"/>
      <c r="BT115" s="801"/>
      <c r="BU115" s="801"/>
      <c r="BV115" s="801">
        <v>90695</v>
      </c>
      <c r="BW115" s="801"/>
      <c r="BX115" s="801"/>
      <c r="BY115" s="801"/>
      <c r="BZ115" s="801"/>
      <c r="CA115" s="801">
        <v>76305</v>
      </c>
      <c r="CB115" s="801"/>
      <c r="CC115" s="801"/>
      <c r="CD115" s="801"/>
      <c r="CE115" s="801"/>
      <c r="CF115" s="878">
        <v>2.2999999999999998</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412</v>
      </c>
      <c r="DH115" s="814"/>
      <c r="DI115" s="814"/>
      <c r="DJ115" s="814"/>
      <c r="DK115" s="815"/>
      <c r="DL115" s="816" t="s">
        <v>412</v>
      </c>
      <c r="DM115" s="814"/>
      <c r="DN115" s="814"/>
      <c r="DO115" s="814"/>
      <c r="DP115" s="815"/>
      <c r="DQ115" s="816" t="s">
        <v>412</v>
      </c>
      <c r="DR115" s="814"/>
      <c r="DS115" s="814"/>
      <c r="DT115" s="814"/>
      <c r="DU115" s="815"/>
      <c r="DV115" s="784" t="s">
        <v>412</v>
      </c>
      <c r="DW115" s="785"/>
      <c r="DX115" s="785"/>
      <c r="DY115" s="785"/>
      <c r="DZ115" s="786"/>
    </row>
    <row r="116" spans="1:130" s="197" customFormat="1" ht="26.25" customHeight="1">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412</v>
      </c>
      <c r="AB116" s="814"/>
      <c r="AC116" s="814"/>
      <c r="AD116" s="814"/>
      <c r="AE116" s="815"/>
      <c r="AF116" s="816" t="s">
        <v>412</v>
      </c>
      <c r="AG116" s="814"/>
      <c r="AH116" s="814"/>
      <c r="AI116" s="814"/>
      <c r="AJ116" s="815"/>
      <c r="AK116" s="816" t="s">
        <v>412</v>
      </c>
      <c r="AL116" s="814"/>
      <c r="AM116" s="814"/>
      <c r="AN116" s="814"/>
      <c r="AO116" s="815"/>
      <c r="AP116" s="784" t="s">
        <v>412</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412</v>
      </c>
      <c r="BR116" s="801"/>
      <c r="BS116" s="801"/>
      <c r="BT116" s="801"/>
      <c r="BU116" s="801"/>
      <c r="BV116" s="801" t="s">
        <v>412</v>
      </c>
      <c r="BW116" s="801"/>
      <c r="BX116" s="801"/>
      <c r="BY116" s="801"/>
      <c r="BZ116" s="801"/>
      <c r="CA116" s="801" t="s">
        <v>412</v>
      </c>
      <c r="CB116" s="801"/>
      <c r="CC116" s="801"/>
      <c r="CD116" s="801"/>
      <c r="CE116" s="801"/>
      <c r="CF116" s="878" t="s">
        <v>412</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412</v>
      </c>
      <c r="DH116" s="814"/>
      <c r="DI116" s="814"/>
      <c r="DJ116" s="814"/>
      <c r="DK116" s="815"/>
      <c r="DL116" s="816" t="s">
        <v>412</v>
      </c>
      <c r="DM116" s="814"/>
      <c r="DN116" s="814"/>
      <c r="DO116" s="814"/>
      <c r="DP116" s="815"/>
      <c r="DQ116" s="816" t="s">
        <v>412</v>
      </c>
      <c r="DR116" s="814"/>
      <c r="DS116" s="814"/>
      <c r="DT116" s="814"/>
      <c r="DU116" s="815"/>
      <c r="DV116" s="784" t="s">
        <v>412</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1359059</v>
      </c>
      <c r="AB117" s="925"/>
      <c r="AC117" s="925"/>
      <c r="AD117" s="925"/>
      <c r="AE117" s="926"/>
      <c r="AF117" s="928">
        <v>1355146</v>
      </c>
      <c r="AG117" s="925"/>
      <c r="AH117" s="925"/>
      <c r="AI117" s="925"/>
      <c r="AJ117" s="926"/>
      <c r="AK117" s="928">
        <v>1223890</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284</v>
      </c>
      <c r="AG118" s="918"/>
      <c r="AH118" s="918"/>
      <c r="AI118" s="918"/>
      <c r="AJ118" s="919"/>
      <c r="AK118" s="920" t="s">
        <v>283</v>
      </c>
      <c r="AL118" s="918"/>
      <c r="AM118" s="918"/>
      <c r="AN118" s="918"/>
      <c r="AO118" s="919"/>
      <c r="AP118" s="921" t="s">
        <v>406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436</v>
      </c>
      <c r="BP118" s="868"/>
      <c r="BQ118" s="887">
        <v>16558756</v>
      </c>
      <c r="BR118" s="888"/>
      <c r="BS118" s="888"/>
      <c r="BT118" s="888"/>
      <c r="BU118" s="888"/>
      <c r="BV118" s="888">
        <v>14609978</v>
      </c>
      <c r="BW118" s="888"/>
      <c r="BX118" s="888"/>
      <c r="BY118" s="888"/>
      <c r="BZ118" s="888"/>
      <c r="CA118" s="888">
        <v>13797472</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1617486</v>
      </c>
      <c r="BR119" s="830"/>
      <c r="BS119" s="830"/>
      <c r="BT119" s="830"/>
      <c r="BU119" s="830"/>
      <c r="BV119" s="830">
        <v>700568</v>
      </c>
      <c r="BW119" s="830"/>
      <c r="BX119" s="830"/>
      <c r="BY119" s="830"/>
      <c r="BZ119" s="830"/>
      <c r="CA119" s="830">
        <v>1161365</v>
      </c>
      <c r="CB119" s="830"/>
      <c r="CC119" s="830"/>
      <c r="CD119" s="830"/>
      <c r="CE119" s="830"/>
      <c r="CF119" s="891">
        <v>35.299999999999997</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253166</v>
      </c>
      <c r="BR120" s="801"/>
      <c r="BS120" s="801"/>
      <c r="BT120" s="801"/>
      <c r="BU120" s="801"/>
      <c r="BV120" s="801">
        <v>228182</v>
      </c>
      <c r="BW120" s="801"/>
      <c r="BX120" s="801"/>
      <c r="BY120" s="801"/>
      <c r="BZ120" s="801"/>
      <c r="CA120" s="801">
        <v>215244</v>
      </c>
      <c r="CB120" s="801"/>
      <c r="CC120" s="801"/>
      <c r="CD120" s="801"/>
      <c r="CE120" s="801"/>
      <c r="CF120" s="878">
        <v>6.5</v>
      </c>
      <c r="CG120" s="879"/>
      <c r="CH120" s="879"/>
      <c r="CI120" s="879"/>
      <c r="CJ120" s="879"/>
      <c r="CK120" s="880" t="s">
        <v>442</v>
      </c>
      <c r="CL120" s="840"/>
      <c r="CM120" s="840"/>
      <c r="CN120" s="840"/>
      <c r="CO120" s="841"/>
      <c r="CP120" s="884" t="s">
        <v>443</v>
      </c>
      <c r="CQ120" s="885"/>
      <c r="CR120" s="885"/>
      <c r="CS120" s="885"/>
      <c r="CT120" s="885"/>
      <c r="CU120" s="885"/>
      <c r="CV120" s="885"/>
      <c r="CW120" s="885"/>
      <c r="CX120" s="885"/>
      <c r="CY120" s="885"/>
      <c r="CZ120" s="885"/>
      <c r="DA120" s="885"/>
      <c r="DB120" s="885"/>
      <c r="DC120" s="885"/>
      <c r="DD120" s="885"/>
      <c r="DE120" s="885"/>
      <c r="DF120" s="886"/>
      <c r="DG120" s="829">
        <v>2879175</v>
      </c>
      <c r="DH120" s="830"/>
      <c r="DI120" s="830"/>
      <c r="DJ120" s="830"/>
      <c r="DK120" s="830"/>
      <c r="DL120" s="830">
        <v>2811021</v>
      </c>
      <c r="DM120" s="830"/>
      <c r="DN120" s="830"/>
      <c r="DO120" s="830"/>
      <c r="DP120" s="830"/>
      <c r="DQ120" s="830">
        <v>2732988</v>
      </c>
      <c r="DR120" s="830"/>
      <c r="DS120" s="830"/>
      <c r="DT120" s="830"/>
      <c r="DU120" s="830"/>
      <c r="DV120" s="831">
        <v>83.1</v>
      </c>
      <c r="DW120" s="831"/>
      <c r="DX120" s="831"/>
      <c r="DY120" s="831"/>
      <c r="DZ120" s="832"/>
    </row>
    <row r="121" spans="1:130" s="197" customFormat="1" ht="26.25" customHeight="1">
      <c r="A121" s="895"/>
      <c r="B121" s="896"/>
      <c r="C121" s="872" t="s">
        <v>444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445</v>
      </c>
      <c r="BA121" s="876"/>
      <c r="BB121" s="876"/>
      <c r="BC121" s="876"/>
      <c r="BD121" s="876"/>
      <c r="BE121" s="876"/>
      <c r="BF121" s="876"/>
      <c r="BG121" s="876"/>
      <c r="BH121" s="876"/>
      <c r="BI121" s="876"/>
      <c r="BJ121" s="876"/>
      <c r="BK121" s="876"/>
      <c r="BL121" s="876"/>
      <c r="BM121" s="876"/>
      <c r="BN121" s="876"/>
      <c r="BO121" s="876"/>
      <c r="BP121" s="877"/>
      <c r="BQ121" s="887">
        <v>5663102</v>
      </c>
      <c r="BR121" s="888"/>
      <c r="BS121" s="888"/>
      <c r="BT121" s="888"/>
      <c r="BU121" s="888"/>
      <c r="BV121" s="888">
        <v>5567412</v>
      </c>
      <c r="BW121" s="888"/>
      <c r="BX121" s="888"/>
      <c r="BY121" s="888"/>
      <c r="BZ121" s="888"/>
      <c r="CA121" s="888">
        <v>5377116</v>
      </c>
      <c r="CB121" s="888"/>
      <c r="CC121" s="888"/>
      <c r="CD121" s="888"/>
      <c r="CE121" s="888"/>
      <c r="CF121" s="889">
        <v>163.6</v>
      </c>
      <c r="CG121" s="890"/>
      <c r="CH121" s="890"/>
      <c r="CI121" s="890"/>
      <c r="CJ121" s="890"/>
      <c r="CK121" s="881"/>
      <c r="CL121" s="842"/>
      <c r="CM121" s="842"/>
      <c r="CN121" s="842"/>
      <c r="CO121" s="843"/>
      <c r="CP121" s="858" t="s">
        <v>446</v>
      </c>
      <c r="CQ121" s="859"/>
      <c r="CR121" s="859"/>
      <c r="CS121" s="859"/>
      <c r="CT121" s="859"/>
      <c r="CU121" s="859"/>
      <c r="CV121" s="859"/>
      <c r="CW121" s="859"/>
      <c r="CX121" s="859"/>
      <c r="CY121" s="859"/>
      <c r="CZ121" s="859"/>
      <c r="DA121" s="859"/>
      <c r="DB121" s="859"/>
      <c r="DC121" s="859"/>
      <c r="DD121" s="859"/>
      <c r="DE121" s="859"/>
      <c r="DF121" s="860"/>
      <c r="DG121" s="800">
        <v>114583</v>
      </c>
      <c r="DH121" s="801"/>
      <c r="DI121" s="801"/>
      <c r="DJ121" s="801"/>
      <c r="DK121" s="801"/>
      <c r="DL121" s="801">
        <v>118863</v>
      </c>
      <c r="DM121" s="801"/>
      <c r="DN121" s="801"/>
      <c r="DO121" s="801"/>
      <c r="DP121" s="801"/>
      <c r="DQ121" s="801">
        <v>80177</v>
      </c>
      <c r="DR121" s="801"/>
      <c r="DS121" s="801"/>
      <c r="DT121" s="801"/>
      <c r="DU121" s="801"/>
      <c r="DV121" s="853">
        <v>2.4</v>
      </c>
      <c r="DW121" s="853"/>
      <c r="DX121" s="853"/>
      <c r="DY121" s="853"/>
      <c r="DZ121" s="854"/>
    </row>
    <row r="122" spans="1:130" s="197" customFormat="1" ht="26.25" customHeight="1">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447</v>
      </c>
      <c r="BP122" s="868"/>
      <c r="BQ122" s="869">
        <v>7533754</v>
      </c>
      <c r="BR122" s="870"/>
      <c r="BS122" s="870"/>
      <c r="BT122" s="870"/>
      <c r="BU122" s="870"/>
      <c r="BV122" s="870">
        <v>6496162</v>
      </c>
      <c r="BW122" s="870"/>
      <c r="BX122" s="870"/>
      <c r="BY122" s="870"/>
      <c r="BZ122" s="870"/>
      <c r="CA122" s="870">
        <v>6753725</v>
      </c>
      <c r="CB122" s="870"/>
      <c r="CC122" s="870"/>
      <c r="CD122" s="870"/>
      <c r="CE122" s="870"/>
      <c r="CF122" s="773"/>
      <c r="CG122" s="774"/>
      <c r="CH122" s="774"/>
      <c r="CI122" s="774"/>
      <c r="CJ122" s="871"/>
      <c r="CK122" s="881"/>
      <c r="CL122" s="842"/>
      <c r="CM122" s="842"/>
      <c r="CN122" s="842"/>
      <c r="CO122" s="843"/>
      <c r="CP122" s="858" t="s">
        <v>448</v>
      </c>
      <c r="CQ122" s="859"/>
      <c r="CR122" s="859"/>
      <c r="CS122" s="859"/>
      <c r="CT122" s="859"/>
      <c r="CU122" s="859"/>
      <c r="CV122" s="859"/>
      <c r="CW122" s="859"/>
      <c r="CX122" s="859"/>
      <c r="CY122" s="859"/>
      <c r="CZ122" s="859"/>
      <c r="DA122" s="859"/>
      <c r="DB122" s="859"/>
      <c r="DC122" s="859"/>
      <c r="DD122" s="859"/>
      <c r="DE122" s="859"/>
      <c r="DF122" s="860"/>
      <c r="DG122" s="800">
        <v>1831</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277</v>
      </c>
      <c r="BR123" s="862"/>
      <c r="BS123" s="862"/>
      <c r="BT123" s="862"/>
      <c r="BU123" s="862"/>
      <c r="BV123" s="862">
        <v>256.8</v>
      </c>
      <c r="BW123" s="862"/>
      <c r="BX123" s="862"/>
      <c r="BY123" s="862"/>
      <c r="BZ123" s="862"/>
      <c r="CA123" s="862">
        <v>214.2</v>
      </c>
      <c r="CB123" s="862"/>
      <c r="CC123" s="862"/>
      <c r="CD123" s="862"/>
      <c r="CE123" s="862"/>
      <c r="CF123" s="760"/>
      <c r="CG123" s="761"/>
      <c r="CH123" s="761"/>
      <c r="CI123" s="761"/>
      <c r="CJ123" s="863"/>
      <c r="CK123" s="881"/>
      <c r="CL123" s="842"/>
      <c r="CM123" s="842"/>
      <c r="CN123" s="842"/>
      <c r="CO123" s="843"/>
      <c r="CP123" s="858" t="s">
        <v>450</v>
      </c>
      <c r="CQ123" s="859"/>
      <c r="CR123" s="859"/>
      <c r="CS123" s="859"/>
      <c r="CT123" s="859"/>
      <c r="CU123" s="859"/>
      <c r="CV123" s="859"/>
      <c r="CW123" s="859"/>
      <c r="CX123" s="859"/>
      <c r="CY123" s="859"/>
      <c r="CZ123" s="859"/>
      <c r="DA123" s="859"/>
      <c r="DB123" s="859"/>
      <c r="DC123" s="859"/>
      <c r="DD123" s="859"/>
      <c r="DE123" s="859"/>
      <c r="DF123" s="860"/>
      <c r="DG123" s="813" t="s">
        <v>451</v>
      </c>
      <c r="DH123" s="814"/>
      <c r="DI123" s="814"/>
      <c r="DJ123" s="814"/>
      <c r="DK123" s="815"/>
      <c r="DL123" s="816" t="s">
        <v>451</v>
      </c>
      <c r="DM123" s="814"/>
      <c r="DN123" s="814"/>
      <c r="DO123" s="814"/>
      <c r="DP123" s="815"/>
      <c r="DQ123" s="816" t="s">
        <v>451</v>
      </c>
      <c r="DR123" s="814"/>
      <c r="DS123" s="814"/>
      <c r="DT123" s="814"/>
      <c r="DU123" s="815"/>
      <c r="DV123" s="784" t="s">
        <v>451</v>
      </c>
      <c r="DW123" s="785"/>
      <c r="DX123" s="785"/>
      <c r="DY123" s="785"/>
      <c r="DZ123" s="786"/>
    </row>
    <row r="124" spans="1:130" s="197" customFormat="1" ht="26.25" customHeight="1">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451</v>
      </c>
      <c r="AB124" s="814"/>
      <c r="AC124" s="814"/>
      <c r="AD124" s="814"/>
      <c r="AE124" s="815"/>
      <c r="AF124" s="816" t="s">
        <v>451</v>
      </c>
      <c r="AG124" s="814"/>
      <c r="AH124" s="814"/>
      <c r="AI124" s="814"/>
      <c r="AJ124" s="815"/>
      <c r="AK124" s="816" t="s">
        <v>451</v>
      </c>
      <c r="AL124" s="814"/>
      <c r="AM124" s="814"/>
      <c r="AN124" s="814"/>
      <c r="AO124" s="815"/>
      <c r="AP124" s="784" t="s">
        <v>451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452</v>
      </c>
      <c r="CQ124" s="859"/>
      <c r="CR124" s="859"/>
      <c r="CS124" s="859"/>
      <c r="CT124" s="859"/>
      <c r="CU124" s="859"/>
      <c r="CV124" s="859"/>
      <c r="CW124" s="859"/>
      <c r="CX124" s="859"/>
      <c r="CY124" s="859"/>
      <c r="CZ124" s="859"/>
      <c r="DA124" s="859"/>
      <c r="DB124" s="859"/>
      <c r="DC124" s="859"/>
      <c r="DD124" s="859"/>
      <c r="DE124" s="859"/>
      <c r="DF124" s="860"/>
      <c r="DG124" s="746" t="s">
        <v>451</v>
      </c>
      <c r="DH124" s="747"/>
      <c r="DI124" s="747"/>
      <c r="DJ124" s="747"/>
      <c r="DK124" s="748"/>
      <c r="DL124" s="749" t="s">
        <v>451</v>
      </c>
      <c r="DM124" s="747"/>
      <c r="DN124" s="747"/>
      <c r="DO124" s="747"/>
      <c r="DP124" s="748"/>
      <c r="DQ124" s="749" t="s">
        <v>451</v>
      </c>
      <c r="DR124" s="747"/>
      <c r="DS124" s="747"/>
      <c r="DT124" s="747"/>
      <c r="DU124" s="748"/>
      <c r="DV124" s="837" t="s">
        <v>451</v>
      </c>
      <c r="DW124" s="838"/>
      <c r="DX124" s="838"/>
      <c r="DY124" s="838"/>
      <c r="DZ124" s="839"/>
    </row>
    <row r="125" spans="1:130" s="197" customFormat="1" ht="26.25" customHeight="1" thickBot="1">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451</v>
      </c>
      <c r="AB125" s="814"/>
      <c r="AC125" s="814"/>
      <c r="AD125" s="814"/>
      <c r="AE125" s="815"/>
      <c r="AF125" s="816" t="s">
        <v>451</v>
      </c>
      <c r="AG125" s="814"/>
      <c r="AH125" s="814"/>
      <c r="AI125" s="814"/>
      <c r="AJ125" s="815"/>
      <c r="AK125" s="816" t="s">
        <v>451</v>
      </c>
      <c r="AL125" s="814"/>
      <c r="AM125" s="814"/>
      <c r="AN125" s="814"/>
      <c r="AO125" s="815"/>
      <c r="AP125" s="784" t="s">
        <v>451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453</v>
      </c>
      <c r="CL125" s="840"/>
      <c r="CM125" s="840"/>
      <c r="CN125" s="840"/>
      <c r="CO125" s="841"/>
      <c r="CP125" s="846" t="s">
        <v>454</v>
      </c>
      <c r="CQ125" s="788"/>
      <c r="CR125" s="788"/>
      <c r="CS125" s="788"/>
      <c r="CT125" s="788"/>
      <c r="CU125" s="788"/>
      <c r="CV125" s="788"/>
      <c r="CW125" s="788"/>
      <c r="CX125" s="788"/>
      <c r="CY125" s="788"/>
      <c r="CZ125" s="788"/>
      <c r="DA125" s="788"/>
      <c r="DB125" s="788"/>
      <c r="DC125" s="788"/>
      <c r="DD125" s="788"/>
      <c r="DE125" s="788"/>
      <c r="DF125" s="789"/>
      <c r="DG125" s="829" t="s">
        <v>451</v>
      </c>
      <c r="DH125" s="830"/>
      <c r="DI125" s="830"/>
      <c r="DJ125" s="830"/>
      <c r="DK125" s="830"/>
      <c r="DL125" s="830" t="s">
        <v>451</v>
      </c>
      <c r="DM125" s="830"/>
      <c r="DN125" s="830"/>
      <c r="DO125" s="830"/>
      <c r="DP125" s="830"/>
      <c r="DQ125" s="830" t="s">
        <v>451</v>
      </c>
      <c r="DR125" s="830"/>
      <c r="DS125" s="830"/>
      <c r="DT125" s="830"/>
      <c r="DU125" s="830"/>
      <c r="DV125" s="831" t="s">
        <v>451</v>
      </c>
      <c r="DW125" s="831"/>
      <c r="DX125" s="831"/>
      <c r="DY125" s="831"/>
      <c r="DZ125" s="832"/>
    </row>
    <row r="126" spans="1:130" s="197" customFormat="1" ht="26.25" customHeight="1">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451</v>
      </c>
      <c r="AB126" s="814"/>
      <c r="AC126" s="814"/>
      <c r="AD126" s="814"/>
      <c r="AE126" s="815"/>
      <c r="AF126" s="816" t="s">
        <v>451</v>
      </c>
      <c r="AG126" s="814"/>
      <c r="AH126" s="814"/>
      <c r="AI126" s="814"/>
      <c r="AJ126" s="815"/>
      <c r="AK126" s="816" t="s">
        <v>451</v>
      </c>
      <c r="AL126" s="814"/>
      <c r="AM126" s="814"/>
      <c r="AN126" s="814"/>
      <c r="AO126" s="815"/>
      <c r="AP126" s="784" t="s">
        <v>451</v>
      </c>
      <c r="AQ126" s="785"/>
      <c r="AR126" s="785"/>
      <c r="AS126" s="785"/>
      <c r="AT126" s="786"/>
      <c r="AU126" s="233"/>
      <c r="AV126" s="233"/>
      <c r="AW126" s="233"/>
      <c r="AX126" s="836" t="s">
        <v>455</v>
      </c>
      <c r="AY126" s="794"/>
      <c r="AZ126" s="794"/>
      <c r="BA126" s="794"/>
      <c r="BB126" s="794"/>
      <c r="BC126" s="794"/>
      <c r="BD126" s="794"/>
      <c r="BE126" s="795"/>
      <c r="BF126" s="793" t="s">
        <v>456</v>
      </c>
      <c r="BG126" s="794"/>
      <c r="BH126" s="794"/>
      <c r="BI126" s="794"/>
      <c r="BJ126" s="794"/>
      <c r="BK126" s="794"/>
      <c r="BL126" s="795"/>
      <c r="BM126" s="793" t="s">
        <v>457</v>
      </c>
      <c r="BN126" s="794"/>
      <c r="BO126" s="794"/>
      <c r="BP126" s="794"/>
      <c r="BQ126" s="794"/>
      <c r="BR126" s="794"/>
      <c r="BS126" s="795"/>
      <c r="BT126" s="793" t="s">
        <v>458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459</v>
      </c>
      <c r="CQ126" s="798"/>
      <c r="CR126" s="798"/>
      <c r="CS126" s="798"/>
      <c r="CT126" s="798"/>
      <c r="CU126" s="798"/>
      <c r="CV126" s="798"/>
      <c r="CW126" s="798"/>
      <c r="CX126" s="798"/>
      <c r="CY126" s="798"/>
      <c r="CZ126" s="798"/>
      <c r="DA126" s="798"/>
      <c r="DB126" s="798"/>
      <c r="DC126" s="798"/>
      <c r="DD126" s="798"/>
      <c r="DE126" s="798"/>
      <c r="DF126" s="799"/>
      <c r="DG126" s="800">
        <v>105749</v>
      </c>
      <c r="DH126" s="801"/>
      <c r="DI126" s="801"/>
      <c r="DJ126" s="801"/>
      <c r="DK126" s="801"/>
      <c r="DL126" s="801">
        <v>90695</v>
      </c>
      <c r="DM126" s="801"/>
      <c r="DN126" s="801"/>
      <c r="DO126" s="801"/>
      <c r="DP126" s="801"/>
      <c r="DQ126" s="801">
        <v>76305</v>
      </c>
      <c r="DR126" s="801"/>
      <c r="DS126" s="801"/>
      <c r="DT126" s="801"/>
      <c r="DU126" s="801"/>
      <c r="DV126" s="853">
        <v>2.2999999999999998</v>
      </c>
      <c r="DW126" s="853"/>
      <c r="DX126" s="853"/>
      <c r="DY126" s="853"/>
      <c r="DZ126" s="854"/>
    </row>
    <row r="127" spans="1:130" s="197" customFormat="1" ht="26.25" customHeight="1" thickBot="1">
      <c r="A127" s="897"/>
      <c r="B127" s="898"/>
      <c r="C127" s="855" t="s">
        <v>460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18</v>
      </c>
      <c r="AB127" s="814"/>
      <c r="AC127" s="814"/>
      <c r="AD127" s="814"/>
      <c r="AE127" s="815"/>
      <c r="AF127" s="816">
        <v>190</v>
      </c>
      <c r="AG127" s="814"/>
      <c r="AH127" s="814"/>
      <c r="AI127" s="814"/>
      <c r="AJ127" s="815"/>
      <c r="AK127" s="816">
        <v>106</v>
      </c>
      <c r="AL127" s="814"/>
      <c r="AM127" s="814"/>
      <c r="AN127" s="814"/>
      <c r="AO127" s="815"/>
      <c r="AP127" s="784">
        <v>0</v>
      </c>
      <c r="AQ127" s="785"/>
      <c r="AR127" s="785"/>
      <c r="AS127" s="785"/>
      <c r="AT127" s="786"/>
      <c r="AU127" s="233"/>
      <c r="AV127" s="233"/>
      <c r="AW127" s="233"/>
      <c r="AX127" s="787" t="s">
        <v>461</v>
      </c>
      <c r="AY127" s="788"/>
      <c r="AZ127" s="788"/>
      <c r="BA127" s="788"/>
      <c r="BB127" s="788"/>
      <c r="BC127" s="788"/>
      <c r="BD127" s="788"/>
      <c r="BE127" s="789"/>
      <c r="BF127" s="790" t="s">
        <v>451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462</v>
      </c>
      <c r="CQ127" s="782"/>
      <c r="CR127" s="782"/>
      <c r="CS127" s="782"/>
      <c r="CT127" s="782"/>
      <c r="CU127" s="782"/>
      <c r="CV127" s="782"/>
      <c r="CW127" s="782"/>
      <c r="CX127" s="782"/>
      <c r="CY127" s="782"/>
      <c r="CZ127" s="782"/>
      <c r="DA127" s="782"/>
      <c r="DB127" s="782"/>
      <c r="DC127" s="782"/>
      <c r="DD127" s="782"/>
      <c r="DE127" s="782"/>
      <c r="DF127" s="783"/>
      <c r="DG127" s="849" t="s">
        <v>463</v>
      </c>
      <c r="DH127" s="850"/>
      <c r="DI127" s="850"/>
      <c r="DJ127" s="850"/>
      <c r="DK127" s="850"/>
      <c r="DL127" s="850" t="s">
        <v>464</v>
      </c>
      <c r="DM127" s="850"/>
      <c r="DN127" s="850"/>
      <c r="DO127" s="850"/>
      <c r="DP127" s="850"/>
      <c r="DQ127" s="850" t="s">
        <v>464</v>
      </c>
      <c r="DR127" s="850"/>
      <c r="DS127" s="850"/>
      <c r="DT127" s="850"/>
      <c r="DU127" s="850"/>
      <c r="DV127" s="851" t="s">
        <v>464</v>
      </c>
      <c r="DW127" s="851"/>
      <c r="DX127" s="851"/>
      <c r="DY127" s="851"/>
      <c r="DZ127" s="852"/>
    </row>
    <row r="128" spans="1:130" s="197" customFormat="1" ht="26.25" customHeight="1">
      <c r="A128" s="825" t="s">
        <v>465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466</v>
      </c>
      <c r="X128" s="827"/>
      <c r="Y128" s="827"/>
      <c r="Z128" s="828"/>
      <c r="AA128" s="753">
        <v>48207</v>
      </c>
      <c r="AB128" s="754"/>
      <c r="AC128" s="754"/>
      <c r="AD128" s="754"/>
      <c r="AE128" s="755"/>
      <c r="AF128" s="756">
        <v>46524</v>
      </c>
      <c r="AG128" s="754"/>
      <c r="AH128" s="754"/>
      <c r="AI128" s="754"/>
      <c r="AJ128" s="755"/>
      <c r="AK128" s="756">
        <v>14948</v>
      </c>
      <c r="AL128" s="754"/>
      <c r="AM128" s="754"/>
      <c r="AN128" s="754"/>
      <c r="AO128" s="755"/>
      <c r="AP128" s="757"/>
      <c r="AQ128" s="758"/>
      <c r="AR128" s="758"/>
      <c r="AS128" s="758"/>
      <c r="AT128" s="759"/>
      <c r="AU128" s="235"/>
      <c r="AV128" s="235"/>
      <c r="AW128" s="235"/>
      <c r="AX128" s="802" t="s">
        <v>467</v>
      </c>
      <c r="AY128" s="798"/>
      <c r="AZ128" s="798"/>
      <c r="BA128" s="798"/>
      <c r="BB128" s="798"/>
      <c r="BC128" s="798"/>
      <c r="BD128" s="798"/>
      <c r="BE128" s="799"/>
      <c r="BF128" s="820" t="s">
        <v>451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468</v>
      </c>
      <c r="X129" s="811"/>
      <c r="Y129" s="811"/>
      <c r="Z129" s="812"/>
      <c r="AA129" s="813">
        <v>3839352</v>
      </c>
      <c r="AB129" s="814"/>
      <c r="AC129" s="814"/>
      <c r="AD129" s="814"/>
      <c r="AE129" s="815"/>
      <c r="AF129" s="816">
        <v>3754846</v>
      </c>
      <c r="AG129" s="814"/>
      <c r="AH129" s="814"/>
      <c r="AI129" s="814"/>
      <c r="AJ129" s="815"/>
      <c r="AK129" s="816">
        <v>3846031</v>
      </c>
      <c r="AL129" s="814"/>
      <c r="AM129" s="814"/>
      <c r="AN129" s="814"/>
      <c r="AO129" s="815"/>
      <c r="AP129" s="817"/>
      <c r="AQ129" s="818"/>
      <c r="AR129" s="818"/>
      <c r="AS129" s="818"/>
      <c r="AT129" s="819"/>
      <c r="AU129" s="235"/>
      <c r="AV129" s="235"/>
      <c r="AW129" s="235"/>
      <c r="AX129" s="802" t="s">
        <v>469</v>
      </c>
      <c r="AY129" s="798"/>
      <c r="AZ129" s="798"/>
      <c r="BA129" s="798"/>
      <c r="BB129" s="798"/>
      <c r="BC129" s="798"/>
      <c r="BD129" s="798"/>
      <c r="BE129" s="799"/>
      <c r="BF129" s="803">
        <v>21.5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471</v>
      </c>
      <c r="X130" s="811"/>
      <c r="Y130" s="811"/>
      <c r="Z130" s="812"/>
      <c r="AA130" s="813">
        <v>581895</v>
      </c>
      <c r="AB130" s="814"/>
      <c r="AC130" s="814"/>
      <c r="AD130" s="814"/>
      <c r="AE130" s="815"/>
      <c r="AF130" s="816">
        <v>595575</v>
      </c>
      <c r="AG130" s="814"/>
      <c r="AH130" s="814"/>
      <c r="AI130" s="814"/>
      <c r="AJ130" s="815"/>
      <c r="AK130" s="816">
        <v>559158</v>
      </c>
      <c r="AL130" s="814"/>
      <c r="AM130" s="814"/>
      <c r="AN130" s="814"/>
      <c r="AO130" s="815"/>
      <c r="AP130" s="817"/>
      <c r="AQ130" s="818"/>
      <c r="AR130" s="818"/>
      <c r="AS130" s="818"/>
      <c r="AT130" s="819"/>
      <c r="AU130" s="235"/>
      <c r="AV130" s="235"/>
      <c r="AW130" s="235"/>
      <c r="AX130" s="781" t="s">
        <v>472</v>
      </c>
      <c r="AY130" s="782"/>
      <c r="AZ130" s="782"/>
      <c r="BA130" s="782"/>
      <c r="BB130" s="782"/>
      <c r="BC130" s="782"/>
      <c r="BD130" s="782"/>
      <c r="BE130" s="783"/>
      <c r="BF130" s="735">
        <v>214.2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473</v>
      </c>
      <c r="X131" s="744"/>
      <c r="Y131" s="744"/>
      <c r="Z131" s="745"/>
      <c r="AA131" s="746">
        <v>3257457</v>
      </c>
      <c r="AB131" s="747"/>
      <c r="AC131" s="747"/>
      <c r="AD131" s="747"/>
      <c r="AE131" s="748"/>
      <c r="AF131" s="749">
        <v>3159271</v>
      </c>
      <c r="AG131" s="747"/>
      <c r="AH131" s="747"/>
      <c r="AI131" s="747"/>
      <c r="AJ131" s="748"/>
      <c r="AK131" s="749">
        <v>3286873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475</v>
      </c>
      <c r="W132" s="767"/>
      <c r="X132" s="767"/>
      <c r="Y132" s="767"/>
      <c r="Z132" s="768"/>
      <c r="AA132" s="769">
        <v>22.378100459999999</v>
      </c>
      <c r="AB132" s="770"/>
      <c r="AC132" s="770"/>
      <c r="AD132" s="770"/>
      <c r="AE132" s="771"/>
      <c r="AF132" s="772">
        <v>22.569985290000002</v>
      </c>
      <c r="AG132" s="770"/>
      <c r="AH132" s="770"/>
      <c r="AI132" s="770"/>
      <c r="AJ132" s="771"/>
      <c r="AK132" s="772">
        <v>19.76906318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476</v>
      </c>
      <c r="W133" s="776"/>
      <c r="X133" s="776"/>
      <c r="Y133" s="776"/>
      <c r="Z133" s="777"/>
      <c r="AA133" s="778">
        <v>23.8</v>
      </c>
      <c r="AB133" s="779"/>
      <c r="AC133" s="779"/>
      <c r="AD133" s="779"/>
      <c r="AE133" s="780"/>
      <c r="AF133" s="778">
        <v>22.4</v>
      </c>
      <c r="AG133" s="779"/>
      <c r="AH133" s="779"/>
      <c r="AI133" s="779"/>
      <c r="AJ133" s="780"/>
      <c r="AK133" s="778">
        <v>21.5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CM7:CQ7"/>
    <mergeCell ref="B77:P77"/>
    <mergeCell ref="B68:P68"/>
    <mergeCell ref="B70:P70"/>
    <mergeCell ref="B69:P69"/>
    <mergeCell ref="B71:P71"/>
    <mergeCell ref="B72:P72"/>
    <mergeCell ref="B74:P74"/>
    <mergeCell ref="B73:P73"/>
    <mergeCell ref="B75:P75"/>
    <mergeCell ref="B76:P7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9" t="s">
        <v>479</v>
      </c>
      <c r="L7" s="254"/>
      <c r="M7" s="255" t="s">
        <v>480</v>
      </c>
      <c r="N7" s="256"/>
    </row>
    <row r="8" spans="1:16">
      <c r="A8" s="248"/>
      <c r="B8" s="244"/>
      <c r="C8" s="244"/>
      <c r="D8" s="244"/>
      <c r="E8" s="244"/>
      <c r="F8" s="244"/>
      <c r="G8" s="257"/>
      <c r="H8" s="258"/>
      <c r="I8" s="258"/>
      <c r="J8" s="259"/>
      <c r="K8" s="1150"/>
      <c r="L8" s="260" t="s">
        <v>481</v>
      </c>
      <c r="M8" s="261" t="s">
        <v>482</v>
      </c>
      <c r="N8" s="262" t="s">
        <v>483</v>
      </c>
    </row>
    <row r="9" spans="1:16">
      <c r="A9" s="248"/>
      <c r="B9" s="244"/>
      <c r="C9" s="244"/>
      <c r="D9" s="244"/>
      <c r="E9" s="244"/>
      <c r="F9" s="244"/>
      <c r="G9" s="1163" t="s">
        <v>484</v>
      </c>
      <c r="H9" s="1164"/>
      <c r="I9" s="1164"/>
      <c r="J9" s="1165"/>
      <c r="K9" s="263">
        <v>677279</v>
      </c>
      <c r="L9" s="264">
        <v>65691</v>
      </c>
      <c r="M9" s="265">
        <v>133600</v>
      </c>
      <c r="N9" s="266">
        <v>-50.8</v>
      </c>
    </row>
    <row r="10" spans="1:16">
      <c r="A10" s="248"/>
      <c r="B10" s="244"/>
      <c r="C10" s="244"/>
      <c r="D10" s="244"/>
      <c r="E10" s="244"/>
      <c r="F10" s="244"/>
      <c r="G10" s="1163" t="s">
        <v>485</v>
      </c>
      <c r="H10" s="1164"/>
      <c r="I10" s="1164"/>
      <c r="J10" s="1165"/>
      <c r="K10" s="267">
        <v>68742</v>
      </c>
      <c r="L10" s="268">
        <v>6668</v>
      </c>
      <c r="M10" s="269">
        <v>14806</v>
      </c>
      <c r="N10" s="270">
        <v>-55</v>
      </c>
    </row>
    <row r="11" spans="1:16" ht="13.5" customHeight="1">
      <c r="A11" s="248"/>
      <c r="B11" s="244"/>
      <c r="C11" s="244"/>
      <c r="D11" s="244"/>
      <c r="E11" s="244"/>
      <c r="F11" s="244"/>
      <c r="G11" s="1163" t="s">
        <v>486</v>
      </c>
      <c r="H11" s="1164"/>
      <c r="I11" s="1164"/>
      <c r="J11" s="1165"/>
      <c r="K11" s="267">
        <v>181682</v>
      </c>
      <c r="L11" s="268">
        <v>17622</v>
      </c>
      <c r="M11" s="269">
        <v>22006</v>
      </c>
      <c r="N11" s="270">
        <v>-19.899999999999999</v>
      </c>
    </row>
    <row r="12" spans="1:16" ht="13.5" customHeight="1">
      <c r="A12" s="248"/>
      <c r="B12" s="244"/>
      <c r="C12" s="244"/>
      <c r="D12" s="244"/>
      <c r="E12" s="244"/>
      <c r="F12" s="244"/>
      <c r="G12" s="1163" t="s">
        <v>487</v>
      </c>
      <c r="H12" s="1164"/>
      <c r="I12" s="1164"/>
      <c r="J12" s="1165"/>
      <c r="K12" s="267">
        <v>21767</v>
      </c>
      <c r="L12" s="268">
        <v>2111</v>
      </c>
      <c r="M12" s="269">
        <v>3064</v>
      </c>
      <c r="N12" s="270">
        <v>-31.1</v>
      </c>
    </row>
    <row r="13" spans="1:16" ht="13.5" customHeight="1">
      <c r="A13" s="248"/>
      <c r="B13" s="244"/>
      <c r="C13" s="244"/>
      <c r="D13" s="244"/>
      <c r="E13" s="244"/>
      <c r="F13" s="244"/>
      <c r="G13" s="1163" t="s">
        <v>488</v>
      </c>
      <c r="H13" s="1164"/>
      <c r="I13" s="1164"/>
      <c r="J13" s="1165"/>
      <c r="K13" s="267" t="s">
        <v>489</v>
      </c>
      <c r="L13" s="268" t="s">
        <v>489</v>
      </c>
      <c r="M13" s="269" t="s">
        <v>489</v>
      </c>
      <c r="N13" s="270" t="s">
        <v>489</v>
      </c>
    </row>
    <row r="14" spans="1:16" ht="13.5" customHeight="1">
      <c r="A14" s="248"/>
      <c r="B14" s="244"/>
      <c r="C14" s="244"/>
      <c r="D14" s="244"/>
      <c r="E14" s="244"/>
      <c r="F14" s="244"/>
      <c r="G14" s="1163" t="s">
        <v>490</v>
      </c>
      <c r="H14" s="1164"/>
      <c r="I14" s="1164"/>
      <c r="J14" s="1165"/>
      <c r="K14" s="267">
        <v>51982</v>
      </c>
      <c r="L14" s="268">
        <v>5042</v>
      </c>
      <c r="M14" s="269">
        <v>5782</v>
      </c>
      <c r="N14" s="270">
        <v>-12.8</v>
      </c>
    </row>
    <row r="15" spans="1:16" ht="13.5" customHeight="1">
      <c r="A15" s="248"/>
      <c r="B15" s="244"/>
      <c r="C15" s="244"/>
      <c r="D15" s="244"/>
      <c r="E15" s="244"/>
      <c r="F15" s="244"/>
      <c r="G15" s="1163" t="s">
        <v>491</v>
      </c>
      <c r="H15" s="1164"/>
      <c r="I15" s="1164"/>
      <c r="J15" s="1165"/>
      <c r="K15" s="267" t="s">
        <v>489</v>
      </c>
      <c r="L15" s="268" t="s">
        <v>489</v>
      </c>
      <c r="M15" s="269">
        <v>3053</v>
      </c>
      <c r="N15" s="270" t="s">
        <v>489</v>
      </c>
    </row>
    <row r="16" spans="1:16">
      <c r="A16" s="248"/>
      <c r="B16" s="244"/>
      <c r="C16" s="244"/>
      <c r="D16" s="244"/>
      <c r="E16" s="244"/>
      <c r="F16" s="244"/>
      <c r="G16" s="1166" t="s">
        <v>492</v>
      </c>
      <c r="H16" s="1167"/>
      <c r="I16" s="1167"/>
      <c r="J16" s="1168"/>
      <c r="K16" s="268">
        <v>-119260</v>
      </c>
      <c r="L16" s="268">
        <v>-11567</v>
      </c>
      <c r="M16" s="269">
        <v>-14525</v>
      </c>
      <c r="N16" s="270">
        <v>-20.399999999999999</v>
      </c>
    </row>
    <row r="17" spans="1:16">
      <c r="A17" s="248"/>
      <c r="B17" s="244"/>
      <c r="C17" s="244"/>
      <c r="D17" s="244"/>
      <c r="E17" s="244"/>
      <c r="F17" s="244"/>
      <c r="G17" s="1166" t="s">
        <v>167</v>
      </c>
      <c r="H17" s="1167"/>
      <c r="I17" s="1167"/>
      <c r="J17" s="1168"/>
      <c r="K17" s="268">
        <v>882192</v>
      </c>
      <c r="L17" s="268">
        <v>85567</v>
      </c>
      <c r="M17" s="269">
        <v>167785</v>
      </c>
      <c r="N17" s="270">
        <v>-49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60" t="s">
        <v>497</v>
      </c>
      <c r="H21" s="1161"/>
      <c r="I21" s="1161"/>
      <c r="J21" s="1162"/>
      <c r="K21" s="280">
        <v>7.57</v>
      </c>
      <c r="L21" s="281">
        <v>15.11</v>
      </c>
      <c r="M21" s="282">
        <v>-7.54</v>
      </c>
      <c r="N21" s="249"/>
      <c r="O21" s="283"/>
      <c r="P21" s="279"/>
    </row>
    <row r="22" spans="1:16" s="284" customFormat="1">
      <c r="A22" s="279"/>
      <c r="B22" s="249"/>
      <c r="C22" s="249"/>
      <c r="D22" s="249"/>
      <c r="E22" s="249"/>
      <c r="F22" s="249"/>
      <c r="G22" s="1160" t="s">
        <v>498</v>
      </c>
      <c r="H22" s="1161"/>
      <c r="I22" s="1161"/>
      <c r="J22" s="1162"/>
      <c r="K22" s="285">
        <v>89.3</v>
      </c>
      <c r="L22" s="286">
        <v>96.1</v>
      </c>
      <c r="M22" s="287">
        <v>-6.8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9" t="s">
        <v>479</v>
      </c>
      <c r="L30" s="254"/>
      <c r="M30" s="255" t="s">
        <v>480</v>
      </c>
      <c r="N30" s="256"/>
    </row>
    <row r="31" spans="1:16">
      <c r="A31" s="248"/>
      <c r="B31" s="244"/>
      <c r="C31" s="244"/>
      <c r="D31" s="244"/>
      <c r="E31" s="244"/>
      <c r="F31" s="244"/>
      <c r="G31" s="257"/>
      <c r="H31" s="258"/>
      <c r="I31" s="258"/>
      <c r="J31" s="259"/>
      <c r="K31" s="1150"/>
      <c r="L31" s="260" t="s">
        <v>481</v>
      </c>
      <c r="M31" s="261" t="s">
        <v>482</v>
      </c>
      <c r="N31" s="262" t="s">
        <v>483</v>
      </c>
    </row>
    <row r="32" spans="1:16" ht="27" customHeight="1">
      <c r="A32" s="248"/>
      <c r="B32" s="244"/>
      <c r="C32" s="244"/>
      <c r="D32" s="244"/>
      <c r="E32" s="244"/>
      <c r="F32" s="244"/>
      <c r="G32" s="1151" t="s">
        <v>502</v>
      </c>
      <c r="H32" s="1152"/>
      <c r="I32" s="1152"/>
      <c r="J32" s="1153"/>
      <c r="K32" s="294">
        <v>861949</v>
      </c>
      <c r="L32" s="294">
        <v>83603</v>
      </c>
      <c r="M32" s="295">
        <v>102348</v>
      </c>
      <c r="N32" s="296">
        <v>-18.3</v>
      </c>
    </row>
    <row r="33" spans="1:16" ht="13.5" customHeight="1">
      <c r="A33" s="248"/>
      <c r="B33" s="244"/>
      <c r="C33" s="244"/>
      <c r="D33" s="244"/>
      <c r="E33" s="244"/>
      <c r="F33" s="244"/>
      <c r="G33" s="1151" t="s">
        <v>503</v>
      </c>
      <c r="H33" s="1152"/>
      <c r="I33" s="1152"/>
      <c r="J33" s="1153"/>
      <c r="K33" s="294" t="s">
        <v>489</v>
      </c>
      <c r="L33" s="294" t="s">
        <v>489</v>
      </c>
      <c r="M33" s="295" t="s">
        <v>489</v>
      </c>
      <c r="N33" s="296" t="s">
        <v>489</v>
      </c>
    </row>
    <row r="34" spans="1:16" ht="27" customHeight="1">
      <c r="A34" s="248"/>
      <c r="B34" s="244"/>
      <c r="C34" s="244"/>
      <c r="D34" s="244"/>
      <c r="E34" s="244"/>
      <c r="F34" s="244"/>
      <c r="G34" s="1151" t="s">
        <v>504</v>
      </c>
      <c r="H34" s="1152"/>
      <c r="I34" s="1152"/>
      <c r="J34" s="1153"/>
      <c r="K34" s="294" t="s">
        <v>489</v>
      </c>
      <c r="L34" s="294" t="s">
        <v>489</v>
      </c>
      <c r="M34" s="295">
        <v>242</v>
      </c>
      <c r="N34" s="296" t="s">
        <v>489</v>
      </c>
    </row>
    <row r="35" spans="1:16" ht="27" customHeight="1">
      <c r="A35" s="248"/>
      <c r="B35" s="244"/>
      <c r="C35" s="244"/>
      <c r="D35" s="244"/>
      <c r="E35" s="244"/>
      <c r="F35" s="244"/>
      <c r="G35" s="1151" t="s">
        <v>505</v>
      </c>
      <c r="H35" s="1152"/>
      <c r="I35" s="1152"/>
      <c r="J35" s="1153"/>
      <c r="K35" s="294">
        <v>208278</v>
      </c>
      <c r="L35" s="294">
        <v>20202</v>
      </c>
      <c r="M35" s="295">
        <v>23122</v>
      </c>
      <c r="N35" s="296">
        <v>-12.6</v>
      </c>
    </row>
    <row r="36" spans="1:16" ht="27" customHeight="1">
      <c r="A36" s="248"/>
      <c r="B36" s="244"/>
      <c r="C36" s="244"/>
      <c r="D36" s="244"/>
      <c r="E36" s="244"/>
      <c r="F36" s="244"/>
      <c r="G36" s="1151" t="s">
        <v>506</v>
      </c>
      <c r="H36" s="1152"/>
      <c r="I36" s="1152"/>
      <c r="J36" s="1153"/>
      <c r="K36" s="294">
        <v>153557</v>
      </c>
      <c r="L36" s="294">
        <v>14894</v>
      </c>
      <c r="M36" s="295">
        <v>5214</v>
      </c>
      <c r="N36" s="296">
        <v>185.7</v>
      </c>
    </row>
    <row r="37" spans="1:16" ht="13.5" customHeight="1">
      <c r="A37" s="248"/>
      <c r="B37" s="244"/>
      <c r="C37" s="244"/>
      <c r="D37" s="244"/>
      <c r="E37" s="244"/>
      <c r="F37" s="244"/>
      <c r="G37" s="1151" t="s">
        <v>507</v>
      </c>
      <c r="H37" s="1152"/>
      <c r="I37" s="1152"/>
      <c r="J37" s="1153"/>
      <c r="K37" s="294">
        <v>106</v>
      </c>
      <c r="L37" s="294">
        <v>10</v>
      </c>
      <c r="M37" s="295">
        <v>1563</v>
      </c>
      <c r="N37" s="296">
        <v>-99.4</v>
      </c>
    </row>
    <row r="38" spans="1:16" ht="27" customHeight="1">
      <c r="A38" s="248"/>
      <c r="B38" s="244"/>
      <c r="C38" s="244"/>
      <c r="D38" s="244"/>
      <c r="E38" s="244"/>
      <c r="F38" s="244"/>
      <c r="G38" s="1154" t="s">
        <v>508</v>
      </c>
      <c r="H38" s="1155"/>
      <c r="I38" s="1155"/>
      <c r="J38" s="1156"/>
      <c r="K38" s="297" t="s">
        <v>489</v>
      </c>
      <c r="L38" s="297" t="s">
        <v>489</v>
      </c>
      <c r="M38" s="298">
        <v>19</v>
      </c>
      <c r="N38" s="299" t="s">
        <v>489</v>
      </c>
      <c r="O38" s="293"/>
    </row>
    <row r="39" spans="1:16">
      <c r="A39" s="248"/>
      <c r="B39" s="244"/>
      <c r="C39" s="244"/>
      <c r="D39" s="244"/>
      <c r="E39" s="244"/>
      <c r="F39" s="244"/>
      <c r="G39" s="1154" t="s">
        <v>509</v>
      </c>
      <c r="H39" s="1155"/>
      <c r="I39" s="1155"/>
      <c r="J39" s="1156"/>
      <c r="K39" s="300">
        <v>-14948</v>
      </c>
      <c r="L39" s="300">
        <v>-1450</v>
      </c>
      <c r="M39" s="301">
        <v>-4672</v>
      </c>
      <c r="N39" s="302">
        <v>-69</v>
      </c>
      <c r="O39" s="293"/>
    </row>
    <row r="40" spans="1:16" ht="27" customHeight="1">
      <c r="A40" s="248"/>
      <c r="B40" s="244"/>
      <c r="C40" s="244"/>
      <c r="D40" s="244"/>
      <c r="E40" s="244"/>
      <c r="F40" s="244"/>
      <c r="G40" s="1151" t="s">
        <v>510</v>
      </c>
      <c r="H40" s="1152"/>
      <c r="I40" s="1152"/>
      <c r="J40" s="1153"/>
      <c r="K40" s="300">
        <v>-559158</v>
      </c>
      <c r="L40" s="300">
        <v>-54235</v>
      </c>
      <c r="M40" s="301">
        <v>-92903</v>
      </c>
      <c r="N40" s="302">
        <v>-41.6</v>
      </c>
      <c r="O40" s="293"/>
    </row>
    <row r="41" spans="1:16">
      <c r="A41" s="248"/>
      <c r="B41" s="244"/>
      <c r="C41" s="244"/>
      <c r="D41" s="244"/>
      <c r="E41" s="244"/>
      <c r="F41" s="244"/>
      <c r="G41" s="1157" t="s">
        <v>278</v>
      </c>
      <c r="H41" s="1158"/>
      <c r="I41" s="1158"/>
      <c r="J41" s="1159"/>
      <c r="K41" s="294">
        <v>649784</v>
      </c>
      <c r="L41" s="300">
        <v>63025</v>
      </c>
      <c r="M41" s="301">
        <v>34934</v>
      </c>
      <c r="N41" s="302">
        <v>80.400000000000006</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44" t="s">
        <v>479</v>
      </c>
      <c r="J49" s="1146" t="s">
        <v>514</v>
      </c>
      <c r="K49" s="1147"/>
      <c r="L49" s="1147"/>
      <c r="M49" s="1147"/>
      <c r="N49" s="1148"/>
    </row>
    <row r="50" spans="1:14">
      <c r="A50" s="248"/>
      <c r="B50" s="244"/>
      <c r="C50" s="244"/>
      <c r="D50" s="244"/>
      <c r="E50" s="244"/>
      <c r="F50" s="244"/>
      <c r="G50" s="312"/>
      <c r="H50" s="313"/>
      <c r="I50" s="1145"/>
      <c r="J50" s="314" t="s">
        <v>515</v>
      </c>
      <c r="K50" s="315" t="s">
        <v>516</v>
      </c>
      <c r="L50" s="316" t="s">
        <v>517</v>
      </c>
      <c r="M50" s="317" t="s">
        <v>518</v>
      </c>
      <c r="N50" s="318" t="s">
        <v>519</v>
      </c>
    </row>
    <row r="51" spans="1:14">
      <c r="A51" s="248"/>
      <c r="B51" s="244"/>
      <c r="C51" s="244"/>
      <c r="D51" s="244"/>
      <c r="E51" s="244"/>
      <c r="F51" s="244"/>
      <c r="G51" s="310" t="s">
        <v>520</v>
      </c>
      <c r="H51" s="311"/>
      <c r="I51" s="319">
        <v>630250</v>
      </c>
      <c r="J51" s="320">
        <v>56067</v>
      </c>
      <c r="K51" s="321">
        <v>94.8</v>
      </c>
      <c r="L51" s="322">
        <v>117242</v>
      </c>
      <c r="M51" s="323">
        <v>-20.7</v>
      </c>
      <c r="N51" s="324">
        <v>115.5</v>
      </c>
    </row>
    <row r="52" spans="1:14">
      <c r="A52" s="248"/>
      <c r="B52" s="244"/>
      <c r="C52" s="244"/>
      <c r="D52" s="244"/>
      <c r="E52" s="244"/>
      <c r="F52" s="244"/>
      <c r="G52" s="325"/>
      <c r="H52" s="326" t="s">
        <v>521</v>
      </c>
      <c r="I52" s="327">
        <v>558635</v>
      </c>
      <c r="J52" s="328">
        <v>49696</v>
      </c>
      <c r="K52" s="329">
        <v>455.1</v>
      </c>
      <c r="L52" s="330">
        <v>59388</v>
      </c>
      <c r="M52" s="331">
        <v>-6.1</v>
      </c>
      <c r="N52" s="332">
        <v>461.2</v>
      </c>
    </row>
    <row r="53" spans="1:14">
      <c r="A53" s="248"/>
      <c r="B53" s="244"/>
      <c r="C53" s="244"/>
      <c r="D53" s="244"/>
      <c r="E53" s="244"/>
      <c r="F53" s="244"/>
      <c r="G53" s="310" t="s">
        <v>522</v>
      </c>
      <c r="H53" s="311"/>
      <c r="I53" s="319">
        <v>163557</v>
      </c>
      <c r="J53" s="320">
        <v>14886</v>
      </c>
      <c r="K53" s="321">
        <v>-73.400000000000006</v>
      </c>
      <c r="L53" s="322">
        <v>114097</v>
      </c>
      <c r="M53" s="323">
        <v>-2.7</v>
      </c>
      <c r="N53" s="324">
        <v>-70.7</v>
      </c>
    </row>
    <row r="54" spans="1:14">
      <c r="A54" s="248"/>
      <c r="B54" s="244"/>
      <c r="C54" s="244"/>
      <c r="D54" s="244"/>
      <c r="E54" s="244"/>
      <c r="F54" s="244"/>
      <c r="G54" s="325"/>
      <c r="H54" s="326" t="s">
        <v>521</v>
      </c>
      <c r="I54" s="327">
        <v>124128</v>
      </c>
      <c r="J54" s="328">
        <v>11298</v>
      </c>
      <c r="K54" s="329">
        <v>-77.3</v>
      </c>
      <c r="L54" s="330">
        <v>61630</v>
      </c>
      <c r="M54" s="331">
        <v>3.8</v>
      </c>
      <c r="N54" s="332">
        <v>-81.099999999999994</v>
      </c>
    </row>
    <row r="55" spans="1:14">
      <c r="A55" s="248"/>
      <c r="B55" s="244"/>
      <c r="C55" s="244"/>
      <c r="D55" s="244"/>
      <c r="E55" s="244"/>
      <c r="F55" s="244"/>
      <c r="G55" s="310" t="s">
        <v>523</v>
      </c>
      <c r="H55" s="311"/>
      <c r="I55" s="319">
        <v>594601</v>
      </c>
      <c r="J55" s="320">
        <v>55194</v>
      </c>
      <c r="K55" s="321">
        <v>270.8</v>
      </c>
      <c r="L55" s="322">
        <v>136577</v>
      </c>
      <c r="M55" s="323">
        <v>19.7</v>
      </c>
      <c r="N55" s="324">
        <v>251.1</v>
      </c>
    </row>
    <row r="56" spans="1:14">
      <c r="A56" s="248"/>
      <c r="B56" s="244"/>
      <c r="C56" s="244"/>
      <c r="D56" s="244"/>
      <c r="E56" s="244"/>
      <c r="F56" s="244"/>
      <c r="G56" s="325"/>
      <c r="H56" s="326" t="s">
        <v>521</v>
      </c>
      <c r="I56" s="327">
        <v>204499</v>
      </c>
      <c r="J56" s="328">
        <v>18983</v>
      </c>
      <c r="K56" s="329">
        <v>68</v>
      </c>
      <c r="L56" s="330">
        <v>59645</v>
      </c>
      <c r="M56" s="331">
        <v>-3.2</v>
      </c>
      <c r="N56" s="332">
        <v>71.2</v>
      </c>
    </row>
    <row r="57" spans="1:14">
      <c r="A57" s="248"/>
      <c r="B57" s="244"/>
      <c r="C57" s="244"/>
      <c r="D57" s="244"/>
      <c r="E57" s="244"/>
      <c r="F57" s="244"/>
      <c r="G57" s="310" t="s">
        <v>524</v>
      </c>
      <c r="H57" s="311"/>
      <c r="I57" s="319">
        <v>378663</v>
      </c>
      <c r="J57" s="320">
        <v>35960</v>
      </c>
      <c r="K57" s="321">
        <v>-34.799999999999997</v>
      </c>
      <c r="L57" s="322">
        <v>132212</v>
      </c>
      <c r="M57" s="323">
        <v>-3.2</v>
      </c>
      <c r="N57" s="324">
        <v>-31.6</v>
      </c>
    </row>
    <row r="58" spans="1:14">
      <c r="A58" s="248"/>
      <c r="B58" s="244"/>
      <c r="C58" s="244"/>
      <c r="D58" s="244"/>
      <c r="E58" s="244"/>
      <c r="F58" s="244"/>
      <c r="G58" s="325"/>
      <c r="H58" s="326" t="s">
        <v>521</v>
      </c>
      <c r="I58" s="327">
        <v>199836</v>
      </c>
      <c r="J58" s="328">
        <v>18978</v>
      </c>
      <c r="K58" s="329">
        <v>0</v>
      </c>
      <c r="L58" s="330">
        <v>67114</v>
      </c>
      <c r="M58" s="331">
        <v>12.5</v>
      </c>
      <c r="N58" s="332">
        <v>-12.5</v>
      </c>
    </row>
    <row r="59" spans="1:14">
      <c r="A59" s="248"/>
      <c r="B59" s="244"/>
      <c r="C59" s="244"/>
      <c r="D59" s="244"/>
      <c r="E59" s="244"/>
      <c r="F59" s="244"/>
      <c r="G59" s="310" t="s">
        <v>525</v>
      </c>
      <c r="H59" s="311"/>
      <c r="I59" s="319">
        <v>312313</v>
      </c>
      <c r="J59" s="320">
        <v>30292</v>
      </c>
      <c r="K59" s="321">
        <v>-15.8</v>
      </c>
      <c r="L59" s="322">
        <v>162193</v>
      </c>
      <c r="M59" s="323">
        <v>22.7</v>
      </c>
      <c r="N59" s="324">
        <v>-38.5</v>
      </c>
    </row>
    <row r="60" spans="1:14">
      <c r="A60" s="248"/>
      <c r="B60" s="244"/>
      <c r="C60" s="244"/>
      <c r="D60" s="244"/>
      <c r="E60" s="244"/>
      <c r="F60" s="244"/>
      <c r="G60" s="325"/>
      <c r="H60" s="326" t="s">
        <v>521</v>
      </c>
      <c r="I60" s="333">
        <v>185504</v>
      </c>
      <c r="J60" s="328">
        <v>17993</v>
      </c>
      <c r="K60" s="329">
        <v>-5.2</v>
      </c>
      <c r="L60" s="330">
        <v>79985</v>
      </c>
      <c r="M60" s="331">
        <v>19.2</v>
      </c>
      <c r="N60" s="332">
        <v>-24.4</v>
      </c>
    </row>
    <row r="61" spans="1:14">
      <c r="A61" s="248"/>
      <c r="B61" s="244"/>
      <c r="C61" s="244"/>
      <c r="D61" s="244"/>
      <c r="E61" s="244"/>
      <c r="F61" s="244"/>
      <c r="G61" s="310" t="s">
        <v>526</v>
      </c>
      <c r="H61" s="334"/>
      <c r="I61" s="335">
        <v>415877</v>
      </c>
      <c r="J61" s="336">
        <v>38480</v>
      </c>
      <c r="K61" s="337">
        <v>48.3</v>
      </c>
      <c r="L61" s="338">
        <v>132464</v>
      </c>
      <c r="M61" s="339">
        <v>3.2</v>
      </c>
      <c r="N61" s="324">
        <v>45.1</v>
      </c>
    </row>
    <row r="62" spans="1:14">
      <c r="A62" s="248"/>
      <c r="B62" s="244"/>
      <c r="C62" s="244"/>
      <c r="D62" s="244"/>
      <c r="E62" s="244"/>
      <c r="F62" s="244"/>
      <c r="G62" s="325"/>
      <c r="H62" s="326" t="s">
        <v>521</v>
      </c>
      <c r="I62" s="327">
        <v>254520</v>
      </c>
      <c r="J62" s="328">
        <v>23390</v>
      </c>
      <c r="K62" s="329">
        <v>88.1</v>
      </c>
      <c r="L62" s="330">
        <v>65552</v>
      </c>
      <c r="M62" s="331">
        <v>5.2</v>
      </c>
      <c r="N62" s="332">
        <v>82.9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4.6399999999999997</v>
      </c>
      <c r="G47" s="12">
        <v>8.1</v>
      </c>
      <c r="H47" s="12">
        <v>11.8</v>
      </c>
      <c r="I47" s="12">
        <v>12.06</v>
      </c>
      <c r="J47" s="13">
        <v>18.940000000000001</v>
      </c>
    </row>
    <row r="48" spans="2:10" ht="57.75" customHeight="1">
      <c r="B48" s="14"/>
      <c r="C48" s="1171" t="s">
        <v>4</v>
      </c>
      <c r="D48" s="1171"/>
      <c r="E48" s="1172"/>
      <c r="F48" s="15">
        <v>3.25</v>
      </c>
      <c r="G48" s="16">
        <v>4.7699999999999996</v>
      </c>
      <c r="H48" s="16">
        <v>3.61</v>
      </c>
      <c r="I48" s="16">
        <v>4.4000000000000004</v>
      </c>
      <c r="J48" s="17">
        <v>4.6500000000000004</v>
      </c>
    </row>
    <row r="49" spans="2:10" ht="57.75" customHeight="1" thickBot="1">
      <c r="B49" s="18"/>
      <c r="C49" s="1173" t="s">
        <v>5</v>
      </c>
      <c r="D49" s="1173"/>
      <c r="E49" s="1174"/>
      <c r="F49" s="19" t="s">
        <v>533</v>
      </c>
      <c r="G49" s="20">
        <v>2.78</v>
      </c>
      <c r="H49" s="20" t="s">
        <v>534</v>
      </c>
      <c r="I49" s="20">
        <v>32.67</v>
      </c>
      <c r="J49" s="21">
        <v>4.26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2017-05-17T07:52:34Z</cp:lastPrinted>
  <dcterms:created xsi:type="dcterms:W3CDTF">2017-02-15T15:14:08Z</dcterms:created>
  <dcterms:modified xsi:type="dcterms:W3CDTF">2017-05-17T11:30:22Z</dcterms:modified>
</cp:coreProperties>
</file>