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firstSheet="12"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6" i="9" l="1"/>
  <c r="BG35" i="9"/>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CO36" i="9"/>
  <c r="AM36" i="9"/>
  <c r="CO35" i="9"/>
  <c r="AM35" i="9"/>
  <c r="BW34" i="9"/>
  <c r="BW35" i="9" s="1"/>
  <c r="BW36" i="9" s="1"/>
  <c r="BW37" i="9" s="1"/>
  <c r="C34" i="9"/>
  <c r="BW38" i="9" l="1"/>
  <c r="BW39" i="9" s="1"/>
  <c r="BW40" i="9" s="1"/>
  <c r="BW41" i="9" s="1"/>
  <c r="BW42" i="9" s="1"/>
  <c r="BW43" i="9" s="1"/>
  <c r="CO34" i="9"/>
  <c r="C35"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C36" i="9"/>
  <c r="C37" i="9" s="1"/>
  <c r="AM34" i="9" l="1"/>
  <c r="BE34" i="9" s="1"/>
  <c r="BE35" i="9" s="1"/>
  <c r="BE36" i="9" s="1"/>
</calcChain>
</file>

<file path=xl/sharedStrings.xml><?xml version="1.0" encoding="utf-8"?>
<sst xmlns="http://schemas.openxmlformats.org/spreadsheetml/2006/main" count="1097" uniqueCount="567">
  <si>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</si>
  <si>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</si>
  <si>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</si>
  <si>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</si>
  <si>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</si>
  <si>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</si>
  <si>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</si>
  <si>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</si>
  <si>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</si>
  <si>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</si>
  <si>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</si>
  <si>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</si>
  <si>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</si>
  <si>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</si>
  <si>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</si>
  <si>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</si>
  <si>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</si>
  <si>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</si>
  <si>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</si>
  <si>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</si>
  <si>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</si>
  <si>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</si>
  <si>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</si>
  <si>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</si>
  <si>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</si>
  <si>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</si>
  <si>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</si>
  <si>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</si>
  <si>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</si>
  <si>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</si>
  <si>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</si>
  <si>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</si>
  <si>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</si>
  <si>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</si>
  <si>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</si>
  <si>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</si>
  <si>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</si>
  <si>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</si>
  <si>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</si>
  <si>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</si>
  <si>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</si>
  <si>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</si>
  <si>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</si>
  <si>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</si>
  <si>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</si>
  <si>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</si>
  <si>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</si>
  <si>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</si>
  <si>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</si>
  <si>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</si>
  <si>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</si>
  <si>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</si>
  <si>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</si>
  <si>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</si>
  <si>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</si>
  <si>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</si>
  <si>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</si>
  <si>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</si>
  <si>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</si>
  <si>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</si>
  <si>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</si>
  <si>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</si>
  <si>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</si>
  <si>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</si>
  <si>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</si>
  <si>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</si>
  <si>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</si>
  <si>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</si>
  <si>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Ⅳ－０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</si>
  <si>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</si>
  <si>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</si>
  <si>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</si>
  <si>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</si>
  <si>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</si>
  <si>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</si>
  <si>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</si>
  <si>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</si>
  <si>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</si>
  <si>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</si>
  <si>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</si>
  <si>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</si>
  <si>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南部町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</si>
  <si>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</si>
  <si>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</si>
  <si>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</si>
  <si>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</si>
  <si>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</si>
  <si>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</si>
  <si>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</si>
  <si>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</si>
  <si>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</si>
  <si>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</si>
  <si>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</si>
  <si>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</si>
  <si>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</si>
  <si>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</si>
  <si>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</si>
  <si>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</si>
  <si>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</si>
  <si>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</si>
  <si>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</si>
  <si>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</si>
  <si>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</si>
  <si>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</si>
  <si>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</si>
  <si>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-7.8</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</si>
  <si>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</si>
  <si>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</si>
  <si>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</si>
  <si>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</si>
  <si>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</si>
  <si>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</si>
  <si>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</si>
  <si>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</si>
  <si>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</si>
  <si>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</si>
  <si>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</si>
  <si>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</si>
  <si>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</si>
  <si>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</si>
  <si>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</si>
  <si>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</si>
  <si>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</si>
  <si>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</si>
  <si>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</si>
  <si>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</si>
  <si>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</si>
  <si>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</si>
  <si>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</si>
  <si>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</si>
  <si>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</si>
  <si>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</si>
  <si>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</si>
  <si>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</si>
  <si>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</si>
  <si>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</si>
  <si>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</si>
  <si>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</si>
  <si>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</si>
  <si>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</si>
  <si>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</si>
  <si>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</si>
  <si>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</si>
  <si>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</si>
  <si>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</si>
  <si>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</si>
  <si>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</si>
  <si>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</si>
  <si>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</si>
  <si>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</si>
  <si>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</si>
  <si>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</si>
  <si>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</si>
  <si>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</si>
  <si>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</si>
  <si>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</si>
  <si>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</si>
  <si>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</si>
  <si>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</si>
  <si>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</si>
  <si>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</si>
  <si>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</si>
  <si>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</si>
  <si>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</si>
  <si>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</si>
  <si>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</si>
  <si>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</si>
  <si>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</si>
  <si>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</si>
  <si>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</si>
  <si>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</si>
  <si>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</si>
  <si>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</si>
  <si>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</si>
  <si>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</si>
  <si>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</si>
  <si>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</si>
  <si>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</si>
  <si>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</si>
  <si>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</si>
  <si>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</si>
  <si>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</si>
  <si>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</si>
  <si>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</si>
  <si>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</si>
  <si>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</si>
  <si>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</si>
  <si>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</si>
  <si>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</si>
  <si>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</si>
  <si>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</si>
  <si>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</si>
  <si>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</si>
  <si>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青森県南部町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</si>
  <si>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</si>
  <si>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</si>
  <si>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</si>
  <si>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</si>
  <si>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</si>
  <si>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</si>
  <si>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</si>
  <si>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</si>
  <si>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</si>
  <si>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</si>
  <si>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</si>
  <si>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</si>
  <si>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</si>
  <si>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</si>
  <si>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</si>
  <si>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</si>
  <si>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</si>
  <si>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</si>
  <si>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</si>
  <si>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</si>
  <si>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</si>
  <si>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</si>
  <si>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</si>
  <si>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</si>
  <si>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</si>
  <si>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</si>
  <si>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</si>
  <si>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</si>
  <si>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</si>
  <si>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</si>
  <si>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</si>
  <si>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</si>
  <si>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</si>
  <si>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</si>
  <si>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</si>
  <si>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</si>
  <si>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</si>
  <si>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</si>
  <si>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</si>
  <si>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</si>
  <si>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</si>
  <si>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</si>
  <si>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</si>
  <si>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</si>
  <si>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</si>
  <si>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</si>
  <si>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</si>
  <si>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</si>
  <si>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</si>
  <si>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</si>
  <si>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</si>
  <si>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</si>
  <si>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</si>
  <si>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</si>
  <si>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</si>
  <si>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</si>
  <si>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</si>
  <si>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</si>
  <si>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</si>
  <si>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</si>
  <si>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</si>
  <si>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</si>
  <si>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</si>
  <si>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</si>
  <si>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</si>
  <si>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</si>
  <si>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</si>
  <si>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</si>
  <si>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</si>
  <si>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</si>
  <si>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</si>
  <si>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</si>
  <si>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</si>
  <si>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</si>
  <si>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</si>
  <si>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</si>
  <si>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</si>
  <si>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</si>
  <si>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</si>
  <si>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</si>
  <si>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</si>
  <si>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</si>
  <si>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</si>
  <si>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</si>
  <si>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</si>
  <si>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</si>
  <si>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</si>
  <si>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</si>
  <si>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</si>
  <si>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</si>
  <si>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</si>
  <si>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</si>
  <si>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</si>
  <si>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</si>
  <si>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</si>
  <si>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</si>
  <si>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</si>
  <si>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</si>
  <si>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</si>
  <si>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</si>
  <si>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</si>
  <si>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</si>
  <si>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</si>
  <si>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</si>
  <si>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</si>
  <si>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</si>
  <si>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</si>
  <si>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</si>
  <si>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</si>
  <si>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</si>
  <si>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</si>
  <si>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</si>
  <si>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</si>
  <si>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</si>
  <si>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</si>
  <si>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</si>
  <si>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</si>
  <si>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</si>
  <si>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</si>
  <si>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</si>
  <si>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</si>
  <si>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病院</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</si>
  <si>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</si>
  <si>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</si>
  <si>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</si>
  <si>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</si>
  <si>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</si>
  <si>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</si>
  <si>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</si>
  <si>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</si>
  <si>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</si>
  <si>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</si>
  <si>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</si>
  <si>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</si>
  <si>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</si>
  <si>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</si>
  <si>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</si>
  <si>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</si>
  <si>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</si>
  <si>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</si>
  <si>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</si>
  <si>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</si>
  <si>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</si>
  <si>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</si>
  <si>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</si>
  <si>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</si>
  <si>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</si>
  <si>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青森県南部町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</si>
  <si>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</si>
  <si>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</si>
  <si>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</si>
  <si>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</si>
  <si>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</si>
  <si>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</si>
  <si>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</si>
  <si>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</si>
  <si>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</si>
  <si>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</si>
  <si>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</si>
  <si>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</si>
  <si>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</si>
  <si>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</si>
  <si>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</si>
  <si>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</si>
  <si>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</si>
  <si>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</si>
  <si>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</si>
  <si>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</si>
  <si>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学校給食センター特別会計</t>
    <phoneticPr fontId="5"/>
  </si>
  <si>
    <t>農林漁業体験実習館事業特別会計</t>
    <phoneticPr fontId="5"/>
  </si>
  <si>
    <t>ボートピア交付金事業特別会計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</si>
  <si>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</si>
  <si>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</si>
  <si>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</si>
  <si>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</si>
  <si>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</si>
  <si>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</si>
  <si>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</si>
  <si>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</si>
  <si>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</si>
  <si>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</si>
  <si>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</si>
  <si>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</si>
  <si>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</si>
  <si>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</si>
  <si>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</si>
  <si>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</si>
  <si>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</si>
  <si>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介護老人保健施設特別会計</t>
    <phoneticPr fontId="5"/>
  </si>
  <si>
    <t>病院事業会計</t>
    <phoneticPr fontId="5"/>
  </si>
  <si>
    <t>法適用企業</t>
    <phoneticPr fontId="5"/>
  </si>
  <si>
    <t>町営地方卸売市場特別会計</t>
    <phoneticPr fontId="5"/>
  </si>
  <si>
    <t>法非適用企業</t>
    <phoneticPr fontId="5"/>
  </si>
  <si>
    <t>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</si>
  <si>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</si>
  <si>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</si>
  <si>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</si>
  <si>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</si>
  <si>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</si>
  <si>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</si>
  <si>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</si>
  <si>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</si>
  <si>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</si>
  <si>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</si>
  <si>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</si>
  <si>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</si>
  <si>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</si>
  <si>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</si>
  <si>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</si>
  <si>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</si>
  <si>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</si>
  <si>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</si>
  <si>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</si>
  <si>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</si>
  <si>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</si>
  <si>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</si>
  <si>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</si>
  <si>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</si>
  <si>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</si>
  <si>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</si>
  <si>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</si>
  <si>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</si>
  <si>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</si>
  <si>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</si>
  <si>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</si>
  <si>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</si>
  <si>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</si>
  <si>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</si>
  <si>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</si>
  <si>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</si>
  <si>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</si>
  <si>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</si>
  <si>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</si>
  <si>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</si>
  <si>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</si>
  <si>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</si>
  <si>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</si>
  <si>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</si>
  <si>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</si>
  <si>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</si>
  <si>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</si>
  <si>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</si>
  <si>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</si>
  <si>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</si>
  <si>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</si>
  <si>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</si>
  <si>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</si>
  <si>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</si>
  <si>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</si>
  <si>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</si>
  <si>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</si>
  <si>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</si>
  <si>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</si>
  <si>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</si>
  <si>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</si>
  <si>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</si>
  <si>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</si>
  <si>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</si>
  <si>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</si>
  <si>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</si>
  <si>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</si>
  <si>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</si>
  <si>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</si>
  <si>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</si>
  <si>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</si>
  <si>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</si>
  <si>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</si>
  <si>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</si>
  <si>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</si>
  <si>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</si>
  <si>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</si>
  <si>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</si>
  <si>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</si>
  <si>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</si>
  <si>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</si>
  <si>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</si>
  <si>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</si>
  <si>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</si>
  <si>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</si>
  <si>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</si>
  <si>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</si>
  <si>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</si>
  <si>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</si>
  <si>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</si>
  <si>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</si>
  <si>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</si>
  <si>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</si>
  <si>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</si>
  <si>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</si>
  <si>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</si>
  <si>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</si>
  <si>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</si>
  <si>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</si>
  <si>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</si>
  <si>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</si>
  <si>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</si>
  <si>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</si>
  <si>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</si>
  <si>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</si>
  <si>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</si>
  <si>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</si>
  <si>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</si>
  <si>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</si>
  <si>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</si>
  <si>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</si>
  <si>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</si>
  <si>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</si>
  <si>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</si>
  <si>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</si>
  <si>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</si>
  <si>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</si>
  <si>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</si>
  <si>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</si>
  <si>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</si>
  <si>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</si>
  <si>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</si>
  <si>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</si>
  <si>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</si>
  <si>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</si>
  <si>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</si>
  <si>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</si>
  <si>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</si>
  <si>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</si>
  <si>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</si>
  <si>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</si>
  <si>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</si>
  <si>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</si>
  <si>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</si>
  <si>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</si>
  <si>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1.24</t>
  </si>
  <si>
    <t>▲ 0.54</t>
  </si>
  <si>
    <t>▲ 1.15</t>
  </si>
  <si>
    <t>病院事業会計</t>
  </si>
  <si>
    <t>一般会計</t>
  </si>
  <si>
    <t>介護保険特別会計</t>
  </si>
  <si>
    <t>町営地方卸売市場特別会計</t>
  </si>
  <si>
    <t>後期高齢者医療特別会計</t>
  </si>
  <si>
    <t>ボートピア交付金事業特別会計</t>
  </si>
  <si>
    <t>国民健康保険特別会計</t>
  </si>
  <si>
    <t>介護老人保健施設特別会計</t>
  </si>
  <si>
    <t>その他会計（赤字）</t>
  </si>
  <si>
    <t>その他会計（黒字）</t>
  </si>
  <si>
    <t>八戸地域広域市町村圏事務組合</t>
    <rPh sb="0" eb="2">
      <t>ハチノヘ</t>
    </rPh>
    <rPh sb="2" eb="4">
      <t>チイキ</t>
    </rPh>
    <rPh sb="4" eb="6">
      <t>コウイキ</t>
    </rPh>
    <rPh sb="6" eb="9">
      <t>シチョウソン</t>
    </rPh>
    <rPh sb="9" eb="10">
      <t>ケン</t>
    </rPh>
    <rPh sb="10" eb="12">
      <t>ジム</t>
    </rPh>
    <rPh sb="12" eb="14">
      <t>クミアイ</t>
    </rPh>
    <phoneticPr fontId="2"/>
  </si>
  <si>
    <t>三戸郡福祉事務組合</t>
    <rPh sb="0" eb="3">
      <t>サンノヘグン</t>
    </rPh>
    <rPh sb="3" eb="5">
      <t>フクシ</t>
    </rPh>
    <rPh sb="5" eb="7">
      <t>ジム</t>
    </rPh>
    <rPh sb="7" eb="9">
      <t>クミアイ</t>
    </rPh>
    <phoneticPr fontId="2"/>
  </si>
  <si>
    <t>八戸圏域水道企業団</t>
    <rPh sb="0" eb="2">
      <t>ハチノヘ</t>
    </rPh>
    <rPh sb="2" eb="4">
      <t>ケンイキ</t>
    </rPh>
    <rPh sb="4" eb="6">
      <t>スイドウ</t>
    </rPh>
    <rPh sb="6" eb="8">
      <t>キギョウ</t>
    </rPh>
    <rPh sb="8" eb="9">
      <t>ダン</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</si>
  <si>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</si>
  <si>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2"/>
  </si>
  <si>
    <t>青森県市町村総合事務組合</t>
    <rPh sb="0" eb="3">
      <t>アオモリケン</t>
    </rPh>
    <rPh sb="3" eb="6">
      <t>シチョウソン</t>
    </rPh>
    <rPh sb="6" eb="8">
      <t>ソウゴウ</t>
    </rPh>
    <rPh sb="8" eb="10">
      <t>ジム</t>
    </rPh>
    <rPh sb="10" eb="12">
      <t>クミアイ</t>
    </rPh>
    <phoneticPr fontId="2"/>
  </si>
  <si>
    <t>青森県市町村職員退職組合</t>
    <rPh sb="0" eb="3">
      <t>アオモリケン</t>
    </rPh>
    <rPh sb="3" eb="6">
      <t>シチョウソン</t>
    </rPh>
    <rPh sb="6" eb="8">
      <t>ショクイン</t>
    </rPh>
    <rPh sb="8" eb="10">
      <t>タイショク</t>
    </rPh>
    <rPh sb="10" eb="12">
      <t>クミアイ</t>
    </rPh>
    <phoneticPr fontId="2"/>
  </si>
  <si>
    <t>田子高原広域事務組合</t>
    <rPh sb="0" eb="2">
      <t>タッコ</t>
    </rPh>
    <rPh sb="2" eb="4">
      <t>コウゲン</t>
    </rPh>
    <rPh sb="4" eb="6">
      <t>コウイキ</t>
    </rPh>
    <rPh sb="6" eb="8">
      <t>ジム</t>
    </rPh>
    <rPh sb="8" eb="10">
      <t>クミアイ</t>
    </rPh>
    <phoneticPr fontId="2"/>
  </si>
  <si>
    <t>青森県交通災害共済組合</t>
    <rPh sb="0" eb="3">
      <t>アオモリケン</t>
    </rPh>
    <rPh sb="3" eb="5">
      <t>コウツウ</t>
    </rPh>
    <rPh sb="5" eb="7">
      <t>サイガイ</t>
    </rPh>
    <rPh sb="7" eb="9">
      <t>キョウサイ</t>
    </rPh>
    <rPh sb="9" eb="11">
      <t>クミアイ</t>
    </rPh>
    <phoneticPr fontId="2"/>
  </si>
  <si>
    <t>南部町健康増進公社</t>
    <rPh sb="0" eb="3">
      <t>ナンブチョウ</t>
    </rPh>
    <rPh sb="3" eb="5">
      <t>ケンコウ</t>
    </rPh>
    <rPh sb="5" eb="7">
      <t>ゾウシン</t>
    </rPh>
    <rPh sb="7" eb="9">
      <t>コウシャ</t>
    </rPh>
    <phoneticPr fontId="2"/>
  </si>
  <si>
    <t>-</t>
    <phoneticPr fontId="2"/>
  </si>
  <si>
    <t>-</t>
    <phoneticPr fontId="2"/>
  </si>
  <si>
    <t>-</t>
    <phoneticPr fontId="2"/>
  </si>
  <si>
    <t>-</t>
    <phoneticPr fontId="2"/>
  </si>
  <si>
    <t>三戸地区環境整備事務組合</t>
    <rPh sb="0" eb="2">
      <t>サンノヘ</t>
    </rPh>
    <rPh sb="2" eb="4">
      <t>チク</t>
    </rPh>
    <rPh sb="4" eb="6">
      <t>カンキョウ</t>
    </rPh>
    <rPh sb="6" eb="8">
      <t>セイビ</t>
    </rPh>
    <rPh sb="8" eb="10">
      <t>ジム</t>
    </rPh>
    <rPh sb="10" eb="12">
      <t>クミアイ</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</si>
  <si>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</si>
  <si>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</si>
  <si>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</si>
  <si>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</si>
  <si>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</si>
  <si>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</si>
  <si>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</si>
  <si>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</si>
  <si>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</si>
  <si>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</si>
  <si>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</si>
  <si>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</si>
  <si>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</si>
  <si>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</si>
  <si>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</si>
  <si>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実質公債費比率は類似団体と比較して高いものの、将来負担比率は低くなっている。これは、平成26年度と平成27年度に実施した繰上償還と基金積立を積極的に実施していることによるものである。今後、下水道整備事業に係る新発債の発行により公営企業債の元利償還金に対する繰出金の増加が見込まれるため、普通会計の新発債の発行抑制を実施し、公債費の適正化費にとりくんでいく必要がある。</t>
    <rPh sb="1" eb="3">
      <t>ジッシツ</t>
    </rPh>
    <rPh sb="3" eb="6">
      <t>コウサイヒ</t>
    </rPh>
    <rPh sb="7" eb="8">
      <t>リツ</t>
    </rPh>
    <rPh sb="9" eb="11">
      <t>ルイジ</t>
    </rPh>
    <rPh sb="11" eb="13">
      <t>ダンタイ</t>
    </rPh>
    <rPh sb="14" eb="16">
      <t>ヒカク</t>
    </rPh>
    <rPh sb="18" eb="19">
      <t>タカ</t>
    </rPh>
    <rPh sb="24" eb="26">
      <t>ショウライ</t>
    </rPh>
    <rPh sb="26" eb="28">
      <t>フタン</t>
    </rPh>
    <rPh sb="28" eb="30">
      <t>ヒリツ</t>
    </rPh>
    <rPh sb="31" eb="32">
      <t>ヒク</t>
    </rPh>
    <rPh sb="43" eb="45">
      <t>ヘイセイ</t>
    </rPh>
    <rPh sb="47" eb="49">
      <t>ネンド</t>
    </rPh>
    <rPh sb="50" eb="52">
      <t>ヘイセイ</t>
    </rPh>
    <rPh sb="54" eb="56">
      <t>ネンド</t>
    </rPh>
    <rPh sb="57" eb="59">
      <t>ジッシ</t>
    </rPh>
    <rPh sb="61" eb="63">
      <t>クリアゲ</t>
    </rPh>
    <rPh sb="63" eb="65">
      <t>ショウカン</t>
    </rPh>
    <rPh sb="66" eb="68">
      <t>キキン</t>
    </rPh>
    <rPh sb="92" eb="94">
      <t>コンゴ</t>
    </rPh>
    <rPh sb="133" eb="135">
      <t>ゾウカ</t>
    </rPh>
    <rPh sb="136" eb="138">
      <t>ミコ</t>
    </rPh>
    <rPh sb="144" eb="146">
      <t>フツウ</t>
    </rPh>
    <rPh sb="146" eb="148">
      <t>カイケイ</t>
    </rPh>
    <rPh sb="149" eb="152">
      <t>シンパツサイ</t>
    </rPh>
    <rPh sb="153" eb="155">
      <t>ハッコウ</t>
    </rPh>
    <rPh sb="155" eb="157">
      <t>ヨクセイ</t>
    </rPh>
    <rPh sb="158" eb="160">
      <t>ジッシ</t>
    </rPh>
    <rPh sb="162" eb="165">
      <t>コウサイヒ</t>
    </rPh>
    <rPh sb="166" eb="169">
      <t>テキセイカ</t>
    </rPh>
    <rPh sb="169" eb="170">
      <t>ヒ</t>
    </rPh>
    <rPh sb="178" eb="180">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</si>
</sst>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90833</c:v>
                </c:pt>
                <c:pt idx="1">
                  <c:v>79181</c:v>
                </c:pt>
                <c:pt idx="2">
                  <c:v>118124</c:v>
                </c:pt>
                <c:pt idx="3">
                  <c:v>101693</c:v>
                </c:pt>
                <c:pt idx="4">
                  <c:v>96635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56489</c:v>
                </c:pt>
                <c:pt idx="1">
                  <c:v>46061</c:v>
                </c:pt>
                <c:pt idx="2">
                  <c:v>50415</c:v>
                </c:pt>
                <c:pt idx="3">
                  <c:v>85272</c:v>
                </c:pt>
                <c:pt idx="4">
                  <c:v>58503</c:v>
                </c:pt>
              </c:numCache>
            </c:numRef>
          </c:val>
          <c:smooth val="0"/>
        </c:ser>
        <c:dLbls>
          <c:showLegendKey val="0"/>
          <c:showVal val="0"/>
          <c:showCatName val="0"/>
          <c:showSerName val="0"/>
          <c:showPercent val="0"/>
          <c:showBubbleSize val="0"/>
        </c:dLbls>
        <c:marker val="1"/>
        <c:smooth val="0"/>
        <c:axId val="110588288"/>
        <c:axId val="110589824"/>
      </c:lineChart>
      <c:catAx>
        <c:axId val="1105882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589824"/>
        <c:crosses val="autoZero"/>
        <c:auto val="1"/>
        <c:lblAlgn val="ctr"/>
        <c:lblOffset val="100"/>
        <c:tickLblSkip val="1"/>
        <c:tickMarkSkip val="1"/>
        <c:noMultiLvlLbl val="0"/>
      </c:catAx>
      <c:valAx>
        <c:axId val="11058982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5882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3.45</c:v>
                </c:pt>
                <c:pt idx="1">
                  <c:v>2.96</c:v>
                </c:pt>
                <c:pt idx="2">
                  <c:v>2.84</c:v>
                </c:pt>
                <c:pt idx="3">
                  <c:v>3.82</c:v>
                </c:pt>
                <c:pt idx="4">
                  <c:v>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12.03</c:v>
                </c:pt>
                <c:pt idx="1">
                  <c:v>14.2</c:v>
                </c:pt>
                <c:pt idx="2">
                  <c:v>14.26</c:v>
                </c:pt>
                <c:pt idx="3">
                  <c:v>15.81</c:v>
                </c:pt>
                <c:pt idx="4">
                  <c:v>18.03</c:v>
                </c:pt>
              </c:numCache>
            </c:numRef>
          </c:val>
        </c:ser>
        <c:dLbls>
          <c:showLegendKey val="0"/>
          <c:showVal val="0"/>
          <c:showCatName val="0"/>
          <c:showSerName val="0"/>
          <c:showPercent val="0"/>
          <c:showBubbleSize val="0"/>
        </c:dLbls>
        <c:gapWidth val="250"/>
        <c:overlap val="100"/>
        <c:axId val="119445376"/>
        <c:axId val="1226670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-1.24</c:v>
                </c:pt>
                <c:pt idx="1">
                  <c:v>-0.54</c:v>
                </c:pt>
                <c:pt idx="2">
                  <c:v>-1.1499999999999999</c:v>
                </c:pt>
                <c:pt idx="3">
                  <c:v>3.71</c:v>
                </c:pt>
                <c:pt idx="4">
                  <c:v>3.98</c:v>
                </c:pt>
              </c:numCache>
            </c:numRef>
          </c:val>
          <c:smooth val="0"/>
        </c:ser>
        <c:dLbls>
          <c:showLegendKey val="0"/>
          <c:showVal val="0"/>
          <c:showCatName val="0"/>
          <c:showSerName val="0"/>
          <c:showPercent val="0"/>
          <c:showBubbleSize val="0"/>
        </c:dLbls>
        <c:marker val="1"/>
        <c:smooth val="0"/>
        <c:axId val="119445376"/>
        <c:axId val="122667008"/>
      </c:lineChart>
      <c:catAx>
        <c:axId val="119445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2667008"/>
        <c:crosses val="autoZero"/>
        <c:auto val="1"/>
        <c:lblAlgn val="ctr"/>
        <c:lblOffset val="100"/>
        <c:tickLblSkip val="1"/>
        <c:tickMarkSkip val="1"/>
        <c:noMultiLvlLbl val="0"/>
      </c:catAx>
      <c:valAx>
        <c:axId val="122667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445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0.49</c:v>
                </c:pt>
                <c:pt idx="2">
                  <c:v>#N/A</c:v>
                </c:pt>
                <c:pt idx="3">
                  <c:v>0.46</c:v>
                </c:pt>
                <c:pt idx="4">
                  <c:v>#N/A</c:v>
                </c:pt>
                <c:pt idx="5">
                  <c:v>0.01</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介護老人保健施設特別会計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0.04</c:v>
                </c:pt>
                <c:pt idx="2">
                  <c:v>#N/A</c:v>
                </c:pt>
                <c:pt idx="3">
                  <c:v>7.0000000000000007E-2</c:v>
                </c:pt>
                <c:pt idx="4">
                  <c:v>#N/A</c:v>
                </c:pt>
                <c:pt idx="5">
                  <c:v>0.08</c:v>
                </c:pt>
                <c:pt idx="6">
                  <c:v>#N/A</c:v>
                </c:pt>
                <c:pt idx="7">
                  <c:v>0.13</c:v>
                </c:pt>
                <c:pt idx="8">
                  <c:v>#N/A</c:v>
                </c:pt>
                <c:pt idx="9">
                  <c:v>0</c:v>
                </c:pt>
              </c:numCache>
            </c:numRef>
          </c:val>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1.17</c:v>
                </c:pt>
                <c:pt idx="2">
                  <c:v>#N/A</c:v>
                </c:pt>
                <c:pt idx="3">
                  <c:v>0.64</c:v>
                </c:pt>
                <c:pt idx="4">
                  <c:v>#N/A</c:v>
                </c:pt>
                <c:pt idx="5">
                  <c:v>0.56000000000000005</c:v>
                </c:pt>
                <c:pt idx="6">
                  <c:v>#N/A</c:v>
                </c:pt>
                <c:pt idx="7">
                  <c:v>0.53</c:v>
                </c:pt>
                <c:pt idx="8">
                  <c:v>#N/A</c:v>
                </c:pt>
                <c:pt idx="9">
                  <c:v>0.02</c:v>
                </c:pt>
              </c:numCache>
            </c:numRef>
          </c:val>
        </c:ser>
        <c:ser>
          <c:idx val="4"/>
          <c:order val="4"/>
          <c:tx>
            <c:strRef>
              <c:f>データシート!$A$31</c:f>
              <c:strCache>
                <c:ptCount val="1"/>
                <c:pt idx="0">
                  <c:v>ボートピア交付金事業特別会計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0.03</c:v>
                </c:pt>
                <c:pt idx="2">
                  <c:v>#N/A</c:v>
                </c:pt>
                <c:pt idx="3">
                  <c:v>0.05</c:v>
                </c:pt>
                <c:pt idx="4">
                  <c:v>#N/A</c:v>
                </c:pt>
                <c:pt idx="5">
                  <c:v>7.0000000000000007E-2</c:v>
                </c:pt>
                <c:pt idx="6">
                  <c:v>#N/A</c:v>
                </c:pt>
                <c:pt idx="7">
                  <c:v>0.05</c:v>
                </c:pt>
                <c:pt idx="8">
                  <c:v>#N/A</c:v>
                </c:pt>
                <c:pt idx="9">
                  <c:v>0.04</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0.04</c:v>
                </c:pt>
                <c:pt idx="8">
                  <c:v>#N/A</c:v>
                </c:pt>
                <c:pt idx="9">
                  <c:v>0.08</c:v>
                </c:pt>
              </c:numCache>
            </c:numRef>
          </c:val>
        </c:ser>
        <c:ser>
          <c:idx val="6"/>
          <c:order val="6"/>
          <c:tx>
            <c:strRef>
              <c:f>データシート!$A$33</c:f>
              <c:strCache>
                <c:ptCount val="1"/>
                <c:pt idx="0">
                  <c:v>町営地方卸売市場特別会計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0.01</c:v>
                </c:pt>
                <c:pt idx="2">
                  <c:v>#N/A</c:v>
                </c:pt>
                <c:pt idx="3">
                  <c:v>0.04</c:v>
                </c:pt>
                <c:pt idx="4">
                  <c:v>#N/A</c:v>
                </c:pt>
                <c:pt idx="5">
                  <c:v>0.02</c:v>
                </c:pt>
                <c:pt idx="6">
                  <c:v>#N/A</c:v>
                </c:pt>
                <c:pt idx="7">
                  <c:v>0.15</c:v>
                </c:pt>
                <c:pt idx="8">
                  <c:v>#N/A</c:v>
                </c:pt>
                <c:pt idx="9">
                  <c:v>0.16</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0.17</c:v>
                </c:pt>
                <c:pt idx="2">
                  <c:v>#N/A</c:v>
                </c:pt>
                <c:pt idx="3">
                  <c:v>0.18</c:v>
                </c:pt>
                <c:pt idx="4">
                  <c:v>#N/A</c:v>
                </c:pt>
                <c:pt idx="5">
                  <c:v>0</c:v>
                </c:pt>
                <c:pt idx="6">
                  <c:v>#N/A</c:v>
                </c:pt>
                <c:pt idx="7">
                  <c:v>0.24</c:v>
                </c:pt>
                <c:pt idx="8">
                  <c:v>#N/A</c:v>
                </c:pt>
                <c:pt idx="9">
                  <c:v>0.54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3.41</c:v>
                </c:pt>
                <c:pt idx="2">
                  <c:v>#N/A</c:v>
                </c:pt>
                <c:pt idx="3">
                  <c:v>2.89</c:v>
                </c:pt>
                <c:pt idx="4">
                  <c:v>#N/A</c:v>
                </c:pt>
                <c:pt idx="5">
                  <c:v>2.76</c:v>
                </c:pt>
                <c:pt idx="6">
                  <c:v>#N/A</c:v>
                </c:pt>
                <c:pt idx="7">
                  <c:v>3.76</c:v>
                </c:pt>
                <c:pt idx="8">
                  <c:v>#N/A</c:v>
                </c:pt>
                <c:pt idx="9">
                  <c:v>3.94</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11.93</c:v>
                </c:pt>
                <c:pt idx="2">
                  <c:v>#N/A</c:v>
                </c:pt>
                <c:pt idx="3">
                  <c:v>13.21</c:v>
                </c:pt>
                <c:pt idx="4">
                  <c:v>#N/A</c:v>
                </c:pt>
                <c:pt idx="5">
                  <c:v>11.64</c:v>
                </c:pt>
                <c:pt idx="6">
                  <c:v>#N/A</c:v>
                </c:pt>
                <c:pt idx="7">
                  <c:v>12.94</c:v>
                </c:pt>
                <c:pt idx="8">
                  <c:v>#N/A</c:v>
                </c:pt>
                <c:pt idx="9">
                  <c:v>13.99</c:v>
                </c:pt>
              </c:numCache>
            </c:numRef>
          </c:val>
        </c:ser>
        <c:dLbls>
          <c:showLegendKey val="0"/>
          <c:showVal val="0"/>
          <c:showCatName val="0"/>
          <c:showSerName val="0"/>
          <c:showPercent val="0"/>
          <c:showBubbleSize val="0"/>
        </c:dLbls>
        <c:gapWidth val="150"/>
        <c:overlap val="100"/>
        <c:axId val="125617280"/>
        <c:axId val="125618816"/>
      </c:barChart>
      <c:catAx>
        <c:axId val="125617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618816"/>
        <c:crosses val="autoZero"/>
        <c:auto val="1"/>
        <c:lblAlgn val="ctr"/>
        <c:lblOffset val="100"/>
        <c:tickLblSkip val="1"/>
        <c:tickMarkSkip val="1"/>
        <c:noMultiLvlLbl val="0"/>
      </c:catAx>
      <c:valAx>
        <c:axId val="125618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6172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1378</c:v>
                </c:pt>
                <c:pt idx="5">
                  <c:v>1428</c:v>
                </c:pt>
                <c:pt idx="8">
                  <c:v>1459</c:v>
                </c:pt>
                <c:pt idx="11">
                  <c:v>1538</c:v>
                </c:pt>
                <c:pt idx="14">
                  <c:v>1509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c:v>
                </c:pt>
                <c:pt idx="3">
                  <c:v>1</c:v>
                </c:pt>
                <c:pt idx="6">
                  <c:v>1</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106</c:v>
                </c:pt>
                <c:pt idx="3">
                  <c:v>93</c:v>
                </c:pt>
                <c:pt idx="6">
                  <c:v>81</c:v>
                </c:pt>
                <c:pt idx="9">
                  <c:v>77</c:v>
                </c:pt>
                <c:pt idx="12">
                  <c:v>68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235</c:v>
                </c:pt>
                <c:pt idx="3">
                  <c:v>260</c:v>
                </c:pt>
                <c:pt idx="6">
                  <c:v>267</c:v>
                </c:pt>
                <c:pt idx="9">
                  <c:v>276</c:v>
                </c:pt>
                <c:pt idx="12">
                  <c:v>288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1955</c:v>
                </c:pt>
                <c:pt idx="3">
                  <c:v>1912</c:v>
                </c:pt>
                <c:pt idx="6">
                  <c:v>1855</c:v>
                </c:pt>
                <c:pt idx="9">
                  <c:v>1843</c:v>
                </c:pt>
                <c:pt idx="12">
                  <c:v>1721</c:v>
                </c:pt>
              </c:numCache>
            </c:numRef>
          </c:val>
        </c:ser>
        <c:dLbls>
          <c:showLegendKey val="0"/>
          <c:showVal val="0"/>
          <c:showCatName val="0"/>
          <c:showSerName val="0"/>
          <c:showPercent val="0"/>
          <c:showBubbleSize val="0"/>
        </c:dLbls>
        <c:gapWidth val="100"/>
        <c:overlap val="100"/>
        <c:axId val="122790656"/>
        <c:axId val="1227925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919</c:v>
                </c:pt>
                <c:pt idx="2">
                  <c:v>#N/A</c:v>
                </c:pt>
                <c:pt idx="3">
                  <c:v>#N/A</c:v>
                </c:pt>
                <c:pt idx="4">
                  <c:v>838</c:v>
                </c:pt>
                <c:pt idx="5">
                  <c:v>#N/A</c:v>
                </c:pt>
                <c:pt idx="6">
                  <c:v>#N/A</c:v>
                </c:pt>
                <c:pt idx="7">
                  <c:v>745</c:v>
                </c:pt>
                <c:pt idx="8">
                  <c:v>#N/A</c:v>
                </c:pt>
                <c:pt idx="9">
                  <c:v>#N/A</c:v>
                </c:pt>
                <c:pt idx="10">
                  <c:v>658</c:v>
                </c:pt>
                <c:pt idx="11">
                  <c:v>#N/A</c:v>
                </c:pt>
                <c:pt idx="12">
                  <c:v>#N/A</c:v>
                </c:pt>
                <c:pt idx="13">
                  <c:v>568</c:v>
                </c:pt>
                <c:pt idx="14">
                  <c:v>#N/A</c:v>
                </c:pt>
              </c:numCache>
            </c:numRef>
          </c:val>
          <c:smooth val="0"/>
        </c:ser>
        <c:dLbls>
          <c:showLegendKey val="0"/>
          <c:showVal val="0"/>
          <c:showCatName val="0"/>
          <c:showSerName val="0"/>
          <c:showPercent val="0"/>
          <c:showBubbleSize val="0"/>
        </c:dLbls>
        <c:marker val="1"/>
        <c:smooth val="0"/>
        <c:axId val="122790656"/>
        <c:axId val="122792576"/>
      </c:lineChart>
      <c:catAx>
        <c:axId val="122790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792576"/>
        <c:crosses val="autoZero"/>
        <c:auto val="1"/>
        <c:lblAlgn val="ctr"/>
        <c:lblOffset val="100"/>
        <c:tickLblSkip val="1"/>
        <c:tickMarkSkip val="1"/>
        <c:noMultiLvlLbl val="0"/>
      </c:catAx>
      <c:valAx>
        <c:axId val="122792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790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13291</c:v>
                </c:pt>
                <c:pt idx="5">
                  <c:v>12859</c:v>
                </c:pt>
                <c:pt idx="8">
                  <c:v>13567</c:v>
                </c:pt>
                <c:pt idx="11">
                  <c:v>12973</c:v>
                </c:pt>
                <c:pt idx="14">
                  <c:v>12650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542</c:v>
                </c:pt>
                <c:pt idx="5">
                  <c:v>503</c:v>
                </c:pt>
                <c:pt idx="8">
                  <c:v>453</c:v>
                </c:pt>
                <c:pt idx="11">
                  <c:v>379</c:v>
                </c:pt>
                <c:pt idx="14">
                  <c:v>320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5384</c:v>
                </c:pt>
                <c:pt idx="5">
                  <c:v>6096</c:v>
                </c:pt>
                <c:pt idx="8">
                  <c:v>6942</c:v>
                </c:pt>
                <c:pt idx="11">
                  <c:v>7502</c:v>
                </c:pt>
                <c:pt idx="14">
                  <c:v>8213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2021</c:v>
                </c:pt>
                <c:pt idx="3">
                  <c:v>1929</c:v>
                </c:pt>
                <c:pt idx="6">
                  <c:v>1688</c:v>
                </c:pt>
                <c:pt idx="9">
                  <c:v>1555</c:v>
                </c:pt>
                <c:pt idx="12">
                  <c:v>1459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597</c:v>
                </c:pt>
                <c:pt idx="3">
                  <c:v>519</c:v>
                </c:pt>
                <c:pt idx="6">
                  <c:v>468</c:v>
                </c:pt>
                <c:pt idx="9">
                  <c:v>479</c:v>
                </c:pt>
                <c:pt idx="12">
                  <c:v>452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3589</c:v>
                </c:pt>
                <c:pt idx="3">
                  <c:v>3945</c:v>
                </c:pt>
                <c:pt idx="6">
                  <c:v>4626</c:v>
                </c:pt>
                <c:pt idx="9">
                  <c:v>4403</c:v>
                </c:pt>
                <c:pt idx="12">
                  <c:v>4317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c:v>
                </c:pt>
                <c:pt idx="3">
                  <c:v>1</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15848</c:v>
                </c:pt>
                <c:pt idx="3">
                  <c:v>15050</c:v>
                </c:pt>
                <c:pt idx="6">
                  <c:v>14750</c:v>
                </c:pt>
                <c:pt idx="9">
                  <c:v>14187</c:v>
                </c:pt>
                <c:pt idx="12">
                  <c:v>13289</c:v>
                </c:pt>
              </c:numCache>
            </c:numRef>
          </c:val>
        </c:ser>
        <c:dLbls>
          <c:showLegendKey val="0"/>
          <c:showVal val="0"/>
          <c:showCatName val="0"/>
          <c:showSerName val="0"/>
          <c:showPercent val="0"/>
          <c:showBubbleSize val="0"/>
        </c:dLbls>
        <c:gapWidth val="100"/>
        <c:overlap val="100"/>
        <c:axId val="125565568"/>
        <c:axId val="1258995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2841</c:v>
                </c:pt>
                <c:pt idx="2">
                  <c:v>#N/A</c:v>
                </c:pt>
                <c:pt idx="3">
                  <c:v>#N/A</c:v>
                </c:pt>
                <c:pt idx="4">
                  <c:v>1985</c:v>
                </c:pt>
                <c:pt idx="5">
                  <c:v>#N/A</c:v>
                </c:pt>
                <c:pt idx="6">
                  <c:v>#N/A</c:v>
                </c:pt>
                <c:pt idx="7">
                  <c:v>570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25565568"/>
        <c:axId val="125899520"/>
      </c:lineChart>
      <c:catAx>
        <c:axId val="125565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5899520"/>
        <c:crosses val="autoZero"/>
        <c:auto val="1"/>
        <c:lblAlgn val="ctr"/>
        <c:lblOffset val="100"/>
        <c:tickLblSkip val="1"/>
        <c:tickMarkSkip val="1"/>
        <c:noMultiLvlLbl val="0"/>
      </c:catAx>
      <c:valAx>
        <c:axId val="125899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565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{3BF77B1F-D4A0-4070-8F4D-3122728B5796}</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{234FAFC8-90EF-4304-BF2B-72E6610024CB}</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{C139BF3C-0B17-4D9F-B917-7544C3D0B938}</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{AD66AE63-FA93-4AF9-9A5D-CC638214F6B5}</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{3FA0B087-024C-4E5A-80D6-27A25660EA93}</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{AC4D0768-49A3-4935-96B1-31A29B6ABCE4}</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{DBEBD7AB-CDE3-4DDD-A98A-AB976A424CB2}</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{5FD2CE6C-9F82-4D7B-BF2D-B177E89066CA}</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{C9CDBF64-8DFF-4D04-AE8C-2DEC7AF84DFD}</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{C5D945BB-066C-4A79-8397-1D40E1767D5B}</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5684736"/>
        <c:axId val="125764736"/>
      </c:scatterChart>
      <c:valAx>
        <c:axId val="12568473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5764736"/>
        <c:crosses val="autoZero"/>
        <c:crossBetween val="midCat"/>
      </c:valAx>
      <c:valAx>
        <c:axId val="12576473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56847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{C6C16B02-1D64-4850-B5F2-B27D88547632}</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{2EA50525-65E6-45E2-A532-64F5EC2D8B8D}</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{1202DEC7-CA6C-4511-A5D5-5674372BD056}</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{BBB95C11-9C2E-4D40-A55F-A3B104195154}</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{757CE338-1036-43FF-AB83-C845BBB84BC9}</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15.7</c:v>
                </c:pt>
                <c:pt idx="1">
                  <c:v>14.5</c:v>
                </c:pt>
                <c:pt idx="2">
                  <c:v>13.3</c:v>
                </c:pt>
                <c:pt idx="3">
                  <c:v>12.1</c:v>
                </c:pt>
                <c:pt idx="4">
                  <c:v>10.6</c:v>
                </c:pt>
              </c:numCache>
            </c:numRef>
          </c:xVal>
          <c:yVal>
            <c:numRef>
              <c:f>公会計指標分析・財政指標組合せ分析表!$K$73:$O$73</c:f>
              <c:numCache>
                <c:formatCode>#,##0.0;"▲ "#,##0.0</c:formatCode>
                <c:ptCount val="5"/>
                <c:pt idx="0">
                  <c:v>45</c:v>
                </c:pt>
                <c:pt idx="1">
                  <c:v>32.200000000000003</c:v>
                </c:pt>
                <c:pt idx="2">
                  <c:v>9.1</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{32E01164-A23A-4D40-9A4B-49C4B0E84DE9}</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{5E316D31-1D03-40C7-92A8-EEFA315EDD92}</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{F027CEAE-693D-4660-AF3A-A0E1DC3A8820}</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{523F997A-5DD8-4620-AF6A-9F9E9556A548}</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{14655124-7029-44B4-8FD1-D0D28F9162F0}</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14.5</c:v>
                </c:pt>
                <c:pt idx="1">
                  <c:v>13.3</c:v>
                </c:pt>
                <c:pt idx="2">
                  <c:v>12.4</c:v>
                </c:pt>
                <c:pt idx="3">
                  <c:v>11.2</c:v>
                </c:pt>
                <c:pt idx="4">
                  <c:v>10.1</c:v>
                </c:pt>
              </c:numCache>
            </c:numRef>
          </c:xVal>
          <c:yVal>
            <c:numRef>
              <c:f>公会計指標分析・財政指標組合せ分析表!$K$77:$O$77</c:f>
              <c:numCache>
                <c:formatCode>#,##0.0;"▲ "#,##0.0</c:formatCode>
                <c:ptCount val="5"/>
                <c:pt idx="0">
                  <c:v>86</c:v>
                </c:pt>
                <c:pt idx="1">
                  <c:v>72</c:v>
                </c:pt>
                <c:pt idx="2">
                  <c:v>58.8</c:v>
                </c:pt>
                <c:pt idx="3">
                  <c:v>49.7</c:v>
                </c:pt>
                <c:pt idx="4">
                  <c:v>37.200000000000003</c:v>
                </c:pt>
              </c:numCache>
            </c:numRef>
          </c:yVal>
          <c:smooth val="0"/>
        </c:ser>
        <c:dLbls>
          <c:showLegendKey val="0"/>
          <c:showVal val="0"/>
          <c:showCatName val="0"/>
          <c:showSerName val="0"/>
          <c:showPercent val="0"/>
          <c:showBubbleSize val="0"/>
        </c:dLbls>
        <c:axId val="125815040"/>
        <c:axId val="126296448"/>
      </c:scatterChart>
      <c:valAx>
        <c:axId val="125815040"/>
        <c:scaling>
          <c:orientation val="minMax"/>
          <c:max val="16.200000000000003"/>
          <c:min val="9.6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6296448"/>
        <c:crosses val="autoZero"/>
        <c:crossBetween val="midCat"/>
      </c:valAx>
      <c:valAx>
        <c:axId val="126296448"/>
        <c:scaling>
          <c:orientation val="minMax"/>
          <c:max val="99"/>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581504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青森県南部町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a:t>
          </a:r>
          <a:r>
            <a:rPr kumimoji="0" lang="ja-JP" altLang="ja-JP" sz="1300" b="0" i="0" u="none" strike="noStrike" kern="0" cap="none" spc="0" normalizeH="0" baseline="0" noProof="0">
              <a:ln>
                <a:noFill/>
              </a:ln>
              <a:solidFill>
                <a:prstClr val="black"/>
              </a:solidFill>
              <a:effectLst/>
              <a:uLnTx/>
              <a:uFillTx/>
              <a:latin typeface="+mn-lt"/>
              <a:ea typeface="+mn-ea"/>
              <a:cs typeface="+mn-cs"/>
            </a:rPr>
            <a:t>普通会計の元利償還金は、</a:t>
          </a:r>
          <a:r>
            <a:rPr kumimoji="0" lang="en-US" altLang="ja-JP" sz="1300" b="0" i="0" u="none" strike="noStrike" kern="0" cap="none" spc="0" normalizeH="0" baseline="0" noProof="0">
              <a:ln>
                <a:noFill/>
              </a:ln>
              <a:solidFill>
                <a:prstClr val="black"/>
              </a:solidFill>
              <a:effectLst/>
              <a:uLnTx/>
              <a:uFillTx/>
              <a:latin typeface="+mn-lt"/>
              <a:ea typeface="+mn-ea"/>
              <a:cs typeface="+mn-cs"/>
            </a:rPr>
            <a:t>122</a:t>
          </a:r>
          <a:r>
            <a:rPr kumimoji="0" lang="ja-JP" altLang="ja-JP" sz="1300" b="0" i="0" u="none" strike="noStrike" kern="0" cap="none" spc="0" normalizeH="0" baseline="0" noProof="0">
              <a:ln>
                <a:noFill/>
              </a:ln>
              <a:solidFill>
                <a:prstClr val="black"/>
              </a:solidFill>
              <a:effectLst/>
              <a:uLnTx/>
              <a:uFillTx/>
              <a:latin typeface="+mn-lt"/>
              <a:ea typeface="+mn-ea"/>
              <a:cs typeface="+mn-cs"/>
            </a:rPr>
            <a:t>百万円の減額になっており、今後</a:t>
          </a:r>
          <a:r>
            <a:rPr kumimoji="0" lang="ja-JP" altLang="en-US" sz="1300" b="0" i="0" u="none" strike="noStrike" kern="0" cap="none" spc="0" normalizeH="0" baseline="0" noProof="0">
              <a:ln>
                <a:noFill/>
              </a:ln>
              <a:solidFill>
                <a:prstClr val="black"/>
              </a:solidFill>
              <a:effectLst/>
              <a:uLnTx/>
              <a:uFillTx/>
              <a:latin typeface="+mn-lt"/>
              <a:ea typeface="+mn-ea"/>
              <a:cs typeface="+mn-cs"/>
            </a:rPr>
            <a:t>は</a:t>
          </a:r>
          <a:r>
            <a:rPr kumimoji="0" lang="en-US" altLang="ja-JP" sz="1300" b="0" i="0" u="none" strike="noStrike" kern="0" cap="none" spc="0" normalizeH="0" baseline="0" noProof="0">
              <a:ln>
                <a:noFill/>
              </a:ln>
              <a:solidFill>
                <a:prstClr val="black"/>
              </a:solidFill>
              <a:effectLst/>
              <a:uLnTx/>
              <a:uFillTx/>
              <a:latin typeface="+mn-lt"/>
              <a:ea typeface="+mn-ea"/>
              <a:cs typeface="+mn-cs"/>
            </a:rPr>
            <a:t>50</a:t>
          </a:r>
          <a:r>
            <a:rPr kumimoji="0" lang="ja-JP" altLang="ja-JP" sz="1300" b="0" i="0" u="none" strike="noStrike" kern="0" cap="none" spc="0" normalizeH="0" baseline="0" noProof="0">
              <a:ln>
                <a:noFill/>
              </a:ln>
              <a:solidFill>
                <a:prstClr val="black"/>
              </a:solidFill>
              <a:effectLst/>
              <a:uLnTx/>
              <a:uFillTx/>
              <a:latin typeface="+mn-lt"/>
              <a:ea typeface="+mn-ea"/>
              <a:cs typeface="+mn-cs"/>
            </a:rPr>
            <a:t>百万円前後で減額していく</a:t>
          </a:r>
          <a:r>
            <a:rPr kumimoji="0" lang="ja-JP" altLang="en-US" sz="1300" b="0" i="0" u="none" strike="noStrike" kern="0" cap="none" spc="0" normalizeH="0" baseline="0" noProof="0">
              <a:ln>
                <a:noFill/>
              </a:ln>
              <a:solidFill>
                <a:prstClr val="black"/>
              </a:solidFill>
              <a:effectLst/>
              <a:uLnTx/>
              <a:uFillTx/>
              <a:latin typeface="+mn-lt"/>
              <a:ea typeface="+mn-ea"/>
              <a:cs typeface="+mn-cs"/>
            </a:rPr>
            <a:t>見込</a:t>
          </a:r>
          <a:r>
            <a:rPr kumimoji="0" lang="ja-JP" altLang="ja-JP" sz="1300" b="0" i="0" u="none" strike="noStrike" kern="0" cap="none" spc="0" normalizeH="0" baseline="0" noProof="0">
              <a:ln>
                <a:noFill/>
              </a:ln>
              <a:solidFill>
                <a:prstClr val="black"/>
              </a:solidFill>
              <a:effectLst/>
              <a:uLnTx/>
              <a:uFillTx/>
              <a:latin typeface="+mn-lt"/>
              <a:ea typeface="+mn-ea"/>
              <a:cs typeface="+mn-cs"/>
            </a:rPr>
            <a:t>だが、公営企業債の元利償還金に対する繰</a:t>
          </a:r>
          <a:r>
            <a:rPr kumimoji="0" lang="ja-JP" altLang="en-US" sz="1300" b="0" i="0" u="none" strike="noStrike" kern="0" cap="none" spc="0" normalizeH="0" baseline="0" noProof="0">
              <a:ln>
                <a:noFill/>
              </a:ln>
              <a:solidFill>
                <a:prstClr val="black"/>
              </a:solidFill>
              <a:effectLst/>
              <a:uLnTx/>
              <a:uFillTx/>
              <a:latin typeface="+mn-lt"/>
              <a:ea typeface="+mn-ea"/>
              <a:cs typeface="+mn-cs"/>
            </a:rPr>
            <a:t>出</a:t>
          </a:r>
          <a:r>
            <a:rPr kumimoji="0" lang="ja-JP" altLang="ja-JP" sz="1300" b="0" i="0" u="none" strike="noStrike" kern="0" cap="none" spc="0" normalizeH="0" baseline="0" noProof="0">
              <a:ln>
                <a:noFill/>
              </a:ln>
              <a:solidFill>
                <a:prstClr val="black"/>
              </a:solidFill>
              <a:effectLst/>
              <a:uLnTx/>
              <a:uFillTx/>
              <a:latin typeface="+mn-lt"/>
              <a:ea typeface="+mn-ea"/>
              <a:cs typeface="+mn-cs"/>
            </a:rPr>
            <a:t>金</a:t>
          </a:r>
          <a:r>
            <a:rPr kumimoji="0" lang="ja-JP" altLang="en-US" sz="1300" b="0" i="0" u="none" strike="noStrike" kern="0" cap="none" spc="0" normalizeH="0" baseline="0" noProof="0">
              <a:ln>
                <a:noFill/>
              </a:ln>
              <a:solidFill>
                <a:prstClr val="black"/>
              </a:solidFill>
              <a:effectLst/>
              <a:uLnTx/>
              <a:uFillTx/>
              <a:latin typeface="+mn-lt"/>
              <a:ea typeface="+mn-ea"/>
              <a:cs typeface="+mn-cs"/>
            </a:rPr>
            <a:t>が</a:t>
          </a:r>
          <a:r>
            <a:rPr kumimoji="0" lang="ja-JP" altLang="ja-JP" sz="1300" b="0" i="0" u="none" strike="noStrike" kern="0" cap="none" spc="0" normalizeH="0" baseline="0" noProof="0">
              <a:ln>
                <a:noFill/>
              </a:ln>
              <a:solidFill>
                <a:prstClr val="black"/>
              </a:solidFill>
              <a:effectLst/>
              <a:uLnTx/>
              <a:uFillTx/>
              <a:latin typeface="+mn-lt"/>
              <a:ea typeface="+mn-ea"/>
              <a:cs typeface="+mn-cs"/>
            </a:rPr>
            <a:t>、</a:t>
          </a:r>
          <a:r>
            <a:rPr kumimoji="0" lang="ja-JP" altLang="en-US" sz="1300" b="0" i="0" u="none" strike="noStrike" kern="0" cap="none" spc="0" normalizeH="0" baseline="0" noProof="0">
              <a:ln>
                <a:noFill/>
              </a:ln>
              <a:solidFill>
                <a:prstClr val="black"/>
              </a:solidFill>
              <a:effectLst/>
              <a:uLnTx/>
              <a:uFillTx/>
              <a:latin typeface="+mn-lt"/>
              <a:ea typeface="+mn-ea"/>
              <a:cs typeface="+mn-cs"/>
            </a:rPr>
            <a:t>下水道整備事業に係る新発債の発行に</a:t>
          </a:r>
          <a:r>
            <a:rPr kumimoji="0" lang="ja-JP" altLang="ja-JP" sz="1300" b="0" i="0" u="none" strike="noStrike" kern="0" cap="none" spc="0" normalizeH="0" baseline="0" noProof="0">
              <a:ln>
                <a:noFill/>
              </a:ln>
              <a:solidFill>
                <a:prstClr val="black"/>
              </a:solidFill>
              <a:effectLst/>
              <a:uLnTx/>
              <a:uFillTx/>
              <a:latin typeface="+mn-lt"/>
              <a:ea typeface="+mn-ea"/>
              <a:cs typeface="+mn-cs"/>
            </a:rPr>
            <a:t>より増加する見込みである。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　算入公債費等については、</a:t>
          </a:r>
          <a:r>
            <a:rPr kumimoji="0" lang="en-US" altLang="ja-JP" sz="1300" b="0" i="0" u="none" strike="noStrike" kern="0" cap="none" spc="0" normalizeH="0" baseline="0" noProof="0">
              <a:ln>
                <a:noFill/>
              </a:ln>
              <a:solidFill>
                <a:prstClr val="black"/>
              </a:solidFill>
              <a:effectLst/>
              <a:uLnTx/>
              <a:uFillTx/>
              <a:latin typeface="+mn-lt"/>
              <a:ea typeface="+mn-ea"/>
              <a:cs typeface="+mn-cs"/>
            </a:rPr>
            <a:t>29</a:t>
          </a:r>
          <a:r>
            <a:rPr kumimoji="0" lang="ja-JP" altLang="ja-JP" sz="1300" b="0" i="0" u="none" strike="noStrike" kern="0" cap="none" spc="0" normalizeH="0" baseline="0" noProof="0">
              <a:ln>
                <a:noFill/>
              </a:ln>
              <a:solidFill>
                <a:prstClr val="black"/>
              </a:solidFill>
              <a:effectLst/>
              <a:uLnTx/>
              <a:uFillTx/>
              <a:latin typeface="+mn-lt"/>
              <a:ea typeface="+mn-ea"/>
              <a:cs typeface="+mn-cs"/>
            </a:rPr>
            <a:t>百万円</a:t>
          </a:r>
          <a:r>
            <a:rPr kumimoji="0" lang="ja-JP" altLang="en-US" sz="1300" b="0" i="0" u="none" strike="noStrike" kern="0" cap="none" spc="0" normalizeH="0" baseline="0" noProof="0">
              <a:ln>
                <a:noFill/>
              </a:ln>
              <a:solidFill>
                <a:prstClr val="black"/>
              </a:solidFill>
              <a:effectLst/>
              <a:uLnTx/>
              <a:uFillTx/>
              <a:latin typeface="+mn-lt"/>
              <a:ea typeface="+mn-ea"/>
              <a:cs typeface="+mn-cs"/>
            </a:rPr>
            <a:t>減</a:t>
          </a:r>
          <a:r>
            <a:rPr kumimoji="0" lang="ja-JP" altLang="ja-JP" sz="1300" b="0" i="0" u="none" strike="noStrike" kern="0" cap="none" spc="0" normalizeH="0" baseline="0" noProof="0">
              <a:ln>
                <a:noFill/>
              </a:ln>
              <a:solidFill>
                <a:prstClr val="black"/>
              </a:solidFill>
              <a:effectLst/>
              <a:uLnTx/>
              <a:uFillTx/>
              <a:latin typeface="+mn-lt"/>
              <a:ea typeface="+mn-ea"/>
              <a:cs typeface="+mn-cs"/>
            </a:rPr>
            <a:t>額になっている。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青森県南部町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a:t>
          </a:r>
          <a:r>
            <a:rPr kumimoji="0" lang="ja-JP" altLang="ja-JP" sz="1300" b="0" i="0" u="none" strike="noStrike" kern="0" cap="none" spc="0" normalizeH="0" baseline="0" noProof="0">
              <a:ln>
                <a:noFill/>
              </a:ln>
              <a:solidFill>
                <a:prstClr val="black"/>
              </a:solidFill>
              <a:effectLst/>
              <a:uLnTx/>
              <a:uFillTx/>
              <a:latin typeface="+mn-lt"/>
              <a:ea typeface="+mn-ea"/>
              <a:cs typeface="+mn-cs"/>
            </a:rPr>
            <a:t>将来負担額のうち、一般会計等に係る地方債の現在高は、繰上償還及び新規地方債の発行抑制により減額となっているほか、退職手当負担見込額も、退職者の一部不補充により減額となっている。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　充当可能財源等は将来の安定した財政運営に資することを目的とし、基金積立を積極的に実施していることから充当可能基金が増額となり、この結果将来負担比率の分子は大幅に減少してきている。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72</xdr:row>
      <xdr:rowOff>0</xdr:rowOff>
    </xdr:from>
    <xdr:to>
      <xdr:col>14</xdr:col>
      <xdr:colOff>0</xdr:colOff>
      <xdr:row>74</xdr:row>
      <xdr:rowOff>0</xdr:rowOff>
    </xdr:to>
    <xdr:sp macro="" textlink="">
      <xdr:nvSpPr>
        <xdr:cNvPr id="4" name="正方形/長方形 3"/>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5" name="正方形/長方形 4"/>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青森県南部町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3" name="正方形/長方形 12"/>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5" name="正方形/長方形 14"/>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19,343
19,291
153.12
11,192,521
10,825,143
303,036
7,580,450
13,248,339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1" name="正方形/長方形 20"/>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2" name="角丸四角形 21"/>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3" name="正方形/長方形 22"/>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4" name="正方形/長方形 23"/>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5" name="直線コネクタ 24"/>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6" name="円/楕円 25"/>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7" name="フローチャート : 判断 26"/>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青森県南部町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19,343
19,291
153.12
11,192,521
10,825,143
303,036
7,580,450
13,248,339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青森県南部町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19,343
19,291
153.12
11,192,521
10,825,143
303,036
7,580,450
13,248,339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青森県南部町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19,343
19,291
153.12
11,192,521
10,825,143
303,036
7,580,450
13,248,339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長引く景気の低迷による法人町民税等の伸び悩みにより、類似団体を下回っている。　　　　　　　　　　　　　　　　　　　　　　　　　　　　　　　　　　　　　　　　　　　　　　　　　　　　　　　　　今後も大きな自主財源の伸びは期待できないため、税の徴収強化（対前年</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％増）、町有財産の売却等による自主財源の確保に努め、職員の定員管理による人件費の削減（対前年</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％減）などを実施し、財政の健全化を図る。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154517</xdr:rowOff>
    </xdr:to>
    <xdr:cxnSp macro="">
      <xdr:nvCxnSpPr>
        <xdr:cNvPr id="63" name="直線コネクタ 62"/>
        <xdr:cNvCxnSpPr/>
      </xdr:nvCxnSpPr>
      <xdr:spPr>
        <a:xfrm flipV="1">
          <a:off x="4953000" y="63013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6"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0.57</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7" name="直線コネクタ 66"/>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135467</xdr:rowOff>
    </xdr:from>
    <xdr:to>
      <xdr:col>7</xdr:col>
      <xdr:colOff>152400</xdr:colOff>
      <xdr:row>44</xdr:row>
      <xdr:rowOff>4233</xdr:rowOff>
    </xdr:to>
    <xdr:cxnSp macro="">
      <xdr:nvCxnSpPr>
        <xdr:cNvPr id="68" name="直線コネクタ 67"/>
        <xdr:cNvCxnSpPr/>
      </xdr:nvCxnSpPr>
      <xdr:spPr>
        <a:xfrm flipV="1">
          <a:off x="4114800" y="750781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71560</xdr:rowOff>
    </xdr:from>
    <xdr:ext cx="762000" cy="259045"/>
    <xdr:sp macro="" textlink="">
      <xdr:nvSpPr>
        <xdr:cNvPr id="69"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4233</xdr:rowOff>
    </xdr:from>
    <xdr:to>
      <xdr:col>6</xdr:col>
      <xdr:colOff>0</xdr:colOff>
      <xdr:row>44</xdr:row>
      <xdr:rowOff>4233</xdr:rowOff>
    </xdr:to>
    <xdr:cxnSp macro="">
      <xdr:nvCxnSpPr>
        <xdr:cNvPr id="71" name="直線コネクタ 70"/>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4233</xdr:rowOff>
    </xdr:from>
    <xdr:to>
      <xdr:col>4</xdr:col>
      <xdr:colOff>482600</xdr:colOff>
      <xdr:row>44</xdr:row>
      <xdr:rowOff>44450</xdr:rowOff>
    </xdr:to>
    <xdr:cxnSp macro="">
      <xdr:nvCxnSpPr>
        <xdr:cNvPr id="74" name="直線コネクタ 73"/>
        <xdr:cNvCxnSpPr/>
      </xdr:nvCxnSpPr>
      <xdr:spPr>
        <a:xfrm flipV="1">
          <a:off x="2336800" y="75480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4233</xdr:rowOff>
    </xdr:from>
    <xdr:to>
      <xdr:col>3</xdr:col>
      <xdr:colOff>279400</xdr:colOff>
      <xdr:row>44</xdr:row>
      <xdr:rowOff>44450</xdr:rowOff>
    </xdr:to>
    <xdr:cxnSp macro="">
      <xdr:nvCxnSpPr>
        <xdr:cNvPr id="77" name="直線コネクタ 76"/>
        <xdr:cNvCxnSpPr/>
      </xdr:nvCxnSpPr>
      <xdr:spPr>
        <a:xfrm>
          <a:off x="1447800" y="75480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135467</xdr:rowOff>
    </xdr:from>
    <xdr:to>
      <xdr:col>3</xdr:col>
      <xdr:colOff>330200</xdr:colOff>
      <xdr:row>43</xdr:row>
      <xdr:rowOff>65617</xdr:rowOff>
    </xdr:to>
    <xdr:sp macro="" textlink="">
      <xdr:nvSpPr>
        <xdr:cNvPr id="78" name="フローチャート : 判断 77"/>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75794</xdr:rowOff>
    </xdr:from>
    <xdr:ext cx="762000" cy="259045"/>
    <xdr:sp macro="" textlink="">
      <xdr:nvSpPr>
        <xdr:cNvPr id="79" name="テキスト ボックス 78"/>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0.30</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84667</xdr:rowOff>
    </xdr:from>
    <xdr:to>
      <xdr:col>7</xdr:col>
      <xdr:colOff>203200</xdr:colOff>
      <xdr:row>44</xdr:row>
      <xdr:rowOff>14817</xdr:rowOff>
    </xdr:to>
    <xdr:sp macro="" textlink="">
      <xdr:nvSpPr>
        <xdr:cNvPr id="87" name="円/楕円 86"/>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56744</xdr:rowOff>
    </xdr:from>
    <xdr:ext cx="762000" cy="259045"/>
    <xdr:sp macro="" textlink="">
      <xdr:nvSpPr>
        <xdr:cNvPr id="88"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124883</xdr:rowOff>
    </xdr:from>
    <xdr:to>
      <xdr:col>6</xdr:col>
      <xdr:colOff>50800</xdr:colOff>
      <xdr:row>44</xdr:row>
      <xdr:rowOff>55033</xdr:rowOff>
    </xdr:to>
    <xdr:sp macro="" textlink="">
      <xdr:nvSpPr>
        <xdr:cNvPr id="89" name="円/楕円 88"/>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90" name="テキスト ボックス 89"/>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91" name="円/楕円 90"/>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92" name="テキスト ボックス 91"/>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3" name="円/楕円 92"/>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4" name="テキスト ボックス 93"/>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124883</xdr:rowOff>
    </xdr:from>
    <xdr:to>
      <xdr:col>2</xdr:col>
      <xdr:colOff>127000</xdr:colOff>
      <xdr:row>44</xdr:row>
      <xdr:rowOff>55033</xdr:rowOff>
    </xdr:to>
    <xdr:sp macro="" textlink="">
      <xdr:nvSpPr>
        <xdr:cNvPr id="95" name="円/楕円 94"/>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39810</xdr:rowOff>
    </xdr:from>
    <xdr:ext cx="762000" cy="259045"/>
    <xdr:sp macro="" textlink="">
      <xdr:nvSpPr>
        <xdr:cNvPr id="96" name="テキスト ボックス 95"/>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繰上償還による公債費の削減及び、退職者の一部不補充による新規採用者の抑制などにより類似団体平均を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％下回っているが、障害者福祉給付費に係る扶助費が年々増加している。　　　　　　　　　　　　　　　　　　　　　　　　　　　　　　　　　　　　　　　　　　　　　　　　　　　　　　　　　　　　　　　　　　　　　　　　　　　　　　　　　　　　　　　　　　　　　　　　　　　　　　　　　　　　　　今後も新規地方債の抑制を行い、町税の徴収強化対策による財源確保に努め、現在の水準を維持する。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19896</xdr:rowOff>
    </xdr:from>
    <xdr:to>
      <xdr:col>7</xdr:col>
      <xdr:colOff>152400</xdr:colOff>
      <xdr:row>66</xdr:row>
      <xdr:rowOff>146896</xdr:rowOff>
    </xdr:to>
    <xdr:cxnSp macro="">
      <xdr:nvCxnSpPr>
        <xdr:cNvPr id="126" name="直線コネクタ 125"/>
        <xdr:cNvCxnSpPr/>
      </xdr:nvCxnSpPr>
      <xdr:spPr>
        <a:xfrm flipV="1">
          <a:off x="4953000" y="10135446"/>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118973</xdr:rowOff>
    </xdr:from>
    <xdr:ext cx="762000" cy="259045"/>
    <xdr:sp macro="" textlink="">
      <xdr:nvSpPr>
        <xdr:cNvPr id="127" name="財政構造の弾力性最小値テキスト"/>
        <xdr:cNvSpPr txBox="1"/>
      </xdr:nvSpPr>
      <xdr:spPr>
        <a:xfrm>
          <a:off x="5041900" y="114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93.3</a:t>
          </a:r>
          <a:endParaRPr kumimoji="1" lang="ja-JP" altLang="en-US" sz="1000" b="1">
            <a:latin typeface="ＭＳ Ｐゴシック"/>
          </a:endParaRPr>
        </a:p>
      </xdr:txBody>
    </xdr:sp>
    <xdr:clientData/>
  </xdr:oneCellAnchor>
  <xdr:twoCellAnchor>
    <xdr:from>
      <xdr:col>7</xdr:col>
      <xdr:colOff>63500</xdr:colOff>
      <xdr:row>66</xdr:row>
      <xdr:rowOff>146896</xdr:rowOff>
    </xdr:from>
    <xdr:to>
      <xdr:col>7</xdr:col>
      <xdr:colOff>241300</xdr:colOff>
      <xdr:row>66</xdr:row>
      <xdr:rowOff>146896</xdr:rowOff>
    </xdr:to>
    <xdr:cxnSp macro="">
      <xdr:nvCxnSpPr>
        <xdr:cNvPr id="128" name="直線コネクタ 127"/>
        <xdr:cNvCxnSpPr/>
      </xdr:nvCxnSpPr>
      <xdr:spPr>
        <a:xfrm>
          <a:off x="4864100" y="1146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106273</xdr:rowOff>
    </xdr:from>
    <xdr:ext cx="762000" cy="259045"/>
    <xdr:sp macro="" textlink="">
      <xdr:nvSpPr>
        <xdr:cNvPr id="129" name="財政構造の弾力性最大値テキスト"/>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7</xdr:col>
      <xdr:colOff>63500</xdr:colOff>
      <xdr:row>59</xdr:row>
      <xdr:rowOff>19896</xdr:rowOff>
    </xdr:from>
    <xdr:to>
      <xdr:col>7</xdr:col>
      <xdr:colOff>241300</xdr:colOff>
      <xdr:row>59</xdr:row>
      <xdr:rowOff>19896</xdr:rowOff>
    </xdr:to>
    <xdr:cxnSp macro="">
      <xdr:nvCxnSpPr>
        <xdr:cNvPr id="130" name="直線コネクタ 129"/>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154094</xdr:rowOff>
    </xdr:from>
    <xdr:to>
      <xdr:col>7</xdr:col>
      <xdr:colOff>152400</xdr:colOff>
      <xdr:row>62</xdr:row>
      <xdr:rowOff>28363</xdr:rowOff>
    </xdr:to>
    <xdr:cxnSp macro="">
      <xdr:nvCxnSpPr>
        <xdr:cNvPr id="131" name="直線コネクタ 130"/>
        <xdr:cNvCxnSpPr/>
      </xdr:nvCxnSpPr>
      <xdr:spPr>
        <a:xfrm flipV="1">
          <a:off x="4114800" y="10441094"/>
          <a:ext cx="8382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118550</xdr:rowOff>
    </xdr:from>
    <xdr:ext cx="762000" cy="259045"/>
    <xdr:sp macro="" textlink="">
      <xdr:nvSpPr>
        <xdr:cNvPr id="132" name="財政構造の弾力性平均値テキスト"/>
        <xdr:cNvSpPr txBox="1"/>
      </xdr:nvSpPr>
      <xdr:spPr>
        <a:xfrm>
          <a:off x="5041900" y="1074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146473</xdr:rowOff>
    </xdr:from>
    <xdr:to>
      <xdr:col>7</xdr:col>
      <xdr:colOff>203200</xdr:colOff>
      <xdr:row>63</xdr:row>
      <xdr:rowOff>76623</xdr:rowOff>
    </xdr:to>
    <xdr:sp macro="" textlink="">
      <xdr:nvSpPr>
        <xdr:cNvPr id="133" name="フローチャート : 判断 132"/>
        <xdr:cNvSpPr/>
      </xdr:nvSpPr>
      <xdr:spPr>
        <a:xfrm>
          <a:off x="4902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111337</xdr:rowOff>
    </xdr:from>
    <xdr:to>
      <xdr:col>6</xdr:col>
      <xdr:colOff>0</xdr:colOff>
      <xdr:row>62</xdr:row>
      <xdr:rowOff>28363</xdr:rowOff>
    </xdr:to>
    <xdr:cxnSp macro="">
      <xdr:nvCxnSpPr>
        <xdr:cNvPr id="134" name="直線コネクタ 133"/>
        <xdr:cNvCxnSpPr/>
      </xdr:nvCxnSpPr>
      <xdr:spPr>
        <a:xfrm>
          <a:off x="3225800" y="10569787"/>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87630</xdr:rowOff>
    </xdr:from>
    <xdr:to>
      <xdr:col>6</xdr:col>
      <xdr:colOff>50800</xdr:colOff>
      <xdr:row>64</xdr:row>
      <xdr:rowOff>17780</xdr:rowOff>
    </xdr:to>
    <xdr:sp macro="" textlink="">
      <xdr:nvSpPr>
        <xdr:cNvPr id="135" name="フローチャート : 判断 134"/>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2557</xdr:rowOff>
    </xdr:from>
    <xdr:ext cx="736600" cy="259045"/>
    <xdr:sp macro="" textlink="">
      <xdr:nvSpPr>
        <xdr:cNvPr id="136" name="テキスト ボックス 135"/>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111337</xdr:rowOff>
    </xdr:from>
    <xdr:to>
      <xdr:col>4</xdr:col>
      <xdr:colOff>482600</xdr:colOff>
      <xdr:row>62</xdr:row>
      <xdr:rowOff>84667</xdr:rowOff>
    </xdr:to>
    <xdr:cxnSp macro="">
      <xdr:nvCxnSpPr>
        <xdr:cNvPr id="137" name="直線コネクタ 136"/>
        <xdr:cNvCxnSpPr/>
      </xdr:nvCxnSpPr>
      <xdr:spPr>
        <a:xfrm flipV="1">
          <a:off x="2336800" y="10569787"/>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162560</xdr:rowOff>
    </xdr:from>
    <xdr:to>
      <xdr:col>4</xdr:col>
      <xdr:colOff>533400</xdr:colOff>
      <xdr:row>63</xdr:row>
      <xdr:rowOff>92710</xdr:rowOff>
    </xdr:to>
    <xdr:sp macro="" textlink="">
      <xdr:nvSpPr>
        <xdr:cNvPr id="138" name="フローチャート : 判断 137"/>
        <xdr:cNvSpPr/>
      </xdr:nvSpPr>
      <xdr:spPr>
        <a:xfrm>
          <a:off x="3175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77487</xdr:rowOff>
    </xdr:from>
    <xdr:ext cx="762000" cy="259045"/>
    <xdr:sp macro="" textlink="">
      <xdr:nvSpPr>
        <xdr:cNvPr id="139" name="テキスト ボックス 138"/>
        <xdr:cNvSpPr txBox="1"/>
      </xdr:nvSpPr>
      <xdr:spPr>
        <a:xfrm>
          <a:off x="2844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84667</xdr:rowOff>
    </xdr:from>
    <xdr:to>
      <xdr:col>3</xdr:col>
      <xdr:colOff>279400</xdr:colOff>
      <xdr:row>62</xdr:row>
      <xdr:rowOff>108796</xdr:rowOff>
    </xdr:to>
    <xdr:cxnSp macro="">
      <xdr:nvCxnSpPr>
        <xdr:cNvPr id="140" name="直線コネクタ 139"/>
        <xdr:cNvCxnSpPr/>
      </xdr:nvCxnSpPr>
      <xdr:spPr>
        <a:xfrm flipV="1">
          <a:off x="1447800" y="1071456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138430</xdr:rowOff>
    </xdr:from>
    <xdr:to>
      <xdr:col>3</xdr:col>
      <xdr:colOff>330200</xdr:colOff>
      <xdr:row>63</xdr:row>
      <xdr:rowOff>68580</xdr:rowOff>
    </xdr:to>
    <xdr:sp macro="" textlink="">
      <xdr:nvSpPr>
        <xdr:cNvPr id="141" name="フローチャート : 判断 140"/>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53357</xdr:rowOff>
    </xdr:from>
    <xdr:ext cx="762000" cy="259045"/>
    <xdr:sp macro="" textlink="">
      <xdr:nvSpPr>
        <xdr:cNvPr id="142" name="テキスト ボックス 141"/>
        <xdr:cNvSpPr txBox="1"/>
      </xdr:nvSpPr>
      <xdr:spPr>
        <a:xfrm>
          <a:off x="1955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170604</xdr:rowOff>
    </xdr:from>
    <xdr:to>
      <xdr:col>2</xdr:col>
      <xdr:colOff>127000</xdr:colOff>
      <xdr:row>63</xdr:row>
      <xdr:rowOff>100754</xdr:rowOff>
    </xdr:to>
    <xdr:sp macro="" textlink="">
      <xdr:nvSpPr>
        <xdr:cNvPr id="143" name="フローチャート : 判断 142"/>
        <xdr:cNvSpPr/>
      </xdr:nvSpPr>
      <xdr:spPr>
        <a:xfrm>
          <a:off x="1397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85531</xdr:rowOff>
    </xdr:from>
    <xdr:ext cx="762000" cy="259045"/>
    <xdr:sp macro="" textlink="">
      <xdr:nvSpPr>
        <xdr:cNvPr id="144" name="テキスト ボックス 143"/>
        <xdr:cNvSpPr txBox="1"/>
      </xdr:nvSpPr>
      <xdr:spPr>
        <a:xfrm>
          <a:off x="1066800" y="10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103294</xdr:rowOff>
    </xdr:from>
    <xdr:to>
      <xdr:col>7</xdr:col>
      <xdr:colOff>203200</xdr:colOff>
      <xdr:row>61</xdr:row>
      <xdr:rowOff>33444</xdr:rowOff>
    </xdr:to>
    <xdr:sp macro="" textlink="">
      <xdr:nvSpPr>
        <xdr:cNvPr id="150" name="円/楕円 149"/>
        <xdr:cNvSpPr/>
      </xdr:nvSpPr>
      <xdr:spPr>
        <a:xfrm>
          <a:off x="49022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119821</xdr:rowOff>
    </xdr:from>
    <xdr:ext cx="762000" cy="259045"/>
    <xdr:sp macro="" textlink="">
      <xdr:nvSpPr>
        <xdr:cNvPr id="151" name="財政構造の弾力性該当値テキスト"/>
        <xdr:cNvSpPr txBox="1"/>
      </xdr:nvSpPr>
      <xdr:spPr>
        <a:xfrm>
          <a:off x="5041900" y="10235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149013</xdr:rowOff>
    </xdr:from>
    <xdr:to>
      <xdr:col>6</xdr:col>
      <xdr:colOff>50800</xdr:colOff>
      <xdr:row>62</xdr:row>
      <xdr:rowOff>79163</xdr:rowOff>
    </xdr:to>
    <xdr:sp macro="" textlink="">
      <xdr:nvSpPr>
        <xdr:cNvPr id="152" name="円/楕円 151"/>
        <xdr:cNvSpPr/>
      </xdr:nvSpPr>
      <xdr:spPr>
        <a:xfrm>
          <a:off x="4064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89340</xdr:rowOff>
    </xdr:from>
    <xdr:ext cx="736600" cy="259045"/>
    <xdr:sp macro="" textlink="">
      <xdr:nvSpPr>
        <xdr:cNvPr id="153" name="テキスト ボックス 152"/>
        <xdr:cNvSpPr txBox="1"/>
      </xdr:nvSpPr>
      <xdr:spPr>
        <a:xfrm>
          <a:off x="3733800" y="1037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60537</xdr:rowOff>
    </xdr:from>
    <xdr:to>
      <xdr:col>4</xdr:col>
      <xdr:colOff>533400</xdr:colOff>
      <xdr:row>61</xdr:row>
      <xdr:rowOff>162137</xdr:rowOff>
    </xdr:to>
    <xdr:sp macro="" textlink="">
      <xdr:nvSpPr>
        <xdr:cNvPr id="154" name="円/楕円 153"/>
        <xdr:cNvSpPr/>
      </xdr:nvSpPr>
      <xdr:spPr>
        <a:xfrm>
          <a:off x="3175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864</xdr:rowOff>
    </xdr:from>
    <xdr:ext cx="762000" cy="259045"/>
    <xdr:sp macro="" textlink="">
      <xdr:nvSpPr>
        <xdr:cNvPr id="155" name="テキスト ボックス 154"/>
        <xdr:cNvSpPr txBox="1"/>
      </xdr:nvSpPr>
      <xdr:spPr>
        <a:xfrm>
          <a:off x="2844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33867</xdr:rowOff>
    </xdr:from>
    <xdr:to>
      <xdr:col>3</xdr:col>
      <xdr:colOff>330200</xdr:colOff>
      <xdr:row>62</xdr:row>
      <xdr:rowOff>135467</xdr:rowOff>
    </xdr:to>
    <xdr:sp macro="" textlink="">
      <xdr:nvSpPr>
        <xdr:cNvPr id="156" name="円/楕円 155"/>
        <xdr:cNvSpPr/>
      </xdr:nvSpPr>
      <xdr:spPr>
        <a:xfrm>
          <a:off x="2286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145644</xdr:rowOff>
    </xdr:from>
    <xdr:ext cx="762000" cy="259045"/>
    <xdr:sp macro="" textlink="">
      <xdr:nvSpPr>
        <xdr:cNvPr id="157" name="テキスト ボックス 156"/>
        <xdr:cNvSpPr txBox="1"/>
      </xdr:nvSpPr>
      <xdr:spPr>
        <a:xfrm>
          <a:off x="1955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57996</xdr:rowOff>
    </xdr:from>
    <xdr:to>
      <xdr:col>2</xdr:col>
      <xdr:colOff>127000</xdr:colOff>
      <xdr:row>62</xdr:row>
      <xdr:rowOff>159596</xdr:rowOff>
    </xdr:to>
    <xdr:sp macro="" textlink="">
      <xdr:nvSpPr>
        <xdr:cNvPr id="158" name="円/楕円 157"/>
        <xdr:cNvSpPr/>
      </xdr:nvSpPr>
      <xdr:spPr>
        <a:xfrm>
          <a:off x="1397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169773</xdr:rowOff>
    </xdr:from>
    <xdr:ext cx="762000" cy="259045"/>
    <xdr:sp macro="" textlink="">
      <xdr:nvSpPr>
        <xdr:cNvPr id="159" name="テキスト ボックス 158"/>
        <xdr:cNvSpPr txBox="1"/>
      </xdr:nvSpPr>
      <xdr:spPr>
        <a:xfrm>
          <a:off x="1066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[147,566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122,213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mn-ea"/>
              <a:cs typeface="+mn-cs"/>
            </a:rPr>
            <a:t>　</a:t>
          </a:r>
          <a:r>
            <a:rPr kumimoji="0" lang="ja-JP" altLang="ja-JP" sz="1300" b="0" i="0" u="none" strike="noStrike" kern="0" cap="none" spc="0" normalizeH="0" baseline="0" noProof="0">
              <a:ln>
                <a:noFill/>
              </a:ln>
              <a:solidFill>
                <a:prstClr val="black"/>
              </a:solidFill>
              <a:effectLst/>
              <a:uLnTx/>
              <a:uFillTx/>
              <a:latin typeface="+mn-lt"/>
              <a:ea typeface="+mn-ea"/>
              <a:cs typeface="+mn-cs"/>
            </a:rPr>
            <a:t>町村合併による職員数の増により人件費が類似団体平均を大きく上回っていたが、集中改革プランに基づいた定員管理に努めた結果、現在は下がっている。また、物件費は合併当初から実施している事務事業の整理合理化により類似団体及び全国平均を下回っているため今後も計画に基づいた職員数の削減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55527</xdr:rowOff>
    </xdr:from>
    <xdr:to>
      <xdr:col>7</xdr:col>
      <xdr:colOff>152400</xdr:colOff>
      <xdr:row>89</xdr:row>
      <xdr:rowOff>100157</xdr:rowOff>
    </xdr:to>
    <xdr:cxnSp macro="">
      <xdr:nvCxnSpPr>
        <xdr:cNvPr id="189" name="直線コネクタ 188"/>
        <xdr:cNvCxnSpPr/>
      </xdr:nvCxnSpPr>
      <xdr:spPr>
        <a:xfrm flipV="1">
          <a:off x="4953000" y="13942977"/>
          <a:ext cx="0" cy="1416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72234</xdr:rowOff>
    </xdr:from>
    <xdr:ext cx="762000" cy="259045"/>
    <xdr:sp macro="" textlink="">
      <xdr:nvSpPr>
        <xdr:cNvPr id="190" name="人件費・物件費等の状況最小値テキスト"/>
        <xdr:cNvSpPr txBox="1"/>
      </xdr:nvSpPr>
      <xdr:spPr>
        <a:xfrm>
          <a:off x="5041900" y="1533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293,768</a:t>
          </a:r>
          <a:endParaRPr kumimoji="1" lang="ja-JP" altLang="en-US" sz="1000" b="1">
            <a:latin typeface="ＭＳ Ｐゴシック"/>
          </a:endParaRPr>
        </a:p>
      </xdr:txBody>
    </xdr:sp>
    <xdr:clientData/>
  </xdr:oneCellAnchor>
  <xdr:twoCellAnchor>
    <xdr:from>
      <xdr:col>7</xdr:col>
      <xdr:colOff>63500</xdr:colOff>
      <xdr:row>89</xdr:row>
      <xdr:rowOff>100157</xdr:rowOff>
    </xdr:from>
    <xdr:to>
      <xdr:col>7</xdr:col>
      <xdr:colOff>241300</xdr:colOff>
      <xdr:row>89</xdr:row>
      <xdr:rowOff>100157</xdr:rowOff>
    </xdr:to>
    <xdr:cxnSp macro="">
      <xdr:nvCxnSpPr>
        <xdr:cNvPr id="191" name="直線コネクタ 190"/>
        <xdr:cNvCxnSpPr/>
      </xdr:nvCxnSpPr>
      <xdr:spPr>
        <a:xfrm>
          <a:off x="4864100" y="15359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141904</xdr:rowOff>
    </xdr:from>
    <xdr:ext cx="762000" cy="259045"/>
    <xdr:sp macro="" textlink="">
      <xdr:nvSpPr>
        <xdr:cNvPr id="192" name="人件費・物件費等の状況最大値テキスト"/>
        <xdr:cNvSpPr txBox="1"/>
      </xdr:nvSpPr>
      <xdr:spPr>
        <a:xfrm>
          <a:off x="5041900" y="1368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117,693</a:t>
          </a:r>
          <a:endParaRPr kumimoji="1" lang="ja-JP" altLang="en-US" sz="1000" b="1">
            <a:latin typeface="ＭＳ Ｐゴシック"/>
          </a:endParaRPr>
        </a:p>
      </xdr:txBody>
    </xdr:sp>
    <xdr:clientData/>
  </xdr:oneCellAnchor>
  <xdr:twoCellAnchor>
    <xdr:from>
      <xdr:col>7</xdr:col>
      <xdr:colOff>63500</xdr:colOff>
      <xdr:row>81</xdr:row>
      <xdr:rowOff>55527</xdr:rowOff>
    </xdr:from>
    <xdr:to>
      <xdr:col>7</xdr:col>
      <xdr:colOff>241300</xdr:colOff>
      <xdr:row>81</xdr:row>
      <xdr:rowOff>55527</xdr:rowOff>
    </xdr:to>
    <xdr:cxnSp macro="">
      <xdr:nvCxnSpPr>
        <xdr:cNvPr id="193" name="直線コネクタ 192"/>
        <xdr:cNvCxnSpPr/>
      </xdr:nvCxnSpPr>
      <xdr:spPr>
        <a:xfrm>
          <a:off x="4864100" y="13942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42773</xdr:rowOff>
    </xdr:from>
    <xdr:to>
      <xdr:col>7</xdr:col>
      <xdr:colOff>152400</xdr:colOff>
      <xdr:row>82</xdr:row>
      <xdr:rowOff>124355</xdr:rowOff>
    </xdr:to>
    <xdr:cxnSp macro="">
      <xdr:nvCxnSpPr>
        <xdr:cNvPr id="194" name="直線コネクタ 193"/>
        <xdr:cNvCxnSpPr/>
      </xdr:nvCxnSpPr>
      <xdr:spPr>
        <a:xfrm>
          <a:off x="4114800" y="14101673"/>
          <a:ext cx="838200" cy="8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154565</xdr:rowOff>
    </xdr:from>
    <xdr:ext cx="762000" cy="259045"/>
    <xdr:sp macro="" textlink="">
      <xdr:nvSpPr>
        <xdr:cNvPr id="195" name="人件費・物件費等の状況平均値テキスト"/>
        <xdr:cNvSpPr txBox="1"/>
      </xdr:nvSpPr>
      <xdr:spPr>
        <a:xfrm>
          <a:off x="5041900" y="14384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182,425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11038</xdr:rowOff>
    </xdr:from>
    <xdr:to>
      <xdr:col>7</xdr:col>
      <xdr:colOff>203200</xdr:colOff>
      <xdr:row>84</xdr:row>
      <xdr:rowOff>112638</xdr:rowOff>
    </xdr:to>
    <xdr:sp macro="" textlink="">
      <xdr:nvSpPr>
        <xdr:cNvPr id="196" name="フローチャート : 判断 195"/>
        <xdr:cNvSpPr/>
      </xdr:nvSpPr>
      <xdr:spPr>
        <a:xfrm>
          <a:off x="4902200" y="1441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42773</xdr:rowOff>
    </xdr:from>
    <xdr:to>
      <xdr:col>6</xdr:col>
      <xdr:colOff>0</xdr:colOff>
      <xdr:row>82</xdr:row>
      <xdr:rowOff>88426</xdr:rowOff>
    </xdr:to>
    <xdr:cxnSp macro="">
      <xdr:nvCxnSpPr>
        <xdr:cNvPr id="197" name="直線コネクタ 196"/>
        <xdr:cNvCxnSpPr/>
      </xdr:nvCxnSpPr>
      <xdr:spPr>
        <a:xfrm flipV="1">
          <a:off x="3225800" y="14101673"/>
          <a:ext cx="889000" cy="45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115230</xdr:rowOff>
    </xdr:from>
    <xdr:to>
      <xdr:col>6</xdr:col>
      <xdr:colOff>50800</xdr:colOff>
      <xdr:row>84</xdr:row>
      <xdr:rowOff>45380</xdr:rowOff>
    </xdr:to>
    <xdr:sp macro="" textlink="">
      <xdr:nvSpPr>
        <xdr:cNvPr id="198" name="フローチャート : 判断 197"/>
        <xdr:cNvSpPr/>
      </xdr:nvSpPr>
      <xdr:spPr>
        <a:xfrm>
          <a:off x="4064000" y="143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30157</xdr:rowOff>
    </xdr:from>
    <xdr:ext cx="736600" cy="259045"/>
    <xdr:sp macro="" textlink="">
      <xdr:nvSpPr>
        <xdr:cNvPr id="199" name="テキスト ボックス 198"/>
        <xdr:cNvSpPr txBox="1"/>
      </xdr:nvSpPr>
      <xdr:spPr>
        <a:xfrm>
          <a:off x="3733800" y="144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174,063</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49561</xdr:rowOff>
    </xdr:from>
    <xdr:to>
      <xdr:col>4</xdr:col>
      <xdr:colOff>482600</xdr:colOff>
      <xdr:row>82</xdr:row>
      <xdr:rowOff>88426</xdr:rowOff>
    </xdr:to>
    <xdr:cxnSp macro="">
      <xdr:nvCxnSpPr>
        <xdr:cNvPr id="200" name="直線コネクタ 199"/>
        <xdr:cNvCxnSpPr/>
      </xdr:nvCxnSpPr>
      <xdr:spPr>
        <a:xfrm>
          <a:off x="2336800" y="14108461"/>
          <a:ext cx="889000" cy="3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64822</xdr:rowOff>
    </xdr:from>
    <xdr:to>
      <xdr:col>4</xdr:col>
      <xdr:colOff>533400</xdr:colOff>
      <xdr:row>83</xdr:row>
      <xdr:rowOff>166422</xdr:rowOff>
    </xdr:to>
    <xdr:sp macro="" textlink="">
      <xdr:nvSpPr>
        <xdr:cNvPr id="201" name="フローチャート : 判断 200"/>
        <xdr:cNvSpPr/>
      </xdr:nvSpPr>
      <xdr:spPr>
        <a:xfrm>
          <a:off x="3175000" y="1429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151199</xdr:rowOff>
    </xdr:from>
    <xdr:ext cx="762000" cy="259045"/>
    <xdr:sp macro="" textlink="">
      <xdr:nvSpPr>
        <xdr:cNvPr id="202" name="テキスト ボックス 201"/>
        <xdr:cNvSpPr txBox="1"/>
      </xdr:nvSpPr>
      <xdr:spPr>
        <a:xfrm>
          <a:off x="2844800" y="14381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167,796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49561</xdr:rowOff>
    </xdr:from>
    <xdr:to>
      <xdr:col>3</xdr:col>
      <xdr:colOff>279400</xdr:colOff>
      <xdr:row>82</xdr:row>
      <xdr:rowOff>110096</xdr:rowOff>
    </xdr:to>
    <xdr:cxnSp macro="">
      <xdr:nvCxnSpPr>
        <xdr:cNvPr id="203" name="直線コネクタ 202"/>
        <xdr:cNvCxnSpPr/>
      </xdr:nvCxnSpPr>
      <xdr:spPr>
        <a:xfrm flipV="1">
          <a:off x="1447800" y="14108461"/>
          <a:ext cx="889000" cy="6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57632</xdr:rowOff>
    </xdr:from>
    <xdr:to>
      <xdr:col>3</xdr:col>
      <xdr:colOff>330200</xdr:colOff>
      <xdr:row>83</xdr:row>
      <xdr:rowOff>159232</xdr:rowOff>
    </xdr:to>
    <xdr:sp macro="" textlink="">
      <xdr:nvSpPr>
        <xdr:cNvPr id="204" name="フローチャート : 判断 203"/>
        <xdr:cNvSpPr/>
      </xdr:nvSpPr>
      <xdr:spPr>
        <a:xfrm>
          <a:off x="2286000" y="142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144009</xdr:rowOff>
    </xdr:from>
    <xdr:ext cx="762000" cy="259045"/>
    <xdr:sp macro="" textlink="">
      <xdr:nvSpPr>
        <xdr:cNvPr id="205" name="テキスト ボックス 204"/>
        <xdr:cNvSpPr txBox="1"/>
      </xdr:nvSpPr>
      <xdr:spPr>
        <a:xfrm>
          <a:off x="1955800" y="1437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166,902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147782</xdr:rowOff>
    </xdr:from>
    <xdr:to>
      <xdr:col>2</xdr:col>
      <xdr:colOff>127000</xdr:colOff>
      <xdr:row>84</xdr:row>
      <xdr:rowOff>77932</xdr:rowOff>
    </xdr:to>
    <xdr:sp macro="" textlink="">
      <xdr:nvSpPr>
        <xdr:cNvPr id="206" name="フローチャート : 判断 205"/>
        <xdr:cNvSpPr/>
      </xdr:nvSpPr>
      <xdr:spPr>
        <a:xfrm>
          <a:off x="1397000" y="1437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62709</xdr:rowOff>
    </xdr:from>
    <xdr:ext cx="762000" cy="259045"/>
    <xdr:sp macro="" textlink="">
      <xdr:nvSpPr>
        <xdr:cNvPr id="207" name="テキスト ボックス 206"/>
        <xdr:cNvSpPr txBox="1"/>
      </xdr:nvSpPr>
      <xdr:spPr>
        <a:xfrm>
          <a:off x="1066800" y="1446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178,110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73555</xdr:rowOff>
    </xdr:from>
    <xdr:to>
      <xdr:col>7</xdr:col>
      <xdr:colOff>203200</xdr:colOff>
      <xdr:row>83</xdr:row>
      <xdr:rowOff>3705</xdr:rowOff>
    </xdr:to>
    <xdr:sp macro="" textlink="">
      <xdr:nvSpPr>
        <xdr:cNvPr id="213" name="円/楕円 212"/>
        <xdr:cNvSpPr/>
      </xdr:nvSpPr>
      <xdr:spPr>
        <a:xfrm>
          <a:off x="4902200" y="1413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90082</xdr:rowOff>
    </xdr:from>
    <xdr:ext cx="762000" cy="259045"/>
    <xdr:sp macro="" textlink="">
      <xdr:nvSpPr>
        <xdr:cNvPr id="214" name="人件費・物件費等の状況該当値テキスト"/>
        <xdr:cNvSpPr txBox="1"/>
      </xdr:nvSpPr>
      <xdr:spPr>
        <a:xfrm>
          <a:off x="5041900" y="1397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147,566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163423</xdr:rowOff>
    </xdr:from>
    <xdr:to>
      <xdr:col>6</xdr:col>
      <xdr:colOff>50800</xdr:colOff>
      <xdr:row>82</xdr:row>
      <xdr:rowOff>93573</xdr:rowOff>
    </xdr:to>
    <xdr:sp macro="" textlink="">
      <xdr:nvSpPr>
        <xdr:cNvPr id="215" name="円/楕円 214"/>
        <xdr:cNvSpPr/>
      </xdr:nvSpPr>
      <xdr:spPr>
        <a:xfrm>
          <a:off x="4064000" y="1405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103750</xdr:rowOff>
    </xdr:from>
    <xdr:ext cx="736600" cy="259045"/>
    <xdr:sp macro="" textlink="">
      <xdr:nvSpPr>
        <xdr:cNvPr id="216" name="テキスト ボックス 215"/>
        <xdr:cNvSpPr txBox="1"/>
      </xdr:nvSpPr>
      <xdr:spPr>
        <a:xfrm>
          <a:off x="3733800" y="13819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137,423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37626</xdr:rowOff>
    </xdr:from>
    <xdr:to>
      <xdr:col>4</xdr:col>
      <xdr:colOff>533400</xdr:colOff>
      <xdr:row>82</xdr:row>
      <xdr:rowOff>139226</xdr:rowOff>
    </xdr:to>
    <xdr:sp macro="" textlink="">
      <xdr:nvSpPr>
        <xdr:cNvPr id="217" name="円/楕円 216"/>
        <xdr:cNvSpPr/>
      </xdr:nvSpPr>
      <xdr:spPr>
        <a:xfrm>
          <a:off x="3175000" y="1409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149403</xdr:rowOff>
    </xdr:from>
    <xdr:ext cx="762000" cy="259045"/>
    <xdr:sp macro="" textlink="">
      <xdr:nvSpPr>
        <xdr:cNvPr id="218" name="テキスト ボックス 217"/>
        <xdr:cNvSpPr txBox="1"/>
      </xdr:nvSpPr>
      <xdr:spPr>
        <a:xfrm>
          <a:off x="2844800" y="1386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143,099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170211</xdr:rowOff>
    </xdr:from>
    <xdr:to>
      <xdr:col>3</xdr:col>
      <xdr:colOff>330200</xdr:colOff>
      <xdr:row>82</xdr:row>
      <xdr:rowOff>100361</xdr:rowOff>
    </xdr:to>
    <xdr:sp macro="" textlink="">
      <xdr:nvSpPr>
        <xdr:cNvPr id="219" name="円/楕円 218"/>
        <xdr:cNvSpPr/>
      </xdr:nvSpPr>
      <xdr:spPr>
        <a:xfrm>
          <a:off x="2286000" y="1405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110538</xdr:rowOff>
    </xdr:from>
    <xdr:ext cx="762000" cy="259045"/>
    <xdr:sp macro="" textlink="">
      <xdr:nvSpPr>
        <xdr:cNvPr id="220" name="テキスト ボックス 219"/>
        <xdr:cNvSpPr txBox="1"/>
      </xdr:nvSpPr>
      <xdr:spPr>
        <a:xfrm>
          <a:off x="1955800" y="1382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138,267</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59296</xdr:rowOff>
    </xdr:from>
    <xdr:to>
      <xdr:col>2</xdr:col>
      <xdr:colOff>127000</xdr:colOff>
      <xdr:row>82</xdr:row>
      <xdr:rowOff>160896</xdr:rowOff>
    </xdr:to>
    <xdr:sp macro="" textlink="">
      <xdr:nvSpPr>
        <xdr:cNvPr id="221" name="円/楕円 220"/>
        <xdr:cNvSpPr/>
      </xdr:nvSpPr>
      <xdr:spPr>
        <a:xfrm>
          <a:off x="1397000" y="1411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171073</xdr:rowOff>
    </xdr:from>
    <xdr:ext cx="762000" cy="259045"/>
    <xdr:sp macro="" textlink="">
      <xdr:nvSpPr>
        <xdr:cNvPr id="222" name="テキスト ボックス 221"/>
        <xdr:cNvSpPr txBox="1"/>
      </xdr:nvSpPr>
      <xdr:spPr>
        <a:xfrm>
          <a:off x="1066800" y="1388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145,793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mn-ea"/>
              <a:cs typeface="+mn-cs"/>
            </a:rPr>
            <a:t>　旧来からの給与体系により類似団体平均を</a:t>
          </a:r>
          <a:r>
            <a:rPr kumimoji="0" lang="en-US" altLang="ja-JP" sz="1300" b="0" i="0" u="none" strike="noStrike" kern="0" cap="none" spc="0" normalizeH="0" baseline="0" noProof="0">
              <a:ln>
                <a:noFill/>
              </a:ln>
              <a:solidFill>
                <a:prstClr val="black"/>
              </a:solidFill>
              <a:effectLst/>
              <a:uLnTx/>
              <a:uFillTx/>
              <a:latin typeface="+mn-lt"/>
              <a:ea typeface="+mn-ea"/>
              <a:cs typeface="+mn-cs"/>
            </a:rPr>
            <a:t>3.3</a:t>
          </a:r>
          <a:r>
            <a:rPr kumimoji="0" lang="ja-JP" altLang="en-US" sz="1300" b="0" i="0" u="none" strike="noStrike" kern="0" cap="none" spc="0" normalizeH="0" baseline="0" noProof="0">
              <a:ln>
                <a:noFill/>
              </a:ln>
              <a:solidFill>
                <a:prstClr val="black"/>
              </a:solidFill>
              <a:effectLst/>
              <a:uLnTx/>
              <a:uFillTx/>
              <a:latin typeface="+mn-lt"/>
              <a:ea typeface="+mn-ea"/>
              <a:cs typeface="+mn-cs"/>
            </a:rPr>
            <a:t>下回っている。</a:t>
          </a:r>
          <a:r>
            <a:rPr kumimoji="0" lang="en-US" altLang="ja-JP" sz="1300" b="0" i="0" u="none" strike="noStrike" kern="0" cap="none" spc="0" normalizeH="0" baseline="0" noProof="0">
              <a:ln>
                <a:noFill/>
              </a:ln>
              <a:solidFill>
                <a:prstClr val="black"/>
              </a:solidFill>
              <a:effectLst/>
              <a:uLnTx/>
              <a:uFillTx/>
              <a:latin typeface="+mn-lt"/>
              <a:ea typeface="+mn-ea"/>
              <a:cs typeface="+mn-cs"/>
            </a:rPr>
            <a:t>H27</a:t>
          </a:r>
          <a:r>
            <a:rPr kumimoji="0" lang="ja-JP" altLang="en-US" sz="1300" b="0" i="0" u="none" strike="noStrike" kern="0" cap="none" spc="0" normalizeH="0" baseline="0" noProof="0">
              <a:ln>
                <a:noFill/>
              </a:ln>
              <a:solidFill>
                <a:prstClr val="black"/>
              </a:solidFill>
              <a:effectLst/>
              <a:uLnTx/>
              <a:uFillTx/>
              <a:latin typeface="+mn-lt"/>
              <a:ea typeface="+mn-ea"/>
              <a:cs typeface="+mn-cs"/>
            </a:rPr>
            <a:t>年度は前年度を</a:t>
          </a:r>
          <a:r>
            <a:rPr kumimoji="0" lang="en-US" altLang="ja-JP" sz="1300" b="0" i="0" u="none" strike="noStrike" kern="0" cap="none" spc="0" normalizeH="0" baseline="0" noProof="0">
              <a:ln>
                <a:noFill/>
              </a:ln>
              <a:solidFill>
                <a:prstClr val="black"/>
              </a:solidFill>
              <a:effectLst/>
              <a:uLnTx/>
              <a:uFillTx/>
              <a:latin typeface="+mn-lt"/>
              <a:ea typeface="+mn-ea"/>
              <a:cs typeface="+mn-cs"/>
            </a:rPr>
            <a:t>0.9</a:t>
          </a:r>
          <a:r>
            <a:rPr kumimoji="0" lang="ja-JP" altLang="en-US" sz="1300" b="0" i="0" u="none" strike="noStrike" kern="0" cap="none" spc="0" normalizeH="0" baseline="0" noProof="0">
              <a:ln>
                <a:noFill/>
              </a:ln>
              <a:solidFill>
                <a:prstClr val="black"/>
              </a:solidFill>
              <a:effectLst/>
              <a:uLnTx/>
              <a:uFillTx/>
              <a:latin typeface="+mn-lt"/>
              <a:ea typeface="+mn-ea"/>
              <a:cs typeface="+mn-cs"/>
            </a:rPr>
            <a:t>上回ったが、これは経験年数階層の変動によるもので、今後も適正な給与体制の維持に努める。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100895</xdr:rowOff>
    </xdr:from>
    <xdr:to>
      <xdr:col>24</xdr:col>
      <xdr:colOff>558800</xdr:colOff>
      <xdr:row>88</xdr:row>
      <xdr:rowOff>13405</xdr:rowOff>
    </xdr:to>
    <xdr:cxnSp macro="">
      <xdr:nvCxnSpPr>
        <xdr:cNvPr id="251" name="直線コネクタ 250"/>
        <xdr:cNvCxnSpPr/>
      </xdr:nvCxnSpPr>
      <xdr:spPr>
        <a:xfrm flipV="1">
          <a:off x="17018000" y="13988345"/>
          <a:ext cx="0" cy="11126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156932</xdr:rowOff>
    </xdr:from>
    <xdr:ext cx="762000" cy="259045"/>
    <xdr:sp macro="" textlink="">
      <xdr:nvSpPr>
        <xdr:cNvPr id="252" name="給与水準   （国との比較）最小値テキスト"/>
        <xdr:cNvSpPr txBox="1"/>
      </xdr:nvSpPr>
      <xdr:spPr>
        <a:xfrm>
          <a:off x="17106900" y="1507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24</xdr:col>
      <xdr:colOff>469900</xdr:colOff>
      <xdr:row>88</xdr:row>
      <xdr:rowOff>13405</xdr:rowOff>
    </xdr:from>
    <xdr:to>
      <xdr:col>24</xdr:col>
      <xdr:colOff>647700</xdr:colOff>
      <xdr:row>88</xdr:row>
      <xdr:rowOff>13405</xdr:rowOff>
    </xdr:to>
    <xdr:cxnSp macro="">
      <xdr:nvCxnSpPr>
        <xdr:cNvPr id="253" name="直線コネクタ 252"/>
        <xdr:cNvCxnSpPr/>
      </xdr:nvCxnSpPr>
      <xdr:spPr>
        <a:xfrm>
          <a:off x="16929100" y="15101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15822</xdr:rowOff>
    </xdr:from>
    <xdr:ext cx="762000" cy="259045"/>
    <xdr:sp macro="" textlink="">
      <xdr:nvSpPr>
        <xdr:cNvPr id="254" name="給与水準   （国との比較）最大値テキスト"/>
        <xdr:cNvSpPr txBox="1"/>
      </xdr:nvSpPr>
      <xdr:spPr>
        <a:xfrm>
          <a:off x="17106900" y="1373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91.4</a:t>
          </a:r>
          <a:endParaRPr kumimoji="1" lang="ja-JP" altLang="en-US" sz="1000" b="1">
            <a:latin typeface="ＭＳ Ｐゴシック"/>
          </a:endParaRPr>
        </a:p>
      </xdr:txBody>
    </xdr:sp>
    <xdr:clientData/>
  </xdr:oneCellAnchor>
  <xdr:twoCellAnchor>
    <xdr:from>
      <xdr:col>24</xdr:col>
      <xdr:colOff>469900</xdr:colOff>
      <xdr:row>81</xdr:row>
      <xdr:rowOff>100895</xdr:rowOff>
    </xdr:from>
    <xdr:to>
      <xdr:col>24</xdr:col>
      <xdr:colOff>647700</xdr:colOff>
      <xdr:row>81</xdr:row>
      <xdr:rowOff>100895</xdr:rowOff>
    </xdr:to>
    <xdr:cxnSp macro="">
      <xdr:nvCxnSpPr>
        <xdr:cNvPr id="255" name="直線コネクタ 254"/>
        <xdr:cNvCxnSpPr/>
      </xdr:nvCxnSpPr>
      <xdr:spPr>
        <a:xfrm>
          <a:off x="16929100" y="1398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114300</xdr:rowOff>
    </xdr:from>
    <xdr:to>
      <xdr:col>24</xdr:col>
      <xdr:colOff>558800</xdr:colOff>
      <xdr:row>82</xdr:row>
      <xdr:rowOff>63500</xdr:rowOff>
    </xdr:to>
    <xdr:cxnSp macro="">
      <xdr:nvCxnSpPr>
        <xdr:cNvPr id="256" name="直線コネクタ 255"/>
        <xdr:cNvCxnSpPr/>
      </xdr:nvCxnSpPr>
      <xdr:spPr>
        <a:xfrm>
          <a:off x="16179800" y="1400175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84261</xdr:rowOff>
    </xdr:from>
    <xdr:ext cx="762000" cy="259045"/>
    <xdr:sp macro="" textlink="">
      <xdr:nvSpPr>
        <xdr:cNvPr id="257" name="給与水準   （国との比較）平均値テキスト"/>
        <xdr:cNvSpPr txBox="1"/>
      </xdr:nvSpPr>
      <xdr:spPr>
        <a:xfrm>
          <a:off x="17106900" y="14486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112184</xdr:rowOff>
    </xdr:from>
    <xdr:to>
      <xdr:col>24</xdr:col>
      <xdr:colOff>609600</xdr:colOff>
      <xdr:row>85</xdr:row>
      <xdr:rowOff>42334</xdr:rowOff>
    </xdr:to>
    <xdr:sp macro="" textlink="">
      <xdr:nvSpPr>
        <xdr:cNvPr id="258" name="フローチャート : 判断 257"/>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114300</xdr:rowOff>
    </xdr:from>
    <xdr:to>
      <xdr:col>23</xdr:col>
      <xdr:colOff>406400</xdr:colOff>
      <xdr:row>82</xdr:row>
      <xdr:rowOff>50095</xdr:rowOff>
    </xdr:to>
    <xdr:cxnSp macro="">
      <xdr:nvCxnSpPr>
        <xdr:cNvPr id="259" name="直線コネクタ 258"/>
        <xdr:cNvCxnSpPr/>
      </xdr:nvCxnSpPr>
      <xdr:spPr>
        <a:xfrm flipV="1">
          <a:off x="15290800" y="14001750"/>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4939</xdr:rowOff>
    </xdr:from>
    <xdr:to>
      <xdr:col>23</xdr:col>
      <xdr:colOff>457200</xdr:colOff>
      <xdr:row>84</xdr:row>
      <xdr:rowOff>106539</xdr:rowOff>
    </xdr:to>
    <xdr:sp macro="" textlink="">
      <xdr:nvSpPr>
        <xdr:cNvPr id="260" name="フローチャート : 判断 259"/>
        <xdr:cNvSpPr/>
      </xdr:nvSpPr>
      <xdr:spPr>
        <a:xfrm>
          <a:off x="16129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91316</xdr:rowOff>
    </xdr:from>
    <xdr:ext cx="736600" cy="259045"/>
    <xdr:sp macro="" textlink="">
      <xdr:nvSpPr>
        <xdr:cNvPr id="261" name="テキスト ボックス 260"/>
        <xdr:cNvSpPr txBox="1"/>
      </xdr:nvSpPr>
      <xdr:spPr>
        <a:xfrm>
          <a:off x="15798800" y="14493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50095</xdr:rowOff>
    </xdr:from>
    <xdr:to>
      <xdr:col>22</xdr:col>
      <xdr:colOff>203200</xdr:colOff>
      <xdr:row>88</xdr:row>
      <xdr:rowOff>40216</xdr:rowOff>
    </xdr:to>
    <xdr:cxnSp macro="">
      <xdr:nvCxnSpPr>
        <xdr:cNvPr id="262" name="直線コネクタ 261"/>
        <xdr:cNvCxnSpPr/>
      </xdr:nvCxnSpPr>
      <xdr:spPr>
        <a:xfrm flipV="1">
          <a:off x="14401800" y="14108995"/>
          <a:ext cx="889000" cy="101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4939</xdr:rowOff>
    </xdr:from>
    <xdr:to>
      <xdr:col>22</xdr:col>
      <xdr:colOff>254000</xdr:colOff>
      <xdr:row>84</xdr:row>
      <xdr:rowOff>106539</xdr:rowOff>
    </xdr:to>
    <xdr:sp macro="" textlink="">
      <xdr:nvSpPr>
        <xdr:cNvPr id="263" name="フローチャート : 判断 262"/>
        <xdr:cNvSpPr/>
      </xdr:nvSpPr>
      <xdr:spPr>
        <a:xfrm>
          <a:off x="15240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91316</xdr:rowOff>
    </xdr:from>
    <xdr:ext cx="762000" cy="259045"/>
    <xdr:sp macro="" textlink="">
      <xdr:nvSpPr>
        <xdr:cNvPr id="264" name="テキスト ボックス 263"/>
        <xdr:cNvSpPr txBox="1"/>
      </xdr:nvSpPr>
      <xdr:spPr>
        <a:xfrm>
          <a:off x="14909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13405</xdr:rowOff>
    </xdr:from>
    <xdr:to>
      <xdr:col>21</xdr:col>
      <xdr:colOff>0</xdr:colOff>
      <xdr:row>88</xdr:row>
      <xdr:rowOff>40216</xdr:rowOff>
    </xdr:to>
    <xdr:cxnSp macro="">
      <xdr:nvCxnSpPr>
        <xdr:cNvPr id="265" name="直線コネクタ 264"/>
        <xdr:cNvCxnSpPr/>
      </xdr:nvCxnSpPr>
      <xdr:spPr>
        <a:xfrm>
          <a:off x="13512800" y="15101005"/>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153105</xdr:rowOff>
    </xdr:from>
    <xdr:to>
      <xdr:col>21</xdr:col>
      <xdr:colOff>50800</xdr:colOff>
      <xdr:row>90</xdr:row>
      <xdr:rowOff>83255</xdr:rowOff>
    </xdr:to>
    <xdr:sp macro="" textlink="">
      <xdr:nvSpPr>
        <xdr:cNvPr id="266" name="フローチャート : 判断 265"/>
        <xdr:cNvSpPr/>
      </xdr:nvSpPr>
      <xdr:spPr>
        <a:xfrm>
          <a:off x="14351000" y="1541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68032</xdr:rowOff>
    </xdr:from>
    <xdr:ext cx="762000" cy="259045"/>
    <xdr:sp macro="" textlink="">
      <xdr:nvSpPr>
        <xdr:cNvPr id="267" name="テキスト ボックス 266"/>
        <xdr:cNvSpPr txBox="1"/>
      </xdr:nvSpPr>
      <xdr:spPr>
        <a:xfrm>
          <a:off x="14020800" y="154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153105</xdr:rowOff>
    </xdr:from>
    <xdr:to>
      <xdr:col>19</xdr:col>
      <xdr:colOff>533400</xdr:colOff>
      <xdr:row>90</xdr:row>
      <xdr:rowOff>83255</xdr:rowOff>
    </xdr:to>
    <xdr:sp macro="" textlink="">
      <xdr:nvSpPr>
        <xdr:cNvPr id="268" name="フローチャート : 判断 267"/>
        <xdr:cNvSpPr/>
      </xdr:nvSpPr>
      <xdr:spPr>
        <a:xfrm>
          <a:off x="13462000" y="1541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68032</xdr:rowOff>
    </xdr:from>
    <xdr:ext cx="762000" cy="259045"/>
    <xdr:sp macro="" textlink="">
      <xdr:nvSpPr>
        <xdr:cNvPr id="269" name="テキスト ボックス 268"/>
        <xdr:cNvSpPr txBox="1"/>
      </xdr:nvSpPr>
      <xdr:spPr>
        <a:xfrm>
          <a:off x="13131800" y="154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12700</xdr:rowOff>
    </xdr:from>
    <xdr:to>
      <xdr:col>24</xdr:col>
      <xdr:colOff>609600</xdr:colOff>
      <xdr:row>82</xdr:row>
      <xdr:rowOff>114300</xdr:rowOff>
    </xdr:to>
    <xdr:sp macro="" textlink="">
      <xdr:nvSpPr>
        <xdr:cNvPr id="275" name="円/楕円 274"/>
        <xdr:cNvSpPr/>
      </xdr:nvSpPr>
      <xdr:spPr>
        <a:xfrm>
          <a:off x="169672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29227</xdr:rowOff>
    </xdr:from>
    <xdr:ext cx="762000" cy="259045"/>
    <xdr:sp macro="" textlink="">
      <xdr:nvSpPr>
        <xdr:cNvPr id="276" name="給与水準   （国との比較）該当値テキスト"/>
        <xdr:cNvSpPr txBox="1"/>
      </xdr:nvSpPr>
      <xdr:spPr>
        <a:xfrm>
          <a:off x="171069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63500</xdr:rowOff>
    </xdr:from>
    <xdr:to>
      <xdr:col>23</xdr:col>
      <xdr:colOff>457200</xdr:colOff>
      <xdr:row>81</xdr:row>
      <xdr:rowOff>165100</xdr:rowOff>
    </xdr:to>
    <xdr:sp macro="" textlink="">
      <xdr:nvSpPr>
        <xdr:cNvPr id="277" name="円/楕円 276"/>
        <xdr:cNvSpPr/>
      </xdr:nvSpPr>
      <xdr:spPr>
        <a:xfrm>
          <a:off x="16129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3827</xdr:rowOff>
    </xdr:from>
    <xdr:ext cx="736600" cy="259045"/>
    <xdr:sp macro="" textlink="">
      <xdr:nvSpPr>
        <xdr:cNvPr id="278" name="テキスト ボックス 277"/>
        <xdr:cNvSpPr txBox="1"/>
      </xdr:nvSpPr>
      <xdr:spPr>
        <a:xfrm>
          <a:off x="15798800" y="1371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170745</xdr:rowOff>
    </xdr:from>
    <xdr:to>
      <xdr:col>22</xdr:col>
      <xdr:colOff>254000</xdr:colOff>
      <xdr:row>82</xdr:row>
      <xdr:rowOff>100895</xdr:rowOff>
    </xdr:to>
    <xdr:sp macro="" textlink="">
      <xdr:nvSpPr>
        <xdr:cNvPr id="279" name="円/楕円 278"/>
        <xdr:cNvSpPr/>
      </xdr:nvSpPr>
      <xdr:spPr>
        <a:xfrm>
          <a:off x="15240000" y="140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111072</xdr:rowOff>
    </xdr:from>
    <xdr:ext cx="762000" cy="259045"/>
    <xdr:sp macro="" textlink="">
      <xdr:nvSpPr>
        <xdr:cNvPr id="280" name="テキスト ボックス 279"/>
        <xdr:cNvSpPr txBox="1"/>
      </xdr:nvSpPr>
      <xdr:spPr>
        <a:xfrm>
          <a:off x="14909800" y="1382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160866</xdr:rowOff>
    </xdr:from>
    <xdr:to>
      <xdr:col>21</xdr:col>
      <xdr:colOff>50800</xdr:colOff>
      <xdr:row>88</xdr:row>
      <xdr:rowOff>91016</xdr:rowOff>
    </xdr:to>
    <xdr:sp macro="" textlink="">
      <xdr:nvSpPr>
        <xdr:cNvPr id="281" name="円/楕円 280"/>
        <xdr:cNvSpPr/>
      </xdr:nvSpPr>
      <xdr:spPr>
        <a:xfrm>
          <a:off x="14351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101193</xdr:rowOff>
    </xdr:from>
    <xdr:ext cx="762000" cy="259045"/>
    <xdr:sp macro="" textlink="">
      <xdr:nvSpPr>
        <xdr:cNvPr id="282" name="テキスト ボックス 281"/>
        <xdr:cNvSpPr txBox="1"/>
      </xdr:nvSpPr>
      <xdr:spPr>
        <a:xfrm>
          <a:off x="14020800" y="1484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134055</xdr:rowOff>
    </xdr:from>
    <xdr:to>
      <xdr:col>19</xdr:col>
      <xdr:colOff>533400</xdr:colOff>
      <xdr:row>88</xdr:row>
      <xdr:rowOff>64205</xdr:rowOff>
    </xdr:to>
    <xdr:sp macro="" textlink="">
      <xdr:nvSpPr>
        <xdr:cNvPr id="283" name="円/楕円 282"/>
        <xdr:cNvSpPr/>
      </xdr:nvSpPr>
      <xdr:spPr>
        <a:xfrm>
          <a:off x="13462000" y="150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74382</xdr:rowOff>
    </xdr:from>
    <xdr:ext cx="762000" cy="259045"/>
    <xdr:sp macro="" textlink="">
      <xdr:nvSpPr>
        <xdr:cNvPr id="284" name="テキスト ボックス 283"/>
        <xdr:cNvSpPr txBox="1"/>
      </xdr:nvSpPr>
      <xdr:spPr>
        <a:xfrm>
          <a:off x="13131800" y="1481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町村合併当初は、類似団体平均を大きく上回っていたが、計画に基づいた定員管理により</a:t>
          </a:r>
          <a:r>
            <a:rPr kumimoji="1" lang="en-US" altLang="ja-JP" sz="1300">
              <a:latin typeface="ＭＳ Ｐゴシック"/>
            </a:rPr>
            <a:t>H27</a:t>
          </a:r>
          <a:r>
            <a:rPr kumimoji="1" lang="ja-JP" altLang="en-US" sz="1300">
              <a:latin typeface="ＭＳ Ｐゴシック"/>
            </a:rPr>
            <a:t>年度は類似団体平均を</a:t>
          </a:r>
          <a:r>
            <a:rPr kumimoji="1" lang="en-US" altLang="ja-JP" sz="1300">
              <a:latin typeface="ＭＳ Ｐゴシック"/>
            </a:rPr>
            <a:t>2.08</a:t>
          </a:r>
          <a:r>
            <a:rPr kumimoji="1" lang="ja-JP" altLang="en-US" sz="1300">
              <a:latin typeface="ＭＳ Ｐゴシック"/>
            </a:rPr>
            <a:t>人下回っている。今後も計画に基づいた適正な職員数の管理に努める。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72037</xdr:rowOff>
    </xdr:from>
    <xdr:to>
      <xdr:col>24</xdr:col>
      <xdr:colOff>558800</xdr:colOff>
      <xdr:row>67</xdr:row>
      <xdr:rowOff>14323</xdr:rowOff>
    </xdr:to>
    <xdr:cxnSp macro="">
      <xdr:nvCxnSpPr>
        <xdr:cNvPr id="314" name="直線コネクタ 313"/>
        <xdr:cNvCxnSpPr/>
      </xdr:nvCxnSpPr>
      <xdr:spPr>
        <a:xfrm flipV="1">
          <a:off x="17018000" y="10016137"/>
          <a:ext cx="0" cy="1485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157850</xdr:rowOff>
    </xdr:from>
    <xdr:ext cx="762000" cy="259045"/>
    <xdr:sp macro="" textlink="">
      <xdr:nvSpPr>
        <xdr:cNvPr id="315" name="定員管理の状況最小値テキスト"/>
        <xdr:cNvSpPr txBox="1"/>
      </xdr:nvSpPr>
      <xdr:spPr>
        <a:xfrm>
          <a:off x="17106900" y="1147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17.27</a:t>
          </a:r>
          <a:endParaRPr kumimoji="1" lang="ja-JP" altLang="en-US" sz="1000" b="1">
            <a:latin typeface="ＭＳ Ｐゴシック"/>
          </a:endParaRPr>
        </a:p>
      </xdr:txBody>
    </xdr:sp>
    <xdr:clientData/>
  </xdr:oneCellAnchor>
  <xdr:twoCellAnchor>
    <xdr:from>
      <xdr:col>24</xdr:col>
      <xdr:colOff>469900</xdr:colOff>
      <xdr:row>67</xdr:row>
      <xdr:rowOff>14323</xdr:rowOff>
    </xdr:from>
    <xdr:to>
      <xdr:col>24</xdr:col>
      <xdr:colOff>647700</xdr:colOff>
      <xdr:row>67</xdr:row>
      <xdr:rowOff>14323</xdr:rowOff>
    </xdr:to>
    <xdr:cxnSp macro="">
      <xdr:nvCxnSpPr>
        <xdr:cNvPr id="316" name="直線コネクタ 315"/>
        <xdr:cNvCxnSpPr/>
      </xdr:nvCxnSpPr>
      <xdr:spPr>
        <a:xfrm>
          <a:off x="16929100" y="11501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158414</xdr:rowOff>
    </xdr:from>
    <xdr:ext cx="762000" cy="259045"/>
    <xdr:sp macro="" textlink="">
      <xdr:nvSpPr>
        <xdr:cNvPr id="317" name="定員管理の状況最大値テキスト"/>
        <xdr:cNvSpPr txBox="1"/>
      </xdr:nvSpPr>
      <xdr:spPr>
        <a:xfrm>
          <a:off x="17106900" y="9759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6.19</a:t>
          </a:r>
          <a:endParaRPr kumimoji="1" lang="ja-JP" altLang="en-US" sz="1000" b="1">
            <a:latin typeface="ＭＳ Ｐゴシック"/>
          </a:endParaRPr>
        </a:p>
      </xdr:txBody>
    </xdr:sp>
    <xdr:clientData/>
  </xdr:oneCellAnchor>
  <xdr:twoCellAnchor>
    <xdr:from>
      <xdr:col>24</xdr:col>
      <xdr:colOff>469900</xdr:colOff>
      <xdr:row>58</xdr:row>
      <xdr:rowOff>72037</xdr:rowOff>
    </xdr:from>
    <xdr:to>
      <xdr:col>24</xdr:col>
      <xdr:colOff>647700</xdr:colOff>
      <xdr:row>58</xdr:row>
      <xdr:rowOff>72037</xdr:rowOff>
    </xdr:to>
    <xdr:cxnSp macro="">
      <xdr:nvCxnSpPr>
        <xdr:cNvPr id="318" name="直線コネクタ 317"/>
        <xdr:cNvCxnSpPr/>
      </xdr:nvCxnSpPr>
      <xdr:spPr>
        <a:xfrm>
          <a:off x="16929100" y="100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56233</xdr:rowOff>
    </xdr:from>
    <xdr:to>
      <xdr:col>24</xdr:col>
      <xdr:colOff>558800</xdr:colOff>
      <xdr:row>60</xdr:row>
      <xdr:rowOff>99130</xdr:rowOff>
    </xdr:to>
    <xdr:cxnSp macro="">
      <xdr:nvCxnSpPr>
        <xdr:cNvPr id="319" name="直線コネクタ 318"/>
        <xdr:cNvCxnSpPr/>
      </xdr:nvCxnSpPr>
      <xdr:spPr>
        <a:xfrm flipV="1">
          <a:off x="16179800" y="10343233"/>
          <a:ext cx="838200" cy="4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84896</xdr:rowOff>
    </xdr:from>
    <xdr:ext cx="762000" cy="259045"/>
    <xdr:sp macro="" textlink="">
      <xdr:nvSpPr>
        <xdr:cNvPr id="320" name="定員管理の状況平均値テキスト"/>
        <xdr:cNvSpPr txBox="1"/>
      </xdr:nvSpPr>
      <xdr:spPr>
        <a:xfrm>
          <a:off x="17106900" y="10543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112819</xdr:rowOff>
    </xdr:from>
    <xdr:to>
      <xdr:col>24</xdr:col>
      <xdr:colOff>609600</xdr:colOff>
      <xdr:row>62</xdr:row>
      <xdr:rowOff>42969</xdr:rowOff>
    </xdr:to>
    <xdr:sp macro="" textlink="">
      <xdr:nvSpPr>
        <xdr:cNvPr id="321" name="フローチャート : 判断 320"/>
        <xdr:cNvSpPr/>
      </xdr:nvSpPr>
      <xdr:spPr>
        <a:xfrm>
          <a:off x="169672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99130</xdr:rowOff>
    </xdr:from>
    <xdr:to>
      <xdr:col>23</xdr:col>
      <xdr:colOff>406400</xdr:colOff>
      <xdr:row>60</xdr:row>
      <xdr:rowOff>112536</xdr:rowOff>
    </xdr:to>
    <xdr:cxnSp macro="">
      <xdr:nvCxnSpPr>
        <xdr:cNvPr id="322" name="直線コネクタ 321"/>
        <xdr:cNvCxnSpPr/>
      </xdr:nvCxnSpPr>
      <xdr:spPr>
        <a:xfrm flipV="1">
          <a:off x="15290800" y="10386130"/>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106115</xdr:rowOff>
    </xdr:from>
    <xdr:to>
      <xdr:col>23</xdr:col>
      <xdr:colOff>457200</xdr:colOff>
      <xdr:row>62</xdr:row>
      <xdr:rowOff>36265</xdr:rowOff>
    </xdr:to>
    <xdr:sp macro="" textlink="">
      <xdr:nvSpPr>
        <xdr:cNvPr id="323" name="フローチャート : 判断 322"/>
        <xdr:cNvSpPr/>
      </xdr:nvSpPr>
      <xdr:spPr>
        <a:xfrm>
          <a:off x="16129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21042</xdr:rowOff>
    </xdr:from>
    <xdr:ext cx="736600" cy="259045"/>
    <xdr:sp macro="" textlink="">
      <xdr:nvSpPr>
        <xdr:cNvPr id="324" name="テキスト ボックス 323"/>
        <xdr:cNvSpPr txBox="1"/>
      </xdr:nvSpPr>
      <xdr:spPr>
        <a:xfrm>
          <a:off x="15798800" y="10650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112536</xdr:rowOff>
    </xdr:from>
    <xdr:to>
      <xdr:col>22</xdr:col>
      <xdr:colOff>203200</xdr:colOff>
      <xdr:row>60</xdr:row>
      <xdr:rowOff>140688</xdr:rowOff>
    </xdr:to>
    <xdr:cxnSp macro="">
      <xdr:nvCxnSpPr>
        <xdr:cNvPr id="325" name="直線コネクタ 324"/>
        <xdr:cNvCxnSpPr/>
      </xdr:nvCxnSpPr>
      <xdr:spPr>
        <a:xfrm flipV="1">
          <a:off x="14401800" y="10399536"/>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87348</xdr:rowOff>
    </xdr:from>
    <xdr:to>
      <xdr:col>22</xdr:col>
      <xdr:colOff>254000</xdr:colOff>
      <xdr:row>62</xdr:row>
      <xdr:rowOff>17498</xdr:rowOff>
    </xdr:to>
    <xdr:sp macro="" textlink="">
      <xdr:nvSpPr>
        <xdr:cNvPr id="326" name="フローチャート : 判断 325"/>
        <xdr:cNvSpPr/>
      </xdr:nvSpPr>
      <xdr:spPr>
        <a:xfrm>
          <a:off x="15240000" y="1054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2275</xdr:rowOff>
    </xdr:from>
    <xdr:ext cx="762000" cy="259045"/>
    <xdr:sp macro="" textlink="">
      <xdr:nvSpPr>
        <xdr:cNvPr id="327" name="テキスト ボックス 326"/>
        <xdr:cNvSpPr txBox="1"/>
      </xdr:nvSpPr>
      <xdr:spPr>
        <a:xfrm>
          <a:off x="14909800" y="1063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139347</xdr:rowOff>
    </xdr:from>
    <xdr:to>
      <xdr:col>21</xdr:col>
      <xdr:colOff>0</xdr:colOff>
      <xdr:row>60</xdr:row>
      <xdr:rowOff>140688</xdr:rowOff>
    </xdr:to>
    <xdr:cxnSp macro="">
      <xdr:nvCxnSpPr>
        <xdr:cNvPr id="328" name="直線コネクタ 327"/>
        <xdr:cNvCxnSpPr/>
      </xdr:nvCxnSpPr>
      <xdr:spPr>
        <a:xfrm>
          <a:off x="13512800" y="10426347"/>
          <a:ext cx="8890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102094</xdr:rowOff>
    </xdr:from>
    <xdr:to>
      <xdr:col>21</xdr:col>
      <xdr:colOff>50800</xdr:colOff>
      <xdr:row>62</xdr:row>
      <xdr:rowOff>32244</xdr:rowOff>
    </xdr:to>
    <xdr:sp macro="" textlink="">
      <xdr:nvSpPr>
        <xdr:cNvPr id="329" name="フローチャート : 判断 328"/>
        <xdr:cNvSpPr/>
      </xdr:nvSpPr>
      <xdr:spPr>
        <a:xfrm>
          <a:off x="14351000" y="10560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17021</xdr:rowOff>
    </xdr:from>
    <xdr:ext cx="762000" cy="259045"/>
    <xdr:sp macro="" textlink="">
      <xdr:nvSpPr>
        <xdr:cNvPr id="330" name="テキスト ボックス 329"/>
        <xdr:cNvSpPr txBox="1"/>
      </xdr:nvSpPr>
      <xdr:spPr>
        <a:xfrm>
          <a:off x="14020800" y="1064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126224</xdr:rowOff>
    </xdr:from>
    <xdr:to>
      <xdr:col>19</xdr:col>
      <xdr:colOff>533400</xdr:colOff>
      <xdr:row>62</xdr:row>
      <xdr:rowOff>56374</xdr:rowOff>
    </xdr:to>
    <xdr:sp macro="" textlink="">
      <xdr:nvSpPr>
        <xdr:cNvPr id="331" name="フローチャート : 判断 330"/>
        <xdr:cNvSpPr/>
      </xdr:nvSpPr>
      <xdr:spPr>
        <a:xfrm>
          <a:off x="13462000" y="1058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41151</xdr:rowOff>
    </xdr:from>
    <xdr:ext cx="762000" cy="259045"/>
    <xdr:sp macro="" textlink="">
      <xdr:nvSpPr>
        <xdr:cNvPr id="332" name="テキスト ボックス 331"/>
        <xdr:cNvSpPr txBox="1"/>
      </xdr:nvSpPr>
      <xdr:spPr>
        <a:xfrm>
          <a:off x="13131800" y="10671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5433</xdr:rowOff>
    </xdr:from>
    <xdr:to>
      <xdr:col>24</xdr:col>
      <xdr:colOff>609600</xdr:colOff>
      <xdr:row>60</xdr:row>
      <xdr:rowOff>107033</xdr:rowOff>
    </xdr:to>
    <xdr:sp macro="" textlink="">
      <xdr:nvSpPr>
        <xdr:cNvPr id="338" name="円/楕円 337"/>
        <xdr:cNvSpPr/>
      </xdr:nvSpPr>
      <xdr:spPr>
        <a:xfrm>
          <a:off x="16967200" y="1029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21960</xdr:rowOff>
    </xdr:from>
    <xdr:ext cx="762000" cy="259045"/>
    <xdr:sp macro="" textlink="">
      <xdr:nvSpPr>
        <xdr:cNvPr id="339" name="定員管理の状況該当値テキスト"/>
        <xdr:cNvSpPr txBox="1"/>
      </xdr:nvSpPr>
      <xdr:spPr>
        <a:xfrm>
          <a:off x="17106900" y="10137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48330</xdr:rowOff>
    </xdr:from>
    <xdr:to>
      <xdr:col>23</xdr:col>
      <xdr:colOff>457200</xdr:colOff>
      <xdr:row>60</xdr:row>
      <xdr:rowOff>149930</xdr:rowOff>
    </xdr:to>
    <xdr:sp macro="" textlink="">
      <xdr:nvSpPr>
        <xdr:cNvPr id="340" name="円/楕円 339"/>
        <xdr:cNvSpPr/>
      </xdr:nvSpPr>
      <xdr:spPr>
        <a:xfrm>
          <a:off x="16129000" y="1033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160107</xdr:rowOff>
    </xdr:from>
    <xdr:ext cx="736600" cy="259045"/>
    <xdr:sp macro="" textlink="">
      <xdr:nvSpPr>
        <xdr:cNvPr id="341" name="テキスト ボックス 340"/>
        <xdr:cNvSpPr txBox="1"/>
      </xdr:nvSpPr>
      <xdr:spPr>
        <a:xfrm>
          <a:off x="15798800" y="10104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61736</xdr:rowOff>
    </xdr:from>
    <xdr:to>
      <xdr:col>22</xdr:col>
      <xdr:colOff>254000</xdr:colOff>
      <xdr:row>60</xdr:row>
      <xdr:rowOff>163336</xdr:rowOff>
    </xdr:to>
    <xdr:sp macro="" textlink="">
      <xdr:nvSpPr>
        <xdr:cNvPr id="342" name="円/楕円 341"/>
        <xdr:cNvSpPr/>
      </xdr:nvSpPr>
      <xdr:spPr>
        <a:xfrm>
          <a:off x="15240000" y="1034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2063</xdr:rowOff>
    </xdr:from>
    <xdr:ext cx="762000" cy="259045"/>
    <xdr:sp macro="" textlink="">
      <xdr:nvSpPr>
        <xdr:cNvPr id="343" name="テキスト ボックス 342"/>
        <xdr:cNvSpPr txBox="1"/>
      </xdr:nvSpPr>
      <xdr:spPr>
        <a:xfrm>
          <a:off x="14909800" y="1011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89888</xdr:rowOff>
    </xdr:from>
    <xdr:to>
      <xdr:col>21</xdr:col>
      <xdr:colOff>50800</xdr:colOff>
      <xdr:row>61</xdr:row>
      <xdr:rowOff>20038</xdr:rowOff>
    </xdr:to>
    <xdr:sp macro="" textlink="">
      <xdr:nvSpPr>
        <xdr:cNvPr id="344" name="円/楕円 343"/>
        <xdr:cNvSpPr/>
      </xdr:nvSpPr>
      <xdr:spPr>
        <a:xfrm>
          <a:off x="14351000" y="1037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30215</xdr:rowOff>
    </xdr:from>
    <xdr:ext cx="762000" cy="259045"/>
    <xdr:sp macro="" textlink="">
      <xdr:nvSpPr>
        <xdr:cNvPr id="345" name="テキスト ボックス 344"/>
        <xdr:cNvSpPr txBox="1"/>
      </xdr:nvSpPr>
      <xdr:spPr>
        <a:xfrm>
          <a:off x="14020800" y="1014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88547</xdr:rowOff>
    </xdr:from>
    <xdr:to>
      <xdr:col>19</xdr:col>
      <xdr:colOff>533400</xdr:colOff>
      <xdr:row>61</xdr:row>
      <xdr:rowOff>18697</xdr:rowOff>
    </xdr:to>
    <xdr:sp macro="" textlink="">
      <xdr:nvSpPr>
        <xdr:cNvPr id="346" name="円/楕円 345"/>
        <xdr:cNvSpPr/>
      </xdr:nvSpPr>
      <xdr:spPr>
        <a:xfrm>
          <a:off x="13462000" y="1037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28874</xdr:rowOff>
    </xdr:from>
    <xdr:ext cx="762000" cy="259045"/>
    <xdr:sp macro="" textlink="">
      <xdr:nvSpPr>
        <xdr:cNvPr id="347" name="テキスト ボックス 346"/>
        <xdr:cNvSpPr txBox="1"/>
      </xdr:nvSpPr>
      <xdr:spPr>
        <a:xfrm>
          <a:off x="13131800" y="10144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mn-ea"/>
              <a:cs typeface="+mn-cs"/>
            </a:rPr>
            <a:t>　</a:t>
          </a:r>
          <a:r>
            <a:rPr kumimoji="0" lang="ja-JP" altLang="ja-JP" sz="1300" b="0" i="0" u="none" strike="noStrike" kern="0" cap="none" spc="0" normalizeH="0" baseline="0" noProof="0">
              <a:ln>
                <a:noFill/>
              </a:ln>
              <a:solidFill>
                <a:prstClr val="black"/>
              </a:solidFill>
              <a:effectLst/>
              <a:uLnTx/>
              <a:uFillTx/>
              <a:latin typeface="+mn-lt"/>
              <a:ea typeface="+mn-ea"/>
              <a:cs typeface="+mn-cs"/>
            </a:rPr>
            <a:t>義務教育施設整備事業</a:t>
          </a:r>
          <a:r>
            <a:rPr kumimoji="0" lang="ja-JP" altLang="en-US" sz="1300" b="0" i="0" u="none" strike="noStrike" kern="0" cap="none" spc="0" normalizeH="0" baseline="0" noProof="0">
              <a:ln>
                <a:noFill/>
              </a:ln>
              <a:solidFill>
                <a:prstClr val="black"/>
              </a:solidFill>
              <a:effectLst/>
              <a:uLnTx/>
              <a:uFillTx/>
              <a:latin typeface="+mn-lt"/>
              <a:ea typeface="+mn-ea"/>
              <a:cs typeface="+mn-cs"/>
            </a:rPr>
            <a:t>などに</a:t>
          </a:r>
          <a:r>
            <a:rPr kumimoji="0" lang="ja-JP" altLang="ja-JP" sz="1300" b="0" i="0" u="none" strike="noStrike" kern="0" cap="none" spc="0" normalizeH="0" baseline="0" noProof="0">
              <a:ln>
                <a:noFill/>
              </a:ln>
              <a:solidFill>
                <a:prstClr val="black"/>
              </a:solidFill>
              <a:effectLst/>
              <a:uLnTx/>
              <a:uFillTx/>
              <a:latin typeface="+mn-lt"/>
              <a:ea typeface="+mn-ea"/>
              <a:cs typeface="+mn-cs"/>
            </a:rPr>
            <a:t>発行した起債の償還により類似団体平均を大きく上回っていたが、繰上償還の実施及び新規地方債の抑制により減少に転じており、今後も普通建設事業は計画的に実施し、新規地方債の発行を極力抑制する。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5" name="テキスト ボックス 37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156936</xdr:rowOff>
    </xdr:from>
    <xdr:to>
      <xdr:col>24</xdr:col>
      <xdr:colOff>558800</xdr:colOff>
      <xdr:row>44</xdr:row>
      <xdr:rowOff>153609</xdr:rowOff>
    </xdr:to>
    <xdr:cxnSp macro="">
      <xdr:nvCxnSpPr>
        <xdr:cNvPr id="379" name="直線コネクタ 378"/>
        <xdr:cNvCxnSpPr/>
      </xdr:nvCxnSpPr>
      <xdr:spPr>
        <a:xfrm flipV="1">
          <a:off x="17018000" y="6157686"/>
          <a:ext cx="0" cy="15397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125686</xdr:rowOff>
    </xdr:from>
    <xdr:ext cx="762000" cy="259045"/>
    <xdr:sp macro="" textlink="">
      <xdr:nvSpPr>
        <xdr:cNvPr id="380" name="公債費負担の状況最小値テキスト"/>
        <xdr:cNvSpPr txBox="1"/>
      </xdr:nvSpPr>
      <xdr:spPr>
        <a:xfrm>
          <a:off x="17106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153609</xdr:rowOff>
    </xdr:from>
    <xdr:to>
      <xdr:col>24</xdr:col>
      <xdr:colOff>647700</xdr:colOff>
      <xdr:row>44</xdr:row>
      <xdr:rowOff>153609</xdr:rowOff>
    </xdr:to>
    <xdr:cxnSp macro="">
      <xdr:nvCxnSpPr>
        <xdr:cNvPr id="381" name="直線コネクタ 380"/>
        <xdr:cNvCxnSpPr/>
      </xdr:nvCxnSpPr>
      <xdr:spPr>
        <a:xfrm>
          <a:off x="16929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71863</xdr:rowOff>
    </xdr:from>
    <xdr:ext cx="762000" cy="259045"/>
    <xdr:sp macro="" textlink="">
      <xdr:nvSpPr>
        <xdr:cNvPr id="382" name="公債費負担の状況最大値テキスト"/>
        <xdr:cNvSpPr txBox="1"/>
      </xdr:nvSpPr>
      <xdr:spPr>
        <a:xfrm>
          <a:off x="17106900" y="590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24</xdr:col>
      <xdr:colOff>469900</xdr:colOff>
      <xdr:row>35</xdr:row>
      <xdr:rowOff>156936</xdr:rowOff>
    </xdr:from>
    <xdr:to>
      <xdr:col>24</xdr:col>
      <xdr:colOff>647700</xdr:colOff>
      <xdr:row>35</xdr:row>
      <xdr:rowOff>156936</xdr:rowOff>
    </xdr:to>
    <xdr:cxnSp macro="">
      <xdr:nvCxnSpPr>
        <xdr:cNvPr id="383" name="直線コネクタ 382"/>
        <xdr:cNvCxnSpPr/>
      </xdr:nvCxnSpPr>
      <xdr:spPr>
        <a:xfrm>
          <a:off x="16929100" y="61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138491</xdr:rowOff>
    </xdr:from>
    <xdr:to>
      <xdr:col>24</xdr:col>
      <xdr:colOff>558800</xdr:colOff>
      <xdr:row>41</xdr:row>
      <xdr:rowOff>139398</xdr:rowOff>
    </xdr:to>
    <xdr:cxnSp macro="">
      <xdr:nvCxnSpPr>
        <xdr:cNvPr id="384" name="直線コネクタ 383"/>
        <xdr:cNvCxnSpPr/>
      </xdr:nvCxnSpPr>
      <xdr:spPr>
        <a:xfrm flipV="1">
          <a:off x="16179800" y="6996491"/>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46765</xdr:rowOff>
    </xdr:from>
    <xdr:ext cx="762000" cy="259045"/>
    <xdr:sp macro="" textlink="">
      <xdr:nvSpPr>
        <xdr:cNvPr id="385" name="公債費負担の状況平均値テキスト"/>
        <xdr:cNvSpPr txBox="1"/>
      </xdr:nvSpPr>
      <xdr:spPr>
        <a:xfrm>
          <a:off x="17106900" y="6733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30238</xdr:rowOff>
    </xdr:from>
    <xdr:to>
      <xdr:col>24</xdr:col>
      <xdr:colOff>609600</xdr:colOff>
      <xdr:row>40</xdr:row>
      <xdr:rowOff>131838</xdr:rowOff>
    </xdr:to>
    <xdr:sp macro="" textlink="">
      <xdr:nvSpPr>
        <xdr:cNvPr id="386" name="フローチャート : 判断 385"/>
        <xdr:cNvSpPr/>
      </xdr:nvSpPr>
      <xdr:spPr>
        <a:xfrm>
          <a:off x="16967200" y="68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139398</xdr:rowOff>
    </xdr:from>
    <xdr:to>
      <xdr:col>23</xdr:col>
      <xdr:colOff>406400</xdr:colOff>
      <xdr:row>42</xdr:row>
      <xdr:rowOff>105833</xdr:rowOff>
    </xdr:to>
    <xdr:cxnSp macro="">
      <xdr:nvCxnSpPr>
        <xdr:cNvPr id="387" name="直線コネクタ 386"/>
        <xdr:cNvCxnSpPr/>
      </xdr:nvCxnSpPr>
      <xdr:spPr>
        <a:xfrm flipV="1">
          <a:off x="15290800" y="7168848"/>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156633</xdr:rowOff>
    </xdr:from>
    <xdr:to>
      <xdr:col>23</xdr:col>
      <xdr:colOff>457200</xdr:colOff>
      <xdr:row>41</xdr:row>
      <xdr:rowOff>86783</xdr:rowOff>
    </xdr:to>
    <xdr:sp macro="" textlink="">
      <xdr:nvSpPr>
        <xdr:cNvPr id="388" name="フローチャート : 判断 387"/>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96960</xdr:rowOff>
    </xdr:from>
    <xdr:ext cx="736600" cy="259045"/>
    <xdr:sp macro="" textlink="">
      <xdr:nvSpPr>
        <xdr:cNvPr id="389" name="テキスト ボックス 388"/>
        <xdr:cNvSpPr txBox="1"/>
      </xdr:nvSpPr>
      <xdr:spPr>
        <a:xfrm>
          <a:off x="15798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105833</xdr:rowOff>
    </xdr:from>
    <xdr:to>
      <xdr:col>22</xdr:col>
      <xdr:colOff>203200</xdr:colOff>
      <xdr:row>43</xdr:row>
      <xdr:rowOff>72269</xdr:rowOff>
    </xdr:to>
    <xdr:cxnSp macro="">
      <xdr:nvCxnSpPr>
        <xdr:cNvPr id="390" name="直線コネクタ 389"/>
        <xdr:cNvCxnSpPr/>
      </xdr:nvCxnSpPr>
      <xdr:spPr>
        <a:xfrm flipV="1">
          <a:off x="14401800" y="7306733"/>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123069</xdr:rowOff>
    </xdr:from>
    <xdr:to>
      <xdr:col>22</xdr:col>
      <xdr:colOff>254000</xdr:colOff>
      <xdr:row>42</xdr:row>
      <xdr:rowOff>53219</xdr:rowOff>
    </xdr:to>
    <xdr:sp macro="" textlink="">
      <xdr:nvSpPr>
        <xdr:cNvPr id="391" name="フローチャート : 判断 390"/>
        <xdr:cNvSpPr/>
      </xdr:nvSpPr>
      <xdr:spPr>
        <a:xfrm>
          <a:off x="15240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63396</xdr:rowOff>
    </xdr:from>
    <xdr:ext cx="762000" cy="259045"/>
    <xdr:sp macro="" textlink="">
      <xdr:nvSpPr>
        <xdr:cNvPr id="392" name="テキスト ボックス 391"/>
        <xdr:cNvSpPr txBox="1"/>
      </xdr:nvSpPr>
      <xdr:spPr>
        <a:xfrm>
          <a:off x="14909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72269</xdr:rowOff>
    </xdr:from>
    <xdr:to>
      <xdr:col>21</xdr:col>
      <xdr:colOff>0</xdr:colOff>
      <xdr:row>44</xdr:row>
      <xdr:rowOff>38705</xdr:rowOff>
    </xdr:to>
    <xdr:cxnSp macro="">
      <xdr:nvCxnSpPr>
        <xdr:cNvPr id="393" name="直線コネクタ 392"/>
        <xdr:cNvCxnSpPr/>
      </xdr:nvCxnSpPr>
      <xdr:spPr>
        <a:xfrm flipV="1">
          <a:off x="13512800" y="7444619"/>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55033</xdr:rowOff>
    </xdr:from>
    <xdr:to>
      <xdr:col>21</xdr:col>
      <xdr:colOff>50800</xdr:colOff>
      <xdr:row>42</xdr:row>
      <xdr:rowOff>156633</xdr:rowOff>
    </xdr:to>
    <xdr:sp macro="" textlink="">
      <xdr:nvSpPr>
        <xdr:cNvPr id="394" name="フローチャート : 判断 393"/>
        <xdr:cNvSpPr/>
      </xdr:nvSpPr>
      <xdr:spPr>
        <a:xfrm>
          <a:off x="14351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166810</xdr:rowOff>
    </xdr:from>
    <xdr:ext cx="762000" cy="259045"/>
    <xdr:sp macro="" textlink="">
      <xdr:nvSpPr>
        <xdr:cNvPr id="395" name="テキスト ボックス 394"/>
        <xdr:cNvSpPr txBox="1"/>
      </xdr:nvSpPr>
      <xdr:spPr>
        <a:xfrm>
          <a:off x="14020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21469</xdr:rowOff>
    </xdr:from>
    <xdr:to>
      <xdr:col>19</xdr:col>
      <xdr:colOff>533400</xdr:colOff>
      <xdr:row>43</xdr:row>
      <xdr:rowOff>123069</xdr:rowOff>
    </xdr:to>
    <xdr:sp macro="" textlink="">
      <xdr:nvSpPr>
        <xdr:cNvPr id="396" name="フローチャート : 判断 395"/>
        <xdr:cNvSpPr/>
      </xdr:nvSpPr>
      <xdr:spPr>
        <a:xfrm>
          <a:off x="13462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133246</xdr:rowOff>
    </xdr:from>
    <xdr:ext cx="762000" cy="259045"/>
    <xdr:sp macro="" textlink="">
      <xdr:nvSpPr>
        <xdr:cNvPr id="397" name="テキスト ボックス 396"/>
        <xdr:cNvSpPr txBox="1"/>
      </xdr:nvSpPr>
      <xdr:spPr>
        <a:xfrm>
          <a:off x="13131800" y="716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87691</xdr:rowOff>
    </xdr:from>
    <xdr:to>
      <xdr:col>24</xdr:col>
      <xdr:colOff>609600</xdr:colOff>
      <xdr:row>41</xdr:row>
      <xdr:rowOff>17841</xdr:rowOff>
    </xdr:to>
    <xdr:sp macro="" textlink="">
      <xdr:nvSpPr>
        <xdr:cNvPr id="403" name="円/楕円 402"/>
        <xdr:cNvSpPr/>
      </xdr:nvSpPr>
      <xdr:spPr>
        <a:xfrm>
          <a:off x="169672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59768</xdr:rowOff>
    </xdr:from>
    <xdr:ext cx="762000" cy="259045"/>
    <xdr:sp macro="" textlink="">
      <xdr:nvSpPr>
        <xdr:cNvPr id="404" name="公債費負担の状況該当値テキスト"/>
        <xdr:cNvSpPr txBox="1"/>
      </xdr:nvSpPr>
      <xdr:spPr>
        <a:xfrm>
          <a:off x="17106900" y="691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88598</xdr:rowOff>
    </xdr:from>
    <xdr:to>
      <xdr:col>23</xdr:col>
      <xdr:colOff>457200</xdr:colOff>
      <xdr:row>42</xdr:row>
      <xdr:rowOff>18748</xdr:rowOff>
    </xdr:to>
    <xdr:sp macro="" textlink="">
      <xdr:nvSpPr>
        <xdr:cNvPr id="405" name="円/楕円 404"/>
        <xdr:cNvSpPr/>
      </xdr:nvSpPr>
      <xdr:spPr>
        <a:xfrm>
          <a:off x="16129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3525</xdr:rowOff>
    </xdr:from>
    <xdr:ext cx="736600" cy="259045"/>
    <xdr:sp macro="" textlink="">
      <xdr:nvSpPr>
        <xdr:cNvPr id="406" name="テキスト ボックス 405"/>
        <xdr:cNvSpPr txBox="1"/>
      </xdr:nvSpPr>
      <xdr:spPr>
        <a:xfrm>
          <a:off x="15798800" y="7204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55033</xdr:rowOff>
    </xdr:from>
    <xdr:to>
      <xdr:col>22</xdr:col>
      <xdr:colOff>254000</xdr:colOff>
      <xdr:row>42</xdr:row>
      <xdr:rowOff>156633</xdr:rowOff>
    </xdr:to>
    <xdr:sp macro="" textlink="">
      <xdr:nvSpPr>
        <xdr:cNvPr id="407" name="円/楕円 406"/>
        <xdr:cNvSpPr/>
      </xdr:nvSpPr>
      <xdr:spPr>
        <a:xfrm>
          <a:off x="15240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141410</xdr:rowOff>
    </xdr:from>
    <xdr:ext cx="762000" cy="259045"/>
    <xdr:sp macro="" textlink="">
      <xdr:nvSpPr>
        <xdr:cNvPr id="408" name="テキスト ボックス 407"/>
        <xdr:cNvSpPr txBox="1"/>
      </xdr:nvSpPr>
      <xdr:spPr>
        <a:xfrm>
          <a:off x="14909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21469</xdr:rowOff>
    </xdr:from>
    <xdr:to>
      <xdr:col>21</xdr:col>
      <xdr:colOff>50800</xdr:colOff>
      <xdr:row>43</xdr:row>
      <xdr:rowOff>123069</xdr:rowOff>
    </xdr:to>
    <xdr:sp macro="" textlink="">
      <xdr:nvSpPr>
        <xdr:cNvPr id="409" name="円/楕円 408"/>
        <xdr:cNvSpPr/>
      </xdr:nvSpPr>
      <xdr:spPr>
        <a:xfrm>
          <a:off x="14351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107846</xdr:rowOff>
    </xdr:from>
    <xdr:ext cx="762000" cy="259045"/>
    <xdr:sp macro="" textlink="">
      <xdr:nvSpPr>
        <xdr:cNvPr id="410" name="テキスト ボックス 409"/>
        <xdr:cNvSpPr txBox="1"/>
      </xdr:nvSpPr>
      <xdr:spPr>
        <a:xfrm>
          <a:off x="14020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159355</xdr:rowOff>
    </xdr:from>
    <xdr:to>
      <xdr:col>19</xdr:col>
      <xdr:colOff>533400</xdr:colOff>
      <xdr:row>44</xdr:row>
      <xdr:rowOff>89505</xdr:rowOff>
    </xdr:to>
    <xdr:sp macro="" textlink="">
      <xdr:nvSpPr>
        <xdr:cNvPr id="411" name="円/楕円 410"/>
        <xdr:cNvSpPr/>
      </xdr:nvSpPr>
      <xdr:spPr>
        <a:xfrm>
          <a:off x="13462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74282</xdr:rowOff>
    </xdr:from>
    <xdr:ext cx="762000" cy="259045"/>
    <xdr:sp macro="" textlink="">
      <xdr:nvSpPr>
        <xdr:cNvPr id="412" name="テキスト ボックス 411"/>
        <xdr:cNvSpPr txBox="1"/>
      </xdr:nvSpPr>
      <xdr:spPr>
        <a:xfrm>
          <a:off x="13131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mn-ea"/>
              <a:cs typeface="+mn-cs"/>
            </a:rPr>
            <a:t>　</a:t>
          </a:r>
          <a:r>
            <a:rPr kumimoji="0" lang="ja-JP" altLang="ja-JP" sz="1300" b="0" i="0" u="none" strike="noStrike" kern="0" cap="none" spc="0" normalizeH="0" baseline="0" noProof="0">
              <a:ln>
                <a:noFill/>
              </a:ln>
              <a:solidFill>
                <a:prstClr val="black"/>
              </a:solidFill>
              <a:effectLst/>
              <a:uLnTx/>
              <a:uFillTx/>
              <a:latin typeface="+mn-lt"/>
              <a:ea typeface="+mn-ea"/>
              <a:cs typeface="+mn-cs"/>
            </a:rPr>
            <a:t>退職者一部不補充による新規採用職員を抑制していることから退職手当負担見込額が減少し、また新規地方債発行の抑制により地方債現在高も減少してきて</a:t>
          </a:r>
          <a:r>
            <a:rPr kumimoji="0" lang="ja-JP" altLang="en-US" sz="1300" b="0" i="0" u="none" strike="noStrike" kern="0" cap="none" spc="0" normalizeH="0" baseline="0" noProof="0">
              <a:ln>
                <a:noFill/>
              </a:ln>
              <a:solidFill>
                <a:prstClr val="black"/>
              </a:solidFill>
              <a:effectLst/>
              <a:uLnTx/>
              <a:uFillTx/>
              <a:latin typeface="+mn-lt"/>
              <a:ea typeface="+mn-ea"/>
              <a:cs typeface="+mn-cs"/>
            </a:rPr>
            <a:t>いる。充当可能基金も公共施設整備</a:t>
          </a:r>
          <a:r>
            <a:rPr kumimoji="0" lang="ja-JP" altLang="ja-JP" sz="1300" b="0" i="0" u="none" strike="noStrike" kern="0" cap="none" spc="0" normalizeH="0" baseline="0" noProof="0">
              <a:ln>
                <a:noFill/>
              </a:ln>
              <a:solidFill>
                <a:prstClr val="black"/>
              </a:solidFill>
              <a:effectLst/>
              <a:uLnTx/>
              <a:uFillTx/>
              <a:latin typeface="+mn-lt"/>
              <a:ea typeface="+mn-ea"/>
              <a:cs typeface="+mn-cs"/>
            </a:rPr>
            <a:t>基金等</a:t>
          </a:r>
          <a:r>
            <a:rPr kumimoji="0" lang="ja-JP" altLang="en-US" sz="1300" b="0" i="0" u="none" strike="noStrike" kern="0" cap="none" spc="0" normalizeH="0" baseline="0" noProof="0">
              <a:ln>
                <a:noFill/>
              </a:ln>
              <a:solidFill>
                <a:prstClr val="black"/>
              </a:solidFill>
              <a:effectLst/>
              <a:uLnTx/>
              <a:uFillTx/>
              <a:latin typeface="+mn-lt"/>
              <a:ea typeface="+mn-ea"/>
              <a:cs typeface="+mn-cs"/>
            </a:rPr>
            <a:t>へ</a:t>
          </a:r>
          <a:r>
            <a:rPr kumimoji="0" lang="ja-JP" altLang="ja-JP" sz="1300" b="0" i="0" u="none" strike="noStrike" kern="0" cap="none" spc="0" normalizeH="0" baseline="0" noProof="0">
              <a:ln>
                <a:noFill/>
              </a:ln>
              <a:solidFill>
                <a:prstClr val="black"/>
              </a:solidFill>
              <a:effectLst/>
              <a:uLnTx/>
              <a:uFillTx/>
              <a:latin typeface="+mn-lt"/>
              <a:ea typeface="+mn-ea"/>
              <a:cs typeface="+mn-cs"/>
            </a:rPr>
            <a:t>の</a:t>
          </a:r>
          <a:r>
            <a:rPr kumimoji="0" lang="ja-JP" altLang="en-US" sz="1300" b="0" i="0" u="none" strike="noStrike" kern="0" cap="none" spc="0" normalizeH="0" baseline="0" noProof="0">
              <a:ln>
                <a:noFill/>
              </a:ln>
              <a:solidFill>
                <a:prstClr val="black"/>
              </a:solidFill>
              <a:effectLst/>
              <a:uLnTx/>
              <a:uFillTx/>
              <a:latin typeface="+mn-lt"/>
              <a:ea typeface="+mn-ea"/>
              <a:cs typeface="+mn-cs"/>
            </a:rPr>
            <a:t>積極的な</a:t>
          </a:r>
          <a:r>
            <a:rPr kumimoji="0" lang="ja-JP" altLang="ja-JP" sz="1300" b="0" i="0" u="none" strike="noStrike" kern="0" cap="none" spc="0" normalizeH="0" baseline="0" noProof="0">
              <a:ln>
                <a:noFill/>
              </a:ln>
              <a:solidFill>
                <a:prstClr val="black"/>
              </a:solidFill>
              <a:effectLst/>
              <a:uLnTx/>
              <a:uFillTx/>
              <a:latin typeface="+mn-lt"/>
              <a:ea typeface="+mn-ea"/>
              <a:cs typeface="+mn-cs"/>
            </a:rPr>
            <a:t>積立に</a:t>
          </a:r>
          <a:r>
            <a:rPr kumimoji="0" lang="ja-JP" altLang="en-US" sz="1300" b="0" i="0" u="none" strike="noStrike" kern="0" cap="none" spc="0" normalizeH="0" baseline="0" noProof="0">
              <a:ln>
                <a:noFill/>
              </a:ln>
              <a:solidFill>
                <a:prstClr val="black"/>
              </a:solidFill>
              <a:effectLst/>
              <a:uLnTx/>
              <a:uFillTx/>
              <a:latin typeface="+mn-lt"/>
              <a:ea typeface="+mn-ea"/>
              <a:cs typeface="+mn-cs"/>
            </a:rPr>
            <a:t>より前年比</a:t>
          </a:r>
          <a:r>
            <a:rPr kumimoji="0" lang="en-US" altLang="ja-JP" sz="1300" b="0" i="0" u="none" strike="noStrike" kern="0" cap="none" spc="0" normalizeH="0" baseline="0" noProof="0">
              <a:ln>
                <a:noFill/>
              </a:ln>
              <a:solidFill>
                <a:prstClr val="black"/>
              </a:solidFill>
              <a:effectLst/>
              <a:uLnTx/>
              <a:uFillTx/>
              <a:latin typeface="+mn-lt"/>
              <a:ea typeface="+mn-ea"/>
              <a:cs typeface="+mn-cs"/>
            </a:rPr>
            <a:t>9.91</a:t>
          </a:r>
          <a:r>
            <a:rPr kumimoji="0" lang="ja-JP" altLang="en-US" sz="1300" b="0" i="0" u="none" strike="noStrike" kern="0" cap="none" spc="0" normalizeH="0" baseline="0" noProof="0">
              <a:ln>
                <a:noFill/>
              </a:ln>
              <a:solidFill>
                <a:prstClr val="black"/>
              </a:solidFill>
              <a:effectLst/>
              <a:uLnTx/>
              <a:uFillTx/>
              <a:latin typeface="+mn-lt"/>
              <a:ea typeface="+mn-ea"/>
              <a:cs typeface="+mn-cs"/>
            </a:rPr>
            <a:t>％と増額している。</a:t>
          </a:r>
          <a:r>
            <a:rPr kumimoji="0" lang="ja-JP" altLang="ja-JP" sz="1300" b="0" i="0" u="none" strike="noStrike" kern="0" cap="none" spc="0" normalizeH="0" baseline="0" noProof="0">
              <a:ln>
                <a:noFill/>
              </a:ln>
              <a:solidFill>
                <a:prstClr val="black"/>
              </a:solidFill>
              <a:effectLst/>
              <a:uLnTx/>
              <a:uFillTx/>
              <a:latin typeface="+mn-lt"/>
              <a:ea typeface="+mn-ea"/>
              <a:cs typeface="+mn-cs"/>
            </a:rPr>
            <a:t>今後も後世への負担を軽減できるよう公債費等義務的経費の削減を中心とした財政の健全化を図る。</a:t>
          </a: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66816</xdr:rowOff>
    </xdr:to>
    <xdr:cxnSp macro="">
      <xdr:nvCxnSpPr>
        <xdr:cNvPr id="441" name="直線コネクタ 440"/>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38893</xdr:rowOff>
    </xdr:from>
    <xdr:ext cx="762000" cy="259045"/>
    <xdr:sp macro="" textlink="">
      <xdr:nvSpPr>
        <xdr:cNvPr id="442" name="将来負担の状況最小値テキスト"/>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122.3</a:t>
          </a:r>
          <a:endParaRPr kumimoji="1" lang="ja-JP" altLang="en-US" sz="1000" b="1">
            <a:latin typeface="ＭＳ Ｐゴシック"/>
          </a:endParaRPr>
        </a:p>
      </xdr:txBody>
    </xdr:sp>
    <xdr:clientData/>
  </xdr:oneCellAnchor>
  <xdr:twoCellAnchor>
    <xdr:from>
      <xdr:col>24</xdr:col>
      <xdr:colOff>469900</xdr:colOff>
      <xdr:row>23</xdr:row>
      <xdr:rowOff>66816</xdr:rowOff>
    </xdr:from>
    <xdr:to>
      <xdr:col>24</xdr:col>
      <xdr:colOff>647700</xdr:colOff>
      <xdr:row>23</xdr:row>
      <xdr:rowOff>66816</xdr:rowOff>
    </xdr:to>
    <xdr:cxnSp macro="">
      <xdr:nvCxnSpPr>
        <xdr:cNvPr id="443" name="直線コネクタ 442"/>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14</xdr:row>
      <xdr:rowOff>92357</xdr:rowOff>
    </xdr:from>
    <xdr:to>
      <xdr:col>22</xdr:col>
      <xdr:colOff>203200</xdr:colOff>
      <xdr:row>16</xdr:row>
      <xdr:rowOff>59125</xdr:rowOff>
    </xdr:to>
    <xdr:cxnSp macro="">
      <xdr:nvCxnSpPr>
        <xdr:cNvPr id="446" name="直線コネクタ 445"/>
        <xdr:cNvCxnSpPr/>
      </xdr:nvCxnSpPr>
      <xdr:spPr>
        <a:xfrm flipV="1">
          <a:off x="14401800" y="2492657"/>
          <a:ext cx="889000" cy="30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47430</xdr:rowOff>
    </xdr:from>
    <xdr:ext cx="762000" cy="259045"/>
    <xdr:sp macro="" textlink="">
      <xdr:nvSpPr>
        <xdr:cNvPr id="447" name="将来負担の状況平均値テキスト"/>
        <xdr:cNvSpPr txBox="1"/>
      </xdr:nvSpPr>
      <xdr:spPr>
        <a:xfrm>
          <a:off x="17106900" y="27906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75353</xdr:rowOff>
    </xdr:from>
    <xdr:to>
      <xdr:col>24</xdr:col>
      <xdr:colOff>609600</xdr:colOff>
      <xdr:row>17</xdr:row>
      <xdr:rowOff>5503</xdr:rowOff>
    </xdr:to>
    <xdr:sp macro="" textlink="">
      <xdr:nvSpPr>
        <xdr:cNvPr id="448" name="フローチャート : 判断 447"/>
        <xdr:cNvSpPr/>
      </xdr:nvSpPr>
      <xdr:spPr>
        <a:xfrm>
          <a:off x="169672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16</xdr:row>
      <xdr:rowOff>59125</xdr:rowOff>
    </xdr:from>
    <xdr:to>
      <xdr:col>21</xdr:col>
      <xdr:colOff>0</xdr:colOff>
      <xdr:row>17</xdr:row>
      <xdr:rowOff>59267</xdr:rowOff>
    </xdr:to>
    <xdr:cxnSp macro="">
      <xdr:nvCxnSpPr>
        <xdr:cNvPr id="449" name="直線コネクタ 448"/>
        <xdr:cNvCxnSpPr/>
      </xdr:nvCxnSpPr>
      <xdr:spPr>
        <a:xfrm flipV="1">
          <a:off x="13512800" y="2802325"/>
          <a:ext cx="889000" cy="17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71473</xdr:rowOff>
    </xdr:from>
    <xdr:to>
      <xdr:col>23</xdr:col>
      <xdr:colOff>457200</xdr:colOff>
      <xdr:row>18</xdr:row>
      <xdr:rowOff>1623</xdr:rowOff>
    </xdr:to>
    <xdr:sp macro="" textlink="">
      <xdr:nvSpPr>
        <xdr:cNvPr id="450" name="フローチャート : 判断 449"/>
        <xdr:cNvSpPr/>
      </xdr:nvSpPr>
      <xdr:spPr>
        <a:xfrm>
          <a:off x="16129000" y="298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11800</xdr:rowOff>
    </xdr:from>
    <xdr:ext cx="736600" cy="259045"/>
    <xdr:sp macro="" textlink="">
      <xdr:nvSpPr>
        <xdr:cNvPr id="451" name="テキスト ボックス 450"/>
        <xdr:cNvSpPr txBox="1"/>
      </xdr:nvSpPr>
      <xdr:spPr>
        <a:xfrm>
          <a:off x="15798800" y="2755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twoCellAnchor>
    <xdr:from>
      <xdr:col>22</xdr:col>
      <xdr:colOff>152400</xdr:colOff>
      <xdr:row>18</xdr:row>
      <xdr:rowOff>22013</xdr:rowOff>
    </xdr:from>
    <xdr:to>
      <xdr:col>22</xdr:col>
      <xdr:colOff>254000</xdr:colOff>
      <xdr:row>18</xdr:row>
      <xdr:rowOff>123613</xdr:rowOff>
    </xdr:to>
    <xdr:sp macro="" textlink="">
      <xdr:nvSpPr>
        <xdr:cNvPr id="452" name="フローチャート : 判断 451"/>
        <xdr:cNvSpPr/>
      </xdr:nvSpPr>
      <xdr:spPr>
        <a:xfrm>
          <a:off x="15240000" y="310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108390</xdr:rowOff>
    </xdr:from>
    <xdr:ext cx="762000" cy="259045"/>
    <xdr:sp macro="" textlink="">
      <xdr:nvSpPr>
        <xdr:cNvPr id="453" name="テキスト ボックス 452"/>
        <xdr:cNvSpPr txBox="1"/>
      </xdr:nvSpPr>
      <xdr:spPr>
        <a:xfrm>
          <a:off x="14909800" y="319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20</xdr:col>
      <xdr:colOff>635000</xdr:colOff>
      <xdr:row>19</xdr:row>
      <xdr:rowOff>27517</xdr:rowOff>
    </xdr:from>
    <xdr:to>
      <xdr:col>21</xdr:col>
      <xdr:colOff>50800</xdr:colOff>
      <xdr:row>19</xdr:row>
      <xdr:rowOff>129117</xdr:rowOff>
    </xdr:to>
    <xdr:sp macro="" textlink="">
      <xdr:nvSpPr>
        <xdr:cNvPr id="454" name="フローチャート : 判断 453"/>
        <xdr:cNvSpPr/>
      </xdr:nvSpPr>
      <xdr:spPr>
        <a:xfrm>
          <a:off x="14351000" y="328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113894</xdr:rowOff>
    </xdr:from>
    <xdr:ext cx="762000" cy="259045"/>
    <xdr:sp macro="" textlink="">
      <xdr:nvSpPr>
        <xdr:cNvPr id="455" name="テキスト ボックス 454"/>
        <xdr:cNvSpPr txBox="1"/>
      </xdr:nvSpPr>
      <xdr:spPr>
        <a:xfrm>
          <a:off x="14020800" y="337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19</xdr:col>
      <xdr:colOff>431800</xdr:colOff>
      <xdr:row>20</xdr:row>
      <xdr:rowOff>43745</xdr:rowOff>
    </xdr:from>
    <xdr:to>
      <xdr:col>19</xdr:col>
      <xdr:colOff>533400</xdr:colOff>
      <xdr:row>20</xdr:row>
      <xdr:rowOff>145345</xdr:rowOff>
    </xdr:to>
    <xdr:sp macro="" textlink="">
      <xdr:nvSpPr>
        <xdr:cNvPr id="456" name="フローチャート : 判断 455"/>
        <xdr:cNvSpPr/>
      </xdr:nvSpPr>
      <xdr:spPr>
        <a:xfrm>
          <a:off x="13462000" y="34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130122</xdr:rowOff>
    </xdr:from>
    <xdr:ext cx="762000" cy="259045"/>
    <xdr:sp macro="" textlink="">
      <xdr:nvSpPr>
        <xdr:cNvPr id="457" name="テキスト ボックス 456"/>
        <xdr:cNvSpPr txBox="1"/>
      </xdr:nvSpPr>
      <xdr:spPr>
        <a:xfrm>
          <a:off x="13131800" y="355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22</xdr:col>
      <xdr:colOff>152400</xdr:colOff>
      <xdr:row>14</xdr:row>
      <xdr:rowOff>41557</xdr:rowOff>
    </xdr:from>
    <xdr:to>
      <xdr:col>22</xdr:col>
      <xdr:colOff>254000</xdr:colOff>
      <xdr:row>14</xdr:row>
      <xdr:rowOff>143157</xdr:rowOff>
    </xdr:to>
    <xdr:sp macro="" textlink="">
      <xdr:nvSpPr>
        <xdr:cNvPr id="463" name="円/楕円 462"/>
        <xdr:cNvSpPr/>
      </xdr:nvSpPr>
      <xdr:spPr>
        <a:xfrm>
          <a:off x="15240000" y="244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153334</xdr:rowOff>
    </xdr:from>
    <xdr:ext cx="762000" cy="259045"/>
    <xdr:sp macro="" textlink="">
      <xdr:nvSpPr>
        <xdr:cNvPr id="464" name="テキスト ボックス 463"/>
        <xdr:cNvSpPr txBox="1"/>
      </xdr:nvSpPr>
      <xdr:spPr>
        <a:xfrm>
          <a:off x="14909800" y="22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8325</xdr:rowOff>
    </xdr:from>
    <xdr:to>
      <xdr:col>21</xdr:col>
      <xdr:colOff>50800</xdr:colOff>
      <xdr:row>16</xdr:row>
      <xdr:rowOff>109925</xdr:rowOff>
    </xdr:to>
    <xdr:sp macro="" textlink="">
      <xdr:nvSpPr>
        <xdr:cNvPr id="465" name="円/楕円 464"/>
        <xdr:cNvSpPr/>
      </xdr:nvSpPr>
      <xdr:spPr>
        <a:xfrm>
          <a:off x="14351000" y="275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120102</xdr:rowOff>
    </xdr:from>
    <xdr:ext cx="762000" cy="259045"/>
    <xdr:sp macro="" textlink="">
      <xdr:nvSpPr>
        <xdr:cNvPr id="466" name="テキスト ボックス 465"/>
        <xdr:cNvSpPr txBox="1"/>
      </xdr:nvSpPr>
      <xdr:spPr>
        <a:xfrm>
          <a:off x="14020800" y="2520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8467</xdr:rowOff>
    </xdr:from>
    <xdr:to>
      <xdr:col>19</xdr:col>
      <xdr:colOff>533400</xdr:colOff>
      <xdr:row>17</xdr:row>
      <xdr:rowOff>110067</xdr:rowOff>
    </xdr:to>
    <xdr:sp macro="" textlink="">
      <xdr:nvSpPr>
        <xdr:cNvPr id="467" name="円/楕円 466"/>
        <xdr:cNvSpPr/>
      </xdr:nvSpPr>
      <xdr:spPr>
        <a:xfrm>
          <a:off x="13462000" y="292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120244</xdr:rowOff>
    </xdr:from>
    <xdr:ext cx="762000" cy="259045"/>
    <xdr:sp macro="" textlink="">
      <xdr:nvSpPr>
        <xdr:cNvPr id="468" name="テキスト ボックス 467"/>
        <xdr:cNvSpPr txBox="1"/>
      </xdr:nvSpPr>
      <xdr:spPr>
        <a:xfrm>
          <a:off x="13131800" y="269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青森県南部町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19,343
19,291
153.12
11,192,521
10,825,143
303,036
7,580,450
13,248,339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mn-ea"/>
              <a:cs typeface="+mn-cs"/>
            </a:rPr>
            <a:t>　</a:t>
          </a:r>
          <a:r>
            <a:rPr kumimoji="0" lang="ja-JP" altLang="ja-JP" sz="1300" b="0" i="0" u="none" strike="noStrike" kern="0" cap="none" spc="0" normalizeH="0" baseline="0" noProof="0">
              <a:ln>
                <a:noFill/>
              </a:ln>
              <a:solidFill>
                <a:prstClr val="black"/>
              </a:solidFill>
              <a:effectLst/>
              <a:uLnTx/>
              <a:uFillTx/>
              <a:latin typeface="+mn-lt"/>
              <a:ea typeface="+mn-ea"/>
              <a:cs typeface="+mn-cs"/>
            </a:rPr>
            <a:t>町村合併により職員数が多いことから人件費が高くなっていたが、集中改革プランに基づき職員の定員管理に努めた結果、類似団体平均及び全国平均を下回っている。今後も継続して適正な定員管理に努め、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37193</xdr:rowOff>
    </xdr:from>
    <xdr:to>
      <xdr:col>7</xdr:col>
      <xdr:colOff>15875</xdr:colOff>
      <xdr:row>40</xdr:row>
      <xdr:rowOff>154215</xdr:rowOff>
    </xdr:to>
    <xdr:cxnSp macro="">
      <xdr:nvCxnSpPr>
        <xdr:cNvPr id="63" name="直線コネクタ 62"/>
        <xdr:cNvCxnSpPr/>
      </xdr:nvCxnSpPr>
      <xdr:spPr>
        <a:xfrm flipV="1">
          <a:off x="4826000" y="5695043"/>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126292</xdr:rowOff>
    </xdr:from>
    <xdr:ext cx="762000" cy="259045"/>
    <xdr:sp macro="" textlink="">
      <xdr:nvSpPr>
        <xdr:cNvPr id="64" name="人件費最小値テキスト"/>
        <xdr:cNvSpPr txBox="1"/>
      </xdr:nvSpPr>
      <xdr:spPr>
        <a:xfrm>
          <a:off x="4914900" y="698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40</xdr:row>
      <xdr:rowOff>154215</xdr:rowOff>
    </xdr:from>
    <xdr:to>
      <xdr:col>7</xdr:col>
      <xdr:colOff>104775</xdr:colOff>
      <xdr:row>40</xdr:row>
      <xdr:rowOff>154215</xdr:rowOff>
    </xdr:to>
    <xdr:cxnSp macro="">
      <xdr:nvCxnSpPr>
        <xdr:cNvPr id="65" name="直線コネクタ 64"/>
        <xdr:cNvCxnSpPr/>
      </xdr:nvCxnSpPr>
      <xdr:spPr>
        <a:xfrm>
          <a:off x="4737100" y="7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123570</xdr:rowOff>
    </xdr:from>
    <xdr:ext cx="762000" cy="259045"/>
    <xdr:sp macro="" textlink="">
      <xdr:nvSpPr>
        <xdr:cNvPr id="66" name="人件費最大値テキスト"/>
        <xdr:cNvSpPr txBox="1"/>
      </xdr:nvSpPr>
      <xdr:spPr>
        <a:xfrm>
          <a:off x="4914900" y="543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33</xdr:row>
      <xdr:rowOff>37193</xdr:rowOff>
    </xdr:from>
    <xdr:to>
      <xdr:col>7</xdr:col>
      <xdr:colOff>104775</xdr:colOff>
      <xdr:row>33</xdr:row>
      <xdr:rowOff>37193</xdr:rowOff>
    </xdr:to>
    <xdr:cxnSp macro="">
      <xdr:nvCxnSpPr>
        <xdr:cNvPr id="67" name="直線コネクタ 66"/>
        <xdr:cNvCxnSpPr/>
      </xdr:nvCxnSpPr>
      <xdr:spPr>
        <a:xfrm>
          <a:off x="4737100" y="5695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7257</xdr:rowOff>
    </xdr:from>
    <xdr:to>
      <xdr:col>7</xdr:col>
      <xdr:colOff>15875</xdr:colOff>
      <xdr:row>34</xdr:row>
      <xdr:rowOff>116114</xdr:rowOff>
    </xdr:to>
    <xdr:cxnSp macro="">
      <xdr:nvCxnSpPr>
        <xdr:cNvPr id="68" name="直線コネクタ 67"/>
        <xdr:cNvCxnSpPr/>
      </xdr:nvCxnSpPr>
      <xdr:spPr>
        <a:xfrm flipV="1">
          <a:off x="3987800" y="5836557"/>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75491</xdr:rowOff>
    </xdr:from>
    <xdr:ext cx="762000" cy="259045"/>
    <xdr:sp macro="" textlink="">
      <xdr:nvSpPr>
        <xdr:cNvPr id="69" name="人件費平均値テキスト"/>
        <xdr:cNvSpPr txBox="1"/>
      </xdr:nvSpPr>
      <xdr:spPr>
        <a:xfrm>
          <a:off x="4914900" y="6247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103414</xdr:rowOff>
    </xdr:from>
    <xdr:to>
      <xdr:col>7</xdr:col>
      <xdr:colOff>66675</xdr:colOff>
      <xdr:row>37</xdr:row>
      <xdr:rowOff>33564</xdr:rowOff>
    </xdr:to>
    <xdr:sp macro="" textlink="">
      <xdr:nvSpPr>
        <xdr:cNvPr id="70" name="フローチャート : 判断 69"/>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116114</xdr:rowOff>
    </xdr:from>
    <xdr:to>
      <xdr:col>5</xdr:col>
      <xdr:colOff>549275</xdr:colOff>
      <xdr:row>35</xdr:row>
      <xdr:rowOff>20864</xdr:rowOff>
    </xdr:to>
    <xdr:cxnSp macro="">
      <xdr:nvCxnSpPr>
        <xdr:cNvPr id="71" name="直線コネクタ 70"/>
        <xdr:cNvCxnSpPr/>
      </xdr:nvCxnSpPr>
      <xdr:spPr>
        <a:xfrm flipV="1">
          <a:off x="3098800" y="59454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136072</xdr:rowOff>
    </xdr:from>
    <xdr:to>
      <xdr:col>5</xdr:col>
      <xdr:colOff>600075</xdr:colOff>
      <xdr:row>37</xdr:row>
      <xdr:rowOff>66222</xdr:rowOff>
    </xdr:to>
    <xdr:sp macro="" textlink="">
      <xdr:nvSpPr>
        <xdr:cNvPr id="72" name="フローチャート : 判断 71"/>
        <xdr:cNvSpPr/>
      </xdr:nvSpPr>
      <xdr:spPr>
        <a:xfrm>
          <a:off x="3937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50999</xdr:rowOff>
    </xdr:from>
    <xdr:ext cx="736600" cy="259045"/>
    <xdr:sp macro="" textlink="">
      <xdr:nvSpPr>
        <xdr:cNvPr id="73" name="テキスト ボックス 72"/>
        <xdr:cNvSpPr txBox="1"/>
      </xdr:nvSpPr>
      <xdr:spPr>
        <a:xfrm>
          <a:off x="3606800" y="639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20864</xdr:rowOff>
    </xdr:from>
    <xdr:to>
      <xdr:col>4</xdr:col>
      <xdr:colOff>346075</xdr:colOff>
      <xdr:row>35</xdr:row>
      <xdr:rowOff>129722</xdr:rowOff>
    </xdr:to>
    <xdr:cxnSp macro="">
      <xdr:nvCxnSpPr>
        <xdr:cNvPr id="74" name="直線コネクタ 73"/>
        <xdr:cNvCxnSpPr/>
      </xdr:nvCxnSpPr>
      <xdr:spPr>
        <a:xfrm flipV="1">
          <a:off x="2209800" y="6021614"/>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114300</xdr:rowOff>
    </xdr:from>
    <xdr:to>
      <xdr:col>4</xdr:col>
      <xdr:colOff>396875</xdr:colOff>
      <xdr:row>37</xdr:row>
      <xdr:rowOff>44450</xdr:rowOff>
    </xdr:to>
    <xdr:sp macro="" textlink="">
      <xdr:nvSpPr>
        <xdr:cNvPr id="75" name="フローチャート : 判断 74"/>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29227</xdr:rowOff>
    </xdr:from>
    <xdr:ext cx="762000" cy="259045"/>
    <xdr:sp macro="" textlink="">
      <xdr:nvSpPr>
        <xdr:cNvPr id="76" name="テキスト ボックス 75"/>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129722</xdr:rowOff>
    </xdr:from>
    <xdr:to>
      <xdr:col>3</xdr:col>
      <xdr:colOff>142875</xdr:colOff>
      <xdr:row>36</xdr:row>
      <xdr:rowOff>110672</xdr:rowOff>
    </xdr:to>
    <xdr:cxnSp macro="">
      <xdr:nvCxnSpPr>
        <xdr:cNvPr id="77" name="直線コネクタ 76"/>
        <xdr:cNvCxnSpPr/>
      </xdr:nvCxnSpPr>
      <xdr:spPr>
        <a:xfrm flipV="1">
          <a:off x="1320800" y="6130472"/>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40822</xdr:rowOff>
    </xdr:from>
    <xdr:to>
      <xdr:col>3</xdr:col>
      <xdr:colOff>193675</xdr:colOff>
      <xdr:row>37</xdr:row>
      <xdr:rowOff>142422</xdr:rowOff>
    </xdr:to>
    <xdr:sp macro="" textlink="">
      <xdr:nvSpPr>
        <xdr:cNvPr id="78" name="フローチャート : 判断 77"/>
        <xdr:cNvSpPr/>
      </xdr:nvSpPr>
      <xdr:spPr>
        <a:xfrm>
          <a:off x="2159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127199</xdr:rowOff>
    </xdr:from>
    <xdr:ext cx="762000" cy="259045"/>
    <xdr:sp macro="" textlink="">
      <xdr:nvSpPr>
        <xdr:cNvPr id="79" name="テキスト ボックス 78"/>
        <xdr:cNvSpPr txBox="1"/>
      </xdr:nvSpPr>
      <xdr:spPr>
        <a:xfrm>
          <a:off x="1828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80" name="フローチャート : 判断 79"/>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10177</xdr:rowOff>
    </xdr:from>
    <xdr:ext cx="762000" cy="259045"/>
    <xdr:sp macro="" textlink="">
      <xdr:nvSpPr>
        <xdr:cNvPr id="81" name="テキスト ボックス 80"/>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33</xdr:row>
      <xdr:rowOff>127907</xdr:rowOff>
    </xdr:from>
    <xdr:to>
      <xdr:col>7</xdr:col>
      <xdr:colOff>66675</xdr:colOff>
      <xdr:row>34</xdr:row>
      <xdr:rowOff>58057</xdr:rowOff>
    </xdr:to>
    <xdr:sp macro="" textlink="">
      <xdr:nvSpPr>
        <xdr:cNvPr id="87" name="円/楕円 86"/>
        <xdr:cNvSpPr/>
      </xdr:nvSpPr>
      <xdr:spPr>
        <a:xfrm>
          <a:off x="4775200" y="578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144434</xdr:rowOff>
    </xdr:from>
    <xdr:ext cx="762000" cy="259045"/>
    <xdr:sp macro="" textlink="">
      <xdr:nvSpPr>
        <xdr:cNvPr id="88" name="人件費該当値テキスト"/>
        <xdr:cNvSpPr txBox="1"/>
      </xdr:nvSpPr>
      <xdr:spPr>
        <a:xfrm>
          <a:off x="4914900" y="563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65314</xdr:rowOff>
    </xdr:from>
    <xdr:to>
      <xdr:col>5</xdr:col>
      <xdr:colOff>600075</xdr:colOff>
      <xdr:row>34</xdr:row>
      <xdr:rowOff>166914</xdr:rowOff>
    </xdr:to>
    <xdr:sp macro="" textlink="">
      <xdr:nvSpPr>
        <xdr:cNvPr id="89" name="円/楕円 88"/>
        <xdr:cNvSpPr/>
      </xdr:nvSpPr>
      <xdr:spPr>
        <a:xfrm>
          <a:off x="3937000" y="589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5641</xdr:rowOff>
    </xdr:from>
    <xdr:ext cx="736600" cy="259045"/>
    <xdr:sp macro="" textlink="">
      <xdr:nvSpPr>
        <xdr:cNvPr id="90" name="テキスト ボックス 89"/>
        <xdr:cNvSpPr txBox="1"/>
      </xdr:nvSpPr>
      <xdr:spPr>
        <a:xfrm>
          <a:off x="3606800" y="5663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141514</xdr:rowOff>
    </xdr:from>
    <xdr:to>
      <xdr:col>4</xdr:col>
      <xdr:colOff>396875</xdr:colOff>
      <xdr:row>35</xdr:row>
      <xdr:rowOff>71664</xdr:rowOff>
    </xdr:to>
    <xdr:sp macro="" textlink="">
      <xdr:nvSpPr>
        <xdr:cNvPr id="91" name="円/楕円 90"/>
        <xdr:cNvSpPr/>
      </xdr:nvSpPr>
      <xdr:spPr>
        <a:xfrm>
          <a:off x="3048000" y="59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81841</xdr:rowOff>
    </xdr:from>
    <xdr:ext cx="762000" cy="259045"/>
    <xdr:sp macro="" textlink="">
      <xdr:nvSpPr>
        <xdr:cNvPr id="92" name="テキスト ボックス 91"/>
        <xdr:cNvSpPr txBox="1"/>
      </xdr:nvSpPr>
      <xdr:spPr>
        <a:xfrm>
          <a:off x="2717800" y="57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78922</xdr:rowOff>
    </xdr:from>
    <xdr:to>
      <xdr:col>3</xdr:col>
      <xdr:colOff>193675</xdr:colOff>
      <xdr:row>36</xdr:row>
      <xdr:rowOff>9072</xdr:rowOff>
    </xdr:to>
    <xdr:sp macro="" textlink="">
      <xdr:nvSpPr>
        <xdr:cNvPr id="93" name="円/楕円 92"/>
        <xdr:cNvSpPr/>
      </xdr:nvSpPr>
      <xdr:spPr>
        <a:xfrm>
          <a:off x="2159000" y="60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19249</xdr:rowOff>
    </xdr:from>
    <xdr:ext cx="762000" cy="259045"/>
    <xdr:sp macro="" textlink="">
      <xdr:nvSpPr>
        <xdr:cNvPr id="94" name="テキスト ボックス 93"/>
        <xdr:cNvSpPr txBox="1"/>
      </xdr:nvSpPr>
      <xdr:spPr>
        <a:xfrm>
          <a:off x="1828800" y="584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59872</xdr:rowOff>
    </xdr:from>
    <xdr:to>
      <xdr:col>1</xdr:col>
      <xdr:colOff>676275</xdr:colOff>
      <xdr:row>36</xdr:row>
      <xdr:rowOff>161472</xdr:rowOff>
    </xdr:to>
    <xdr:sp macro="" textlink="">
      <xdr:nvSpPr>
        <xdr:cNvPr id="95" name="円/楕円 94"/>
        <xdr:cNvSpPr/>
      </xdr:nvSpPr>
      <xdr:spPr>
        <a:xfrm>
          <a:off x="1270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199</xdr:rowOff>
    </xdr:from>
    <xdr:ext cx="762000" cy="259045"/>
    <xdr:sp macro="" textlink="">
      <xdr:nvSpPr>
        <xdr:cNvPr id="96" name="テキスト ボックス 95"/>
        <xdr:cNvSpPr txBox="1"/>
      </xdr:nvSpPr>
      <xdr:spPr>
        <a:xfrm>
          <a:off x="939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mn-ea"/>
              <a:cs typeface="+mn-cs"/>
            </a:rPr>
            <a:t>　</a:t>
          </a:r>
          <a:r>
            <a:rPr kumimoji="0" lang="ja-JP" altLang="ja-JP" sz="1300" b="0" i="0" u="none" strike="noStrike" kern="0" cap="none" spc="0" normalizeH="0" baseline="0" noProof="0">
              <a:ln>
                <a:noFill/>
              </a:ln>
              <a:solidFill>
                <a:prstClr val="black"/>
              </a:solidFill>
              <a:effectLst/>
              <a:uLnTx/>
              <a:uFillTx/>
              <a:latin typeface="+mn-lt"/>
              <a:ea typeface="+mn-ea"/>
              <a:cs typeface="+mn-cs"/>
            </a:rPr>
            <a:t>物件費が類似団体平均に比べ低いのは、合併当初から財政健全化対策として積極的に事務事業の見直しを実施し歳出削減に努めているためであり、今後も施設管理業務等の見直しにより更なる経費削減を図る</a:t>
          </a:r>
          <a:r>
            <a:rPr kumimoji="0" lang="ja-JP" altLang="en-US" sz="1300" b="0" i="0" u="none" strike="noStrike" kern="0" cap="none" spc="0" normalizeH="0" baseline="0" noProof="0">
              <a:ln>
                <a:noFill/>
              </a:ln>
              <a:solidFill>
                <a:prstClr val="black"/>
              </a:solidFill>
              <a:effectLst/>
              <a:uLnTx/>
              <a:uFillTx/>
              <a:latin typeface="+mn-lt"/>
              <a:ea typeface="+mn-ea"/>
              <a:cs typeface="+mn-cs"/>
            </a:rPr>
            <a:t>。</a:t>
          </a:r>
          <a:endParaRPr kumimoji="0" lang="en-US"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69850</xdr:rowOff>
    </xdr:from>
    <xdr:to>
      <xdr:col>24</xdr:col>
      <xdr:colOff>590550</xdr:colOff>
      <xdr:row>22</xdr:row>
      <xdr:rowOff>69850</xdr:rowOff>
    </xdr:to>
    <xdr:cxnSp macro="">
      <xdr:nvCxnSpPr>
        <xdr:cNvPr id="111" name="直線コネクタ 110"/>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99077</xdr:rowOff>
    </xdr:from>
    <xdr:ext cx="508000" cy="259045"/>
    <xdr:sp macro="" textlink="">
      <xdr:nvSpPr>
        <xdr:cNvPr id="112" name="テキスト ボックス 111"/>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13" name="直線コネクタ 112"/>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14" name="テキスト ボックス 113"/>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12700</xdr:rowOff>
    </xdr:from>
    <xdr:to>
      <xdr:col>24</xdr:col>
      <xdr:colOff>590550</xdr:colOff>
      <xdr:row>19</xdr:row>
      <xdr:rowOff>12700</xdr:rowOff>
    </xdr:to>
    <xdr:cxnSp macro="">
      <xdr:nvCxnSpPr>
        <xdr:cNvPr id="115" name="直線コネクタ 114"/>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41927</xdr:rowOff>
    </xdr:from>
    <xdr:ext cx="508000" cy="259045"/>
    <xdr:sp macro="" textlink="">
      <xdr:nvSpPr>
        <xdr:cNvPr id="116" name="テキスト ボックス 115"/>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7" name="直線コネクタ 116"/>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8" name="テキスト ボックス 117"/>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15</xdr:row>
      <xdr:rowOff>127000</xdr:rowOff>
    </xdr:from>
    <xdr:to>
      <xdr:col>24</xdr:col>
      <xdr:colOff>590550</xdr:colOff>
      <xdr:row>15</xdr:row>
      <xdr:rowOff>127000</xdr:rowOff>
    </xdr:to>
    <xdr:cxnSp macro="">
      <xdr:nvCxnSpPr>
        <xdr:cNvPr id="119" name="直線コネクタ 118"/>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156227</xdr:rowOff>
    </xdr:from>
    <xdr:ext cx="508000" cy="259045"/>
    <xdr:sp macro="" textlink="">
      <xdr:nvSpPr>
        <xdr:cNvPr id="120" name="テキスト ボックス 119"/>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21" name="直線コネクタ 12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22" name="テキスト ボックス 12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69850</xdr:rowOff>
    </xdr:from>
    <xdr:to>
      <xdr:col>24</xdr:col>
      <xdr:colOff>590550</xdr:colOff>
      <xdr:row>12</xdr:row>
      <xdr:rowOff>69850</xdr:rowOff>
    </xdr:to>
    <xdr:cxnSp macro="">
      <xdr:nvCxnSpPr>
        <xdr:cNvPr id="123" name="直線コネクタ 122"/>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99077</xdr:rowOff>
    </xdr:from>
    <xdr:ext cx="508000" cy="259045"/>
    <xdr:sp macro="" textlink="">
      <xdr:nvSpPr>
        <xdr:cNvPr id="124" name="テキスト ボックス 123"/>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5" name="直線コネクタ 12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6" name="テキスト ボックス 12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112713</xdr:rowOff>
    </xdr:from>
    <xdr:to>
      <xdr:col>24</xdr:col>
      <xdr:colOff>31750</xdr:colOff>
      <xdr:row>21</xdr:row>
      <xdr:rowOff>112713</xdr:rowOff>
    </xdr:to>
    <xdr:cxnSp macro="">
      <xdr:nvCxnSpPr>
        <xdr:cNvPr id="128" name="直線コネクタ 127"/>
        <xdr:cNvCxnSpPr/>
      </xdr:nvCxnSpPr>
      <xdr:spPr>
        <a:xfrm flipV="1">
          <a:off x="16510000" y="2341563"/>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84790</xdr:rowOff>
    </xdr:from>
    <xdr:ext cx="762000" cy="259045"/>
    <xdr:sp macro="" textlink="">
      <xdr:nvSpPr>
        <xdr:cNvPr id="129" name="物件費最小値テキスト"/>
        <xdr:cNvSpPr txBox="1"/>
      </xdr:nvSpPr>
      <xdr:spPr>
        <a:xfrm>
          <a:off x="16598900" y="368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23</xdr:col>
      <xdr:colOff>628650</xdr:colOff>
      <xdr:row>21</xdr:row>
      <xdr:rowOff>112713</xdr:rowOff>
    </xdr:from>
    <xdr:to>
      <xdr:col>24</xdr:col>
      <xdr:colOff>120650</xdr:colOff>
      <xdr:row>21</xdr:row>
      <xdr:rowOff>112713</xdr:rowOff>
    </xdr:to>
    <xdr:cxnSp macro="">
      <xdr:nvCxnSpPr>
        <xdr:cNvPr id="130" name="直線コネクタ 129"/>
        <xdr:cNvCxnSpPr/>
      </xdr:nvCxnSpPr>
      <xdr:spPr>
        <a:xfrm>
          <a:off x="16421100" y="3713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27640</xdr:rowOff>
    </xdr:from>
    <xdr:ext cx="762000" cy="259045"/>
    <xdr:sp macro="" textlink="">
      <xdr:nvSpPr>
        <xdr:cNvPr id="131" name="物件費最大値テキスト"/>
        <xdr:cNvSpPr txBox="1"/>
      </xdr:nvSpPr>
      <xdr:spPr>
        <a:xfrm>
          <a:off x="16598900" y="208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112713</xdr:rowOff>
    </xdr:from>
    <xdr:to>
      <xdr:col>24</xdr:col>
      <xdr:colOff>120650</xdr:colOff>
      <xdr:row>13</xdr:row>
      <xdr:rowOff>112713</xdr:rowOff>
    </xdr:to>
    <xdr:cxnSp macro="">
      <xdr:nvCxnSpPr>
        <xdr:cNvPr id="132" name="直線コネクタ 131"/>
        <xdr:cNvCxnSpPr/>
      </xdr:nvCxnSpPr>
      <xdr:spPr>
        <a:xfrm>
          <a:off x="16421100" y="234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127000</xdr:rowOff>
    </xdr:from>
    <xdr:to>
      <xdr:col>24</xdr:col>
      <xdr:colOff>31750</xdr:colOff>
      <xdr:row>14</xdr:row>
      <xdr:rowOff>169863</xdr:rowOff>
    </xdr:to>
    <xdr:cxnSp macro="">
      <xdr:nvCxnSpPr>
        <xdr:cNvPr id="133" name="直線コネクタ 132"/>
        <xdr:cNvCxnSpPr/>
      </xdr:nvCxnSpPr>
      <xdr:spPr>
        <a:xfrm>
          <a:off x="15671800" y="2527300"/>
          <a:ext cx="8382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19702</xdr:rowOff>
    </xdr:from>
    <xdr:ext cx="762000" cy="259045"/>
    <xdr:sp macro="" textlink="">
      <xdr:nvSpPr>
        <xdr:cNvPr id="134" name="物件費平均値テキスト"/>
        <xdr:cNvSpPr txBox="1"/>
      </xdr:nvSpPr>
      <xdr:spPr>
        <a:xfrm>
          <a:off x="16598900" y="2762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47625</xdr:rowOff>
    </xdr:from>
    <xdr:to>
      <xdr:col>24</xdr:col>
      <xdr:colOff>82550</xdr:colOff>
      <xdr:row>16</xdr:row>
      <xdr:rowOff>149225</xdr:rowOff>
    </xdr:to>
    <xdr:sp macro="" textlink="">
      <xdr:nvSpPr>
        <xdr:cNvPr id="135" name="フローチャート : 判断 134"/>
        <xdr:cNvSpPr/>
      </xdr:nvSpPr>
      <xdr:spPr>
        <a:xfrm>
          <a:off x="164592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112713</xdr:rowOff>
    </xdr:from>
    <xdr:to>
      <xdr:col>22</xdr:col>
      <xdr:colOff>565150</xdr:colOff>
      <xdr:row>14</xdr:row>
      <xdr:rowOff>127000</xdr:rowOff>
    </xdr:to>
    <xdr:cxnSp macro="">
      <xdr:nvCxnSpPr>
        <xdr:cNvPr id="136" name="直線コネクタ 135"/>
        <xdr:cNvCxnSpPr/>
      </xdr:nvCxnSpPr>
      <xdr:spPr>
        <a:xfrm>
          <a:off x="14782800" y="2513013"/>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47625</xdr:rowOff>
    </xdr:from>
    <xdr:to>
      <xdr:col>22</xdr:col>
      <xdr:colOff>615950</xdr:colOff>
      <xdr:row>16</xdr:row>
      <xdr:rowOff>149225</xdr:rowOff>
    </xdr:to>
    <xdr:sp macro="" textlink="">
      <xdr:nvSpPr>
        <xdr:cNvPr id="137" name="フローチャート : 判断 136"/>
        <xdr:cNvSpPr/>
      </xdr:nvSpPr>
      <xdr:spPr>
        <a:xfrm>
          <a:off x="156210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134002</xdr:rowOff>
    </xdr:from>
    <xdr:ext cx="736600" cy="259045"/>
    <xdr:sp macro="" textlink="">
      <xdr:nvSpPr>
        <xdr:cNvPr id="138" name="テキスト ボックス 137"/>
        <xdr:cNvSpPr txBox="1"/>
      </xdr:nvSpPr>
      <xdr:spPr>
        <a:xfrm>
          <a:off x="15290800" y="2877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41275</xdr:rowOff>
    </xdr:from>
    <xdr:to>
      <xdr:col>21</xdr:col>
      <xdr:colOff>361950</xdr:colOff>
      <xdr:row>14</xdr:row>
      <xdr:rowOff>112713</xdr:rowOff>
    </xdr:to>
    <xdr:cxnSp macro="">
      <xdr:nvCxnSpPr>
        <xdr:cNvPr id="139" name="直線コネクタ 138"/>
        <xdr:cNvCxnSpPr/>
      </xdr:nvCxnSpPr>
      <xdr:spPr>
        <a:xfrm>
          <a:off x="13893800" y="2441575"/>
          <a:ext cx="8890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119063</xdr:rowOff>
    </xdr:from>
    <xdr:to>
      <xdr:col>21</xdr:col>
      <xdr:colOff>412750</xdr:colOff>
      <xdr:row>16</xdr:row>
      <xdr:rowOff>49213</xdr:rowOff>
    </xdr:to>
    <xdr:sp macro="" textlink="">
      <xdr:nvSpPr>
        <xdr:cNvPr id="140" name="フローチャート : 判断 139"/>
        <xdr:cNvSpPr/>
      </xdr:nvSpPr>
      <xdr:spPr>
        <a:xfrm>
          <a:off x="14732000" y="269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33990</xdr:rowOff>
    </xdr:from>
    <xdr:ext cx="762000" cy="259045"/>
    <xdr:sp macro="" textlink="">
      <xdr:nvSpPr>
        <xdr:cNvPr id="141" name="テキスト ボックス 140"/>
        <xdr:cNvSpPr txBox="1"/>
      </xdr:nvSpPr>
      <xdr:spPr>
        <a:xfrm>
          <a:off x="14401800" y="277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84138</xdr:rowOff>
    </xdr:from>
    <xdr:to>
      <xdr:col>20</xdr:col>
      <xdr:colOff>158750</xdr:colOff>
      <xdr:row>14</xdr:row>
      <xdr:rowOff>41275</xdr:rowOff>
    </xdr:to>
    <xdr:cxnSp macro="">
      <xdr:nvCxnSpPr>
        <xdr:cNvPr id="142" name="直線コネクタ 141"/>
        <xdr:cNvCxnSpPr/>
      </xdr:nvCxnSpPr>
      <xdr:spPr>
        <a:xfrm>
          <a:off x="13004800" y="2312988"/>
          <a:ext cx="889000" cy="12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33338</xdr:rowOff>
    </xdr:from>
    <xdr:to>
      <xdr:col>20</xdr:col>
      <xdr:colOff>209550</xdr:colOff>
      <xdr:row>15</xdr:row>
      <xdr:rowOff>134938</xdr:rowOff>
    </xdr:to>
    <xdr:sp macro="" textlink="">
      <xdr:nvSpPr>
        <xdr:cNvPr id="143" name="フローチャート : 判断 142"/>
        <xdr:cNvSpPr/>
      </xdr:nvSpPr>
      <xdr:spPr>
        <a:xfrm>
          <a:off x="13843000" y="260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119715</xdr:rowOff>
    </xdr:from>
    <xdr:ext cx="762000" cy="259045"/>
    <xdr:sp macro="" textlink="">
      <xdr:nvSpPr>
        <xdr:cNvPr id="144" name="テキスト ボックス 143"/>
        <xdr:cNvSpPr txBox="1"/>
      </xdr:nvSpPr>
      <xdr:spPr>
        <a:xfrm>
          <a:off x="13512800" y="2691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4763</xdr:rowOff>
    </xdr:from>
    <xdr:to>
      <xdr:col>19</xdr:col>
      <xdr:colOff>6350</xdr:colOff>
      <xdr:row>15</xdr:row>
      <xdr:rowOff>106363</xdr:rowOff>
    </xdr:to>
    <xdr:sp macro="" textlink="">
      <xdr:nvSpPr>
        <xdr:cNvPr id="145" name="フローチャート : 判断 144"/>
        <xdr:cNvSpPr/>
      </xdr:nvSpPr>
      <xdr:spPr>
        <a:xfrm>
          <a:off x="12954000" y="257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91140</xdr:rowOff>
    </xdr:from>
    <xdr:ext cx="762000" cy="259045"/>
    <xdr:sp macro="" textlink="">
      <xdr:nvSpPr>
        <xdr:cNvPr id="146" name="テキスト ボックス 145"/>
        <xdr:cNvSpPr txBox="1"/>
      </xdr:nvSpPr>
      <xdr:spPr>
        <a:xfrm>
          <a:off x="12623800" y="2662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7" name="テキスト ボックス 14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8" name="テキスト ボックス 14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9" name="テキスト ボックス 14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50" name="テキスト ボックス 14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51" name="テキスト ボックス 15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119063</xdr:rowOff>
    </xdr:from>
    <xdr:to>
      <xdr:col>24</xdr:col>
      <xdr:colOff>82550</xdr:colOff>
      <xdr:row>15</xdr:row>
      <xdr:rowOff>49213</xdr:rowOff>
    </xdr:to>
    <xdr:sp macro="" textlink="">
      <xdr:nvSpPr>
        <xdr:cNvPr id="152" name="円/楕円 151"/>
        <xdr:cNvSpPr/>
      </xdr:nvSpPr>
      <xdr:spPr>
        <a:xfrm>
          <a:off x="16459200" y="251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135590</xdr:rowOff>
    </xdr:from>
    <xdr:ext cx="762000" cy="259045"/>
    <xdr:sp macro="" textlink="">
      <xdr:nvSpPr>
        <xdr:cNvPr id="153" name="物件費該当値テキスト"/>
        <xdr:cNvSpPr txBox="1"/>
      </xdr:nvSpPr>
      <xdr:spPr>
        <a:xfrm>
          <a:off x="16598900" y="236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76200</xdr:rowOff>
    </xdr:from>
    <xdr:to>
      <xdr:col>22</xdr:col>
      <xdr:colOff>615950</xdr:colOff>
      <xdr:row>15</xdr:row>
      <xdr:rowOff>6350</xdr:rowOff>
    </xdr:to>
    <xdr:sp macro="" textlink="">
      <xdr:nvSpPr>
        <xdr:cNvPr id="154" name="円/楕円 153"/>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16527</xdr:rowOff>
    </xdr:from>
    <xdr:ext cx="736600" cy="259045"/>
    <xdr:sp macro="" textlink="">
      <xdr:nvSpPr>
        <xdr:cNvPr id="155" name="テキスト ボックス 154"/>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61913</xdr:rowOff>
    </xdr:from>
    <xdr:to>
      <xdr:col>21</xdr:col>
      <xdr:colOff>412750</xdr:colOff>
      <xdr:row>14</xdr:row>
      <xdr:rowOff>163513</xdr:rowOff>
    </xdr:to>
    <xdr:sp macro="" textlink="">
      <xdr:nvSpPr>
        <xdr:cNvPr id="156" name="円/楕円 155"/>
        <xdr:cNvSpPr/>
      </xdr:nvSpPr>
      <xdr:spPr>
        <a:xfrm>
          <a:off x="14732000" y="246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2240</xdr:rowOff>
    </xdr:from>
    <xdr:ext cx="762000" cy="259045"/>
    <xdr:sp macro="" textlink="">
      <xdr:nvSpPr>
        <xdr:cNvPr id="157" name="テキスト ボックス 156"/>
        <xdr:cNvSpPr txBox="1"/>
      </xdr:nvSpPr>
      <xdr:spPr>
        <a:xfrm>
          <a:off x="14401800" y="2231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161925</xdr:rowOff>
    </xdr:from>
    <xdr:to>
      <xdr:col>20</xdr:col>
      <xdr:colOff>209550</xdr:colOff>
      <xdr:row>14</xdr:row>
      <xdr:rowOff>92075</xdr:rowOff>
    </xdr:to>
    <xdr:sp macro="" textlink="">
      <xdr:nvSpPr>
        <xdr:cNvPr id="158" name="円/楕円 157"/>
        <xdr:cNvSpPr/>
      </xdr:nvSpPr>
      <xdr:spPr>
        <a:xfrm>
          <a:off x="13843000" y="239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102252</xdr:rowOff>
    </xdr:from>
    <xdr:ext cx="762000" cy="259045"/>
    <xdr:sp macro="" textlink="">
      <xdr:nvSpPr>
        <xdr:cNvPr id="159" name="テキスト ボックス 158"/>
        <xdr:cNvSpPr txBox="1"/>
      </xdr:nvSpPr>
      <xdr:spPr>
        <a:xfrm>
          <a:off x="13512800" y="215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33338</xdr:rowOff>
    </xdr:from>
    <xdr:to>
      <xdr:col>19</xdr:col>
      <xdr:colOff>6350</xdr:colOff>
      <xdr:row>13</xdr:row>
      <xdr:rowOff>134938</xdr:rowOff>
    </xdr:to>
    <xdr:sp macro="" textlink="">
      <xdr:nvSpPr>
        <xdr:cNvPr id="160" name="円/楕円 159"/>
        <xdr:cNvSpPr/>
      </xdr:nvSpPr>
      <xdr:spPr>
        <a:xfrm>
          <a:off x="12954000" y="226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145115</xdr:rowOff>
    </xdr:from>
    <xdr:ext cx="762000" cy="259045"/>
    <xdr:sp macro="" textlink="">
      <xdr:nvSpPr>
        <xdr:cNvPr id="161" name="テキスト ボックス 160"/>
        <xdr:cNvSpPr txBox="1"/>
      </xdr:nvSpPr>
      <xdr:spPr>
        <a:xfrm>
          <a:off x="12623800" y="203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2" name="正方形/長方形 16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3" name="正方形/長方形 16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4" name="正方形/長方形 16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5" name="正方形/長方形 16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6" name="正方形/長方形 16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7" name="正方形/長方形 16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8" name="正方形/長方形 16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9" name="正方形/長方形 16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70" name="正方形/長方形 16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71" name="正方形/長方形 17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2" name="テキスト ボックス 17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mn-ea"/>
              <a:cs typeface="+mn-cs"/>
            </a:rPr>
            <a:t>　</a:t>
          </a:r>
          <a:r>
            <a:rPr kumimoji="0" lang="ja-JP" altLang="ja-JP" sz="1300" b="0" i="0" u="none" strike="noStrike" kern="0" cap="none" spc="0" normalizeH="0" baseline="0" noProof="0">
              <a:ln>
                <a:noFill/>
              </a:ln>
              <a:solidFill>
                <a:prstClr val="black"/>
              </a:solidFill>
              <a:effectLst/>
              <a:uLnTx/>
              <a:uFillTx/>
              <a:latin typeface="+mn-lt"/>
              <a:ea typeface="+mn-ea"/>
              <a:cs typeface="+mn-cs"/>
            </a:rPr>
            <a:t>扶助費に係る経常収支比率は類似団体平均を下回っているが、障害者関連給付費が年々増加してきているため、個々の事業内容等を精査し、適正化に努める。</a:t>
          </a: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xdr:col>
      <xdr:colOff>28575</xdr:colOff>
      <xdr:row>49</xdr:row>
      <xdr:rowOff>107950</xdr:rowOff>
    </xdr:from>
    <xdr:ext cx="298543" cy="225703"/>
    <xdr:sp macro="" textlink="">
      <xdr:nvSpPr>
        <xdr:cNvPr id="173" name="テキスト ボックス 17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4" name="直線コネクタ 17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5" name="テキスト ボックス 17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6" name="直線コネクタ 17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7" name="テキスト ボックス 17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8" name="直線コネクタ 17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9" name="テキスト ボックス 17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80" name="直線コネクタ 17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81" name="テキスト ボックス 18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82" name="直線コネクタ 18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3" name="テキスト ボックス 18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4" name="直線コネクタ 18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5" name="テキスト ボックス 18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146050</xdr:rowOff>
    </xdr:from>
    <xdr:to>
      <xdr:col>7</xdr:col>
      <xdr:colOff>15875</xdr:colOff>
      <xdr:row>62</xdr:row>
      <xdr:rowOff>69850</xdr:rowOff>
    </xdr:to>
    <xdr:cxnSp macro="">
      <xdr:nvCxnSpPr>
        <xdr:cNvPr id="189" name="直線コネクタ 188"/>
        <xdr:cNvCxnSpPr/>
      </xdr:nvCxnSpPr>
      <xdr:spPr>
        <a:xfrm flipV="1">
          <a:off x="4826000" y="92329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41927</xdr:rowOff>
    </xdr:from>
    <xdr:ext cx="762000" cy="259045"/>
    <xdr:sp macro="" textlink="">
      <xdr:nvSpPr>
        <xdr:cNvPr id="190" name="扶助費最小値テキスト"/>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6</xdr:col>
      <xdr:colOff>612775</xdr:colOff>
      <xdr:row>62</xdr:row>
      <xdr:rowOff>69850</xdr:rowOff>
    </xdr:from>
    <xdr:to>
      <xdr:col>7</xdr:col>
      <xdr:colOff>104775</xdr:colOff>
      <xdr:row>62</xdr:row>
      <xdr:rowOff>69850</xdr:rowOff>
    </xdr:to>
    <xdr:cxnSp macro="">
      <xdr:nvCxnSpPr>
        <xdr:cNvPr id="191" name="直線コネクタ 190"/>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60977</xdr:rowOff>
    </xdr:from>
    <xdr:ext cx="762000" cy="259045"/>
    <xdr:sp macro="" textlink="">
      <xdr:nvSpPr>
        <xdr:cNvPr id="192" name="扶助費最大値テキスト"/>
        <xdr:cNvSpPr txBox="1"/>
      </xdr:nvSpPr>
      <xdr:spPr>
        <a:xfrm>
          <a:off x="4914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53</xdr:row>
      <xdr:rowOff>146050</xdr:rowOff>
    </xdr:from>
    <xdr:to>
      <xdr:col>7</xdr:col>
      <xdr:colOff>104775</xdr:colOff>
      <xdr:row>53</xdr:row>
      <xdr:rowOff>146050</xdr:rowOff>
    </xdr:to>
    <xdr:cxnSp macro="">
      <xdr:nvCxnSpPr>
        <xdr:cNvPr id="193" name="直線コネクタ 192"/>
        <xdr:cNvCxnSpPr/>
      </xdr:nvCxnSpPr>
      <xdr:spPr>
        <a:xfrm>
          <a:off x="4737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107950</xdr:rowOff>
    </xdr:from>
    <xdr:to>
      <xdr:col>7</xdr:col>
      <xdr:colOff>15875</xdr:colOff>
      <xdr:row>55</xdr:row>
      <xdr:rowOff>12700</xdr:rowOff>
    </xdr:to>
    <xdr:cxnSp macro="">
      <xdr:nvCxnSpPr>
        <xdr:cNvPr id="194" name="直線コネクタ 193"/>
        <xdr:cNvCxnSpPr/>
      </xdr:nvCxnSpPr>
      <xdr:spPr>
        <a:xfrm flipV="1">
          <a:off x="3987800" y="93662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86377</xdr:rowOff>
    </xdr:from>
    <xdr:ext cx="762000" cy="259045"/>
    <xdr:sp macro="" textlink="">
      <xdr:nvSpPr>
        <xdr:cNvPr id="195" name="扶助費平均値テキスト"/>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114300</xdr:rowOff>
    </xdr:from>
    <xdr:to>
      <xdr:col>7</xdr:col>
      <xdr:colOff>66675</xdr:colOff>
      <xdr:row>57</xdr:row>
      <xdr:rowOff>44450</xdr:rowOff>
    </xdr:to>
    <xdr:sp macro="" textlink="">
      <xdr:nvSpPr>
        <xdr:cNvPr id="196" name="フローチャート : 判断 195"/>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146050</xdr:rowOff>
    </xdr:from>
    <xdr:to>
      <xdr:col>5</xdr:col>
      <xdr:colOff>549275</xdr:colOff>
      <xdr:row>55</xdr:row>
      <xdr:rowOff>12700</xdr:rowOff>
    </xdr:to>
    <xdr:cxnSp macro="">
      <xdr:nvCxnSpPr>
        <xdr:cNvPr id="197" name="直線コネクタ 196"/>
        <xdr:cNvCxnSpPr/>
      </xdr:nvCxnSpPr>
      <xdr:spPr>
        <a:xfrm>
          <a:off x="3098800" y="9404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95250</xdr:rowOff>
    </xdr:from>
    <xdr:to>
      <xdr:col>5</xdr:col>
      <xdr:colOff>600075</xdr:colOff>
      <xdr:row>57</xdr:row>
      <xdr:rowOff>25400</xdr:rowOff>
    </xdr:to>
    <xdr:sp macro="" textlink="">
      <xdr:nvSpPr>
        <xdr:cNvPr id="198" name="フローチャート : 判断 197"/>
        <xdr:cNvSpPr/>
      </xdr:nvSpPr>
      <xdr:spPr>
        <a:xfrm>
          <a:off x="3937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10177</xdr:rowOff>
    </xdr:from>
    <xdr:ext cx="736600" cy="259045"/>
    <xdr:sp macro="" textlink="">
      <xdr:nvSpPr>
        <xdr:cNvPr id="199" name="テキスト ボックス 198"/>
        <xdr:cNvSpPr txBox="1"/>
      </xdr:nvSpPr>
      <xdr:spPr>
        <a:xfrm>
          <a:off x="3606800" y="978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146050</xdr:rowOff>
    </xdr:from>
    <xdr:to>
      <xdr:col>4</xdr:col>
      <xdr:colOff>346075</xdr:colOff>
      <xdr:row>55</xdr:row>
      <xdr:rowOff>12700</xdr:rowOff>
    </xdr:to>
    <xdr:cxnSp macro="">
      <xdr:nvCxnSpPr>
        <xdr:cNvPr id="200" name="直線コネクタ 199"/>
        <xdr:cNvCxnSpPr/>
      </xdr:nvCxnSpPr>
      <xdr:spPr>
        <a:xfrm flipV="1">
          <a:off x="2209800" y="9404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57150</xdr:rowOff>
    </xdr:from>
    <xdr:to>
      <xdr:col>4</xdr:col>
      <xdr:colOff>396875</xdr:colOff>
      <xdr:row>56</xdr:row>
      <xdr:rowOff>158750</xdr:rowOff>
    </xdr:to>
    <xdr:sp macro="" textlink="">
      <xdr:nvSpPr>
        <xdr:cNvPr id="201" name="フローチャート : 判断 200"/>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143527</xdr:rowOff>
    </xdr:from>
    <xdr:ext cx="762000" cy="259045"/>
    <xdr:sp macro="" textlink="">
      <xdr:nvSpPr>
        <xdr:cNvPr id="202" name="テキスト ボックス 201"/>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88900</xdr:rowOff>
    </xdr:from>
    <xdr:to>
      <xdr:col>3</xdr:col>
      <xdr:colOff>142875</xdr:colOff>
      <xdr:row>55</xdr:row>
      <xdr:rowOff>12700</xdr:rowOff>
    </xdr:to>
    <xdr:cxnSp macro="">
      <xdr:nvCxnSpPr>
        <xdr:cNvPr id="203" name="直線コネクタ 202"/>
        <xdr:cNvCxnSpPr/>
      </xdr:nvCxnSpPr>
      <xdr:spPr>
        <a:xfrm>
          <a:off x="1320800" y="93472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0</xdr:rowOff>
    </xdr:from>
    <xdr:to>
      <xdr:col>3</xdr:col>
      <xdr:colOff>193675</xdr:colOff>
      <xdr:row>56</xdr:row>
      <xdr:rowOff>101600</xdr:rowOff>
    </xdr:to>
    <xdr:sp macro="" textlink="">
      <xdr:nvSpPr>
        <xdr:cNvPr id="204" name="フローチャート : 判断 203"/>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86377</xdr:rowOff>
    </xdr:from>
    <xdr:ext cx="762000" cy="259045"/>
    <xdr:sp macro="" textlink="">
      <xdr:nvSpPr>
        <xdr:cNvPr id="205" name="テキスト ボックス 204"/>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206" name="フローチャート : 判断 205"/>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29227</xdr:rowOff>
    </xdr:from>
    <xdr:ext cx="762000" cy="259045"/>
    <xdr:sp macro="" textlink="">
      <xdr:nvSpPr>
        <xdr:cNvPr id="207" name="テキスト ボックス 206"/>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57150</xdr:rowOff>
    </xdr:from>
    <xdr:to>
      <xdr:col>7</xdr:col>
      <xdr:colOff>66675</xdr:colOff>
      <xdr:row>54</xdr:row>
      <xdr:rowOff>158750</xdr:rowOff>
    </xdr:to>
    <xdr:sp macro="" textlink="">
      <xdr:nvSpPr>
        <xdr:cNvPr id="213" name="円/楕円 212"/>
        <xdr:cNvSpPr/>
      </xdr:nvSpPr>
      <xdr:spPr>
        <a:xfrm>
          <a:off x="47752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73677</xdr:rowOff>
    </xdr:from>
    <xdr:ext cx="762000" cy="259045"/>
    <xdr:sp macro="" textlink="">
      <xdr:nvSpPr>
        <xdr:cNvPr id="214" name="扶助費該当値テキスト"/>
        <xdr:cNvSpPr txBox="1"/>
      </xdr:nvSpPr>
      <xdr:spPr>
        <a:xfrm>
          <a:off x="49149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133350</xdr:rowOff>
    </xdr:from>
    <xdr:to>
      <xdr:col>5</xdr:col>
      <xdr:colOff>600075</xdr:colOff>
      <xdr:row>55</xdr:row>
      <xdr:rowOff>63500</xdr:rowOff>
    </xdr:to>
    <xdr:sp macro="" textlink="">
      <xdr:nvSpPr>
        <xdr:cNvPr id="215" name="円/楕円 214"/>
        <xdr:cNvSpPr/>
      </xdr:nvSpPr>
      <xdr:spPr>
        <a:xfrm>
          <a:off x="3937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73677</xdr:rowOff>
    </xdr:from>
    <xdr:ext cx="736600" cy="259045"/>
    <xdr:sp macro="" textlink="">
      <xdr:nvSpPr>
        <xdr:cNvPr id="216" name="テキスト ボックス 215"/>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95250</xdr:rowOff>
    </xdr:from>
    <xdr:to>
      <xdr:col>4</xdr:col>
      <xdr:colOff>396875</xdr:colOff>
      <xdr:row>55</xdr:row>
      <xdr:rowOff>25400</xdr:rowOff>
    </xdr:to>
    <xdr:sp macro="" textlink="">
      <xdr:nvSpPr>
        <xdr:cNvPr id="217" name="円/楕円 216"/>
        <xdr:cNvSpPr/>
      </xdr:nvSpPr>
      <xdr:spPr>
        <a:xfrm>
          <a:off x="3048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35577</xdr:rowOff>
    </xdr:from>
    <xdr:ext cx="762000" cy="259045"/>
    <xdr:sp macro="" textlink="">
      <xdr:nvSpPr>
        <xdr:cNvPr id="218" name="テキスト ボックス 217"/>
        <xdr:cNvSpPr txBox="1"/>
      </xdr:nvSpPr>
      <xdr:spPr>
        <a:xfrm>
          <a:off x="2717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133350</xdr:rowOff>
    </xdr:from>
    <xdr:to>
      <xdr:col>3</xdr:col>
      <xdr:colOff>193675</xdr:colOff>
      <xdr:row>55</xdr:row>
      <xdr:rowOff>63500</xdr:rowOff>
    </xdr:to>
    <xdr:sp macro="" textlink="">
      <xdr:nvSpPr>
        <xdr:cNvPr id="219" name="円/楕円 218"/>
        <xdr:cNvSpPr/>
      </xdr:nvSpPr>
      <xdr:spPr>
        <a:xfrm>
          <a:off x="2159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73677</xdr:rowOff>
    </xdr:from>
    <xdr:ext cx="762000" cy="259045"/>
    <xdr:sp macro="" textlink="">
      <xdr:nvSpPr>
        <xdr:cNvPr id="220" name="テキスト ボックス 219"/>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38100</xdr:rowOff>
    </xdr:from>
    <xdr:to>
      <xdr:col>1</xdr:col>
      <xdr:colOff>676275</xdr:colOff>
      <xdr:row>54</xdr:row>
      <xdr:rowOff>139700</xdr:rowOff>
    </xdr:to>
    <xdr:sp macro="" textlink="">
      <xdr:nvSpPr>
        <xdr:cNvPr id="221" name="円/楕円 220"/>
        <xdr:cNvSpPr/>
      </xdr:nvSpPr>
      <xdr:spPr>
        <a:xfrm>
          <a:off x="1270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149877</xdr:rowOff>
    </xdr:from>
    <xdr:ext cx="762000" cy="259045"/>
    <xdr:sp macro="" textlink="">
      <xdr:nvSpPr>
        <xdr:cNvPr id="222" name="テキスト ボックス 221"/>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mn-ea"/>
              <a:cs typeface="+mn-cs"/>
            </a:rPr>
            <a:t>　施設の老朽化による修繕料の増、下水道事業会計の公債費償還金の増などによる</a:t>
          </a:r>
          <a:r>
            <a:rPr kumimoji="0" lang="ja-JP" altLang="ja-JP" sz="1300" b="0" i="0" u="none" strike="noStrike" kern="0" cap="none" spc="0" normalizeH="0" baseline="0" noProof="0">
              <a:ln>
                <a:noFill/>
              </a:ln>
              <a:solidFill>
                <a:prstClr val="black"/>
              </a:solidFill>
              <a:effectLst/>
              <a:uLnTx/>
              <a:uFillTx/>
              <a:latin typeface="+mn-lt"/>
              <a:ea typeface="+mn-ea"/>
              <a:cs typeface="+mn-cs"/>
            </a:rPr>
            <a:t>繰出金</a:t>
          </a:r>
          <a:r>
            <a:rPr kumimoji="0" lang="ja-JP" altLang="en-US" sz="1300" b="0" i="0" u="none" strike="noStrike" kern="0" cap="none" spc="0" normalizeH="0" baseline="0" noProof="0">
              <a:ln>
                <a:noFill/>
              </a:ln>
              <a:solidFill>
                <a:prstClr val="black"/>
              </a:solidFill>
              <a:effectLst/>
              <a:uLnTx/>
              <a:uFillTx/>
              <a:latin typeface="+mn-lt"/>
              <a:ea typeface="+mn-ea"/>
              <a:cs typeface="+mn-cs"/>
            </a:rPr>
            <a:t>も増額</a:t>
          </a:r>
          <a:r>
            <a:rPr kumimoji="0" lang="ja-JP" altLang="ja-JP" sz="1300" b="0" i="0" u="none" strike="noStrike" kern="0" cap="none" spc="0" normalizeH="0" baseline="0" noProof="0">
              <a:ln>
                <a:noFill/>
              </a:ln>
              <a:solidFill>
                <a:prstClr val="black"/>
              </a:solidFill>
              <a:effectLst/>
              <a:uLnTx/>
              <a:uFillTx/>
              <a:latin typeface="+mn-lt"/>
              <a:ea typeface="+mn-ea"/>
              <a:cs typeface="+mn-cs"/>
            </a:rPr>
            <a:t>に</a:t>
          </a:r>
          <a:r>
            <a:rPr kumimoji="0" lang="ja-JP" altLang="en-US" sz="1300" b="0" i="0" u="none" strike="noStrike" kern="0" cap="none" spc="0" normalizeH="0" baseline="0" noProof="0">
              <a:ln>
                <a:noFill/>
              </a:ln>
              <a:solidFill>
                <a:prstClr val="black"/>
              </a:solidFill>
              <a:effectLst/>
              <a:uLnTx/>
              <a:uFillTx/>
              <a:latin typeface="+mn-lt"/>
              <a:ea typeface="+mn-ea"/>
              <a:cs typeface="+mn-cs"/>
            </a:rPr>
            <a:t>なってきていることから、施設の統廃合などを十分検討したうえでの整備･解体、</a:t>
          </a:r>
          <a:r>
            <a:rPr kumimoji="0" lang="ja-JP" altLang="ja-JP" sz="1300" b="0" i="0" u="none" strike="noStrike" kern="0" cap="none" spc="0" normalizeH="0" baseline="0" noProof="0">
              <a:ln>
                <a:noFill/>
              </a:ln>
              <a:solidFill>
                <a:prstClr val="black"/>
              </a:solidFill>
              <a:effectLst/>
              <a:uLnTx/>
              <a:uFillTx/>
              <a:latin typeface="+mn-lt"/>
              <a:ea typeface="+mn-ea"/>
              <a:cs typeface="+mn-cs"/>
            </a:rPr>
            <a:t>各種介護予防事業の実施強化、また下水道</a:t>
          </a:r>
          <a:r>
            <a:rPr kumimoji="0" lang="ja-JP" altLang="en-US" sz="1300" b="0" i="0" u="none" strike="noStrike" kern="0" cap="none" spc="0" normalizeH="0" baseline="0" noProof="0">
              <a:ln>
                <a:noFill/>
              </a:ln>
              <a:solidFill>
                <a:prstClr val="black"/>
              </a:solidFill>
              <a:effectLst/>
              <a:uLnTx/>
              <a:uFillTx/>
              <a:latin typeface="+mn-lt"/>
              <a:ea typeface="+mn-ea"/>
              <a:cs typeface="+mn-cs"/>
            </a:rPr>
            <a:t>未加入者の加入促進及び</a:t>
          </a:r>
          <a:r>
            <a:rPr kumimoji="0" lang="ja-JP" altLang="ja-JP" sz="1300" b="0" i="0" u="none" strike="noStrike" kern="0" cap="none" spc="0" normalizeH="0" baseline="0" noProof="0">
              <a:ln>
                <a:noFill/>
              </a:ln>
              <a:solidFill>
                <a:prstClr val="black"/>
              </a:solidFill>
              <a:effectLst/>
              <a:uLnTx/>
              <a:uFillTx/>
              <a:latin typeface="+mn-lt"/>
              <a:ea typeface="+mn-ea"/>
              <a:cs typeface="+mn-cs"/>
            </a:rPr>
            <a:t>使用料の適正化</a:t>
          </a:r>
          <a:r>
            <a:rPr kumimoji="0" lang="ja-JP" altLang="en-US" sz="1300" b="0" i="0" u="none" strike="noStrike" kern="0" cap="none" spc="0" normalizeH="0" baseline="0" noProof="0">
              <a:ln>
                <a:noFill/>
              </a:ln>
              <a:solidFill>
                <a:prstClr val="black"/>
              </a:solidFill>
              <a:effectLst/>
              <a:uLnTx/>
              <a:uFillTx/>
              <a:latin typeface="+mn-lt"/>
              <a:ea typeface="+mn-ea"/>
              <a:cs typeface="+mn-cs"/>
            </a:rPr>
            <a:t>などにより事業費の軽減を図る</a:t>
          </a:r>
          <a:r>
            <a:rPr kumimoji="0" lang="ja-JP" altLang="ja-JP" sz="1300" b="0" i="0" u="none" strike="noStrike" kern="0" cap="none" spc="0" normalizeH="0" baseline="0" noProof="0">
              <a:ln>
                <a:noFill/>
              </a:ln>
              <a:solidFill>
                <a:prstClr val="black"/>
              </a:solidFill>
              <a:effectLst/>
              <a:uLnTx/>
              <a:uFillTx/>
              <a:latin typeface="+mn-lt"/>
              <a:ea typeface="+mn-ea"/>
              <a:cs typeface="+mn-cs"/>
            </a:rPr>
            <a:t>。</a:t>
          </a: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7" name="直線コネクタ 236"/>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8" name="テキスト ボックス 237"/>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9" name="直線コネクタ 238"/>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40" name="テキスト ボックス 239"/>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41" name="直線コネクタ 240"/>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42" name="テキスト ボックス 241"/>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43" name="直線コネクタ 242"/>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4" name="テキスト ボックス 243"/>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5" name="直線コネクタ 244"/>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6" name="テキスト ボックス 245"/>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7" name="直線コネクタ 246"/>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8" name="テキスト ボックス 247"/>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94343</xdr:rowOff>
    </xdr:from>
    <xdr:to>
      <xdr:col>24</xdr:col>
      <xdr:colOff>31750</xdr:colOff>
      <xdr:row>62</xdr:row>
      <xdr:rowOff>12700</xdr:rowOff>
    </xdr:to>
    <xdr:cxnSp macro="">
      <xdr:nvCxnSpPr>
        <xdr:cNvPr id="252" name="直線コネクタ 251"/>
        <xdr:cNvCxnSpPr/>
      </xdr:nvCxnSpPr>
      <xdr:spPr>
        <a:xfrm flipV="1">
          <a:off x="16510000" y="9009743"/>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53"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54" name="直線コネクタ 253"/>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9270</xdr:rowOff>
    </xdr:from>
    <xdr:ext cx="762000" cy="259045"/>
    <xdr:sp macro="" textlink="">
      <xdr:nvSpPr>
        <xdr:cNvPr id="255" name="その他最大値テキスト"/>
        <xdr:cNvSpPr txBox="1"/>
      </xdr:nvSpPr>
      <xdr:spPr>
        <a:xfrm>
          <a:off x="16598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52</xdr:row>
      <xdr:rowOff>94343</xdr:rowOff>
    </xdr:from>
    <xdr:to>
      <xdr:col>24</xdr:col>
      <xdr:colOff>120650</xdr:colOff>
      <xdr:row>52</xdr:row>
      <xdr:rowOff>94343</xdr:rowOff>
    </xdr:to>
    <xdr:cxnSp macro="">
      <xdr:nvCxnSpPr>
        <xdr:cNvPr id="256" name="直線コネクタ 255"/>
        <xdr:cNvCxnSpPr/>
      </xdr:nvCxnSpPr>
      <xdr:spPr>
        <a:xfrm>
          <a:off x="16421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78015</xdr:rowOff>
    </xdr:from>
    <xdr:to>
      <xdr:col>24</xdr:col>
      <xdr:colOff>31750</xdr:colOff>
      <xdr:row>59</xdr:row>
      <xdr:rowOff>20865</xdr:rowOff>
    </xdr:to>
    <xdr:cxnSp macro="">
      <xdr:nvCxnSpPr>
        <xdr:cNvPr id="257" name="直線コネクタ 256"/>
        <xdr:cNvCxnSpPr/>
      </xdr:nvCxnSpPr>
      <xdr:spPr>
        <a:xfrm flipV="1">
          <a:off x="15671800" y="1002211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11084</xdr:rowOff>
    </xdr:from>
    <xdr:ext cx="762000" cy="259045"/>
    <xdr:sp macro="" textlink="">
      <xdr:nvSpPr>
        <xdr:cNvPr id="258" name="その他平均値テキスト"/>
        <xdr:cNvSpPr txBox="1"/>
      </xdr:nvSpPr>
      <xdr:spPr>
        <a:xfrm>
          <a:off x="16598900" y="9783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166007</xdr:rowOff>
    </xdr:from>
    <xdr:to>
      <xdr:col>24</xdr:col>
      <xdr:colOff>82550</xdr:colOff>
      <xdr:row>58</xdr:row>
      <xdr:rowOff>96157</xdr:rowOff>
    </xdr:to>
    <xdr:sp macro="" textlink="">
      <xdr:nvSpPr>
        <xdr:cNvPr id="259" name="フローチャート : 判断 258"/>
        <xdr:cNvSpPr/>
      </xdr:nvSpPr>
      <xdr:spPr>
        <a:xfrm>
          <a:off x="164592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167822</xdr:rowOff>
    </xdr:from>
    <xdr:to>
      <xdr:col>22</xdr:col>
      <xdr:colOff>565150</xdr:colOff>
      <xdr:row>59</xdr:row>
      <xdr:rowOff>20865</xdr:rowOff>
    </xdr:to>
    <xdr:cxnSp macro="">
      <xdr:nvCxnSpPr>
        <xdr:cNvPr id="260" name="直線コネクタ 259"/>
        <xdr:cNvCxnSpPr/>
      </xdr:nvCxnSpPr>
      <xdr:spPr>
        <a:xfrm>
          <a:off x="14782800" y="9940472"/>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27215</xdr:rowOff>
    </xdr:from>
    <xdr:to>
      <xdr:col>22</xdr:col>
      <xdr:colOff>615950</xdr:colOff>
      <xdr:row>58</xdr:row>
      <xdr:rowOff>128815</xdr:rowOff>
    </xdr:to>
    <xdr:sp macro="" textlink="">
      <xdr:nvSpPr>
        <xdr:cNvPr id="261" name="フローチャート : 判断 260"/>
        <xdr:cNvSpPr/>
      </xdr:nvSpPr>
      <xdr:spPr>
        <a:xfrm>
          <a:off x="15621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138992</xdr:rowOff>
    </xdr:from>
    <xdr:ext cx="736600" cy="259045"/>
    <xdr:sp macro="" textlink="">
      <xdr:nvSpPr>
        <xdr:cNvPr id="262" name="テキスト ボックス 261"/>
        <xdr:cNvSpPr txBox="1"/>
      </xdr:nvSpPr>
      <xdr:spPr>
        <a:xfrm>
          <a:off x="15290800" y="9740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167822</xdr:rowOff>
    </xdr:from>
    <xdr:to>
      <xdr:col>21</xdr:col>
      <xdr:colOff>361950</xdr:colOff>
      <xdr:row>57</xdr:row>
      <xdr:rowOff>167822</xdr:rowOff>
    </xdr:to>
    <xdr:cxnSp macro="">
      <xdr:nvCxnSpPr>
        <xdr:cNvPr id="263" name="直線コネクタ 262"/>
        <xdr:cNvCxnSpPr/>
      </xdr:nvCxnSpPr>
      <xdr:spPr>
        <a:xfrm>
          <a:off x="13893800" y="9940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117022</xdr:rowOff>
    </xdr:from>
    <xdr:to>
      <xdr:col>21</xdr:col>
      <xdr:colOff>412750</xdr:colOff>
      <xdr:row>58</xdr:row>
      <xdr:rowOff>47172</xdr:rowOff>
    </xdr:to>
    <xdr:sp macro="" textlink="">
      <xdr:nvSpPr>
        <xdr:cNvPr id="264" name="フローチャート : 判断 263"/>
        <xdr:cNvSpPr/>
      </xdr:nvSpPr>
      <xdr:spPr>
        <a:xfrm>
          <a:off x="14732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57349</xdr:rowOff>
    </xdr:from>
    <xdr:ext cx="762000" cy="259045"/>
    <xdr:sp macro="" textlink="">
      <xdr:nvSpPr>
        <xdr:cNvPr id="265" name="テキスト ボックス 264"/>
        <xdr:cNvSpPr txBox="1"/>
      </xdr:nvSpPr>
      <xdr:spPr>
        <a:xfrm>
          <a:off x="14401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20865</xdr:rowOff>
    </xdr:from>
    <xdr:to>
      <xdr:col>20</xdr:col>
      <xdr:colOff>158750</xdr:colOff>
      <xdr:row>57</xdr:row>
      <xdr:rowOff>167822</xdr:rowOff>
    </xdr:to>
    <xdr:cxnSp macro="">
      <xdr:nvCxnSpPr>
        <xdr:cNvPr id="266" name="直線コネクタ 265"/>
        <xdr:cNvCxnSpPr/>
      </xdr:nvCxnSpPr>
      <xdr:spPr>
        <a:xfrm>
          <a:off x="13004800" y="9793515"/>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84365</xdr:rowOff>
    </xdr:from>
    <xdr:to>
      <xdr:col>20</xdr:col>
      <xdr:colOff>209550</xdr:colOff>
      <xdr:row>58</xdr:row>
      <xdr:rowOff>14515</xdr:rowOff>
    </xdr:to>
    <xdr:sp macro="" textlink="">
      <xdr:nvSpPr>
        <xdr:cNvPr id="267" name="フローチャート : 判断 266"/>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24692</xdr:rowOff>
    </xdr:from>
    <xdr:ext cx="762000" cy="259045"/>
    <xdr:sp macro="" textlink="">
      <xdr:nvSpPr>
        <xdr:cNvPr id="268" name="テキスト ボックス 267"/>
        <xdr:cNvSpPr txBox="1"/>
      </xdr:nvSpPr>
      <xdr:spPr>
        <a:xfrm>
          <a:off x="13512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19050</xdr:rowOff>
    </xdr:from>
    <xdr:to>
      <xdr:col>19</xdr:col>
      <xdr:colOff>6350</xdr:colOff>
      <xdr:row>57</xdr:row>
      <xdr:rowOff>120650</xdr:rowOff>
    </xdr:to>
    <xdr:sp macro="" textlink="">
      <xdr:nvSpPr>
        <xdr:cNvPr id="269" name="フローチャート : 判断 268"/>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105427</xdr:rowOff>
    </xdr:from>
    <xdr:ext cx="762000" cy="259045"/>
    <xdr:sp macro="" textlink="">
      <xdr:nvSpPr>
        <xdr:cNvPr id="270" name="テキスト ボックス 269"/>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27215</xdr:rowOff>
    </xdr:from>
    <xdr:to>
      <xdr:col>24</xdr:col>
      <xdr:colOff>82550</xdr:colOff>
      <xdr:row>58</xdr:row>
      <xdr:rowOff>128815</xdr:rowOff>
    </xdr:to>
    <xdr:sp macro="" textlink="">
      <xdr:nvSpPr>
        <xdr:cNvPr id="276" name="円/楕円 275"/>
        <xdr:cNvSpPr/>
      </xdr:nvSpPr>
      <xdr:spPr>
        <a:xfrm>
          <a:off x="164592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170742</xdr:rowOff>
    </xdr:from>
    <xdr:ext cx="762000" cy="259045"/>
    <xdr:sp macro="" textlink="">
      <xdr:nvSpPr>
        <xdr:cNvPr id="277" name="その他該当値テキスト"/>
        <xdr:cNvSpPr txBox="1"/>
      </xdr:nvSpPr>
      <xdr:spPr>
        <a:xfrm>
          <a:off x="165989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141515</xdr:rowOff>
    </xdr:from>
    <xdr:to>
      <xdr:col>22</xdr:col>
      <xdr:colOff>615950</xdr:colOff>
      <xdr:row>59</xdr:row>
      <xdr:rowOff>71665</xdr:rowOff>
    </xdr:to>
    <xdr:sp macro="" textlink="">
      <xdr:nvSpPr>
        <xdr:cNvPr id="278" name="円/楕円 277"/>
        <xdr:cNvSpPr/>
      </xdr:nvSpPr>
      <xdr:spPr>
        <a:xfrm>
          <a:off x="15621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56442</xdr:rowOff>
    </xdr:from>
    <xdr:ext cx="736600" cy="259045"/>
    <xdr:sp macro="" textlink="">
      <xdr:nvSpPr>
        <xdr:cNvPr id="279" name="テキスト ボックス 278"/>
        <xdr:cNvSpPr txBox="1"/>
      </xdr:nvSpPr>
      <xdr:spPr>
        <a:xfrm>
          <a:off x="15290800" y="1017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117022</xdr:rowOff>
    </xdr:from>
    <xdr:to>
      <xdr:col>21</xdr:col>
      <xdr:colOff>412750</xdr:colOff>
      <xdr:row>58</xdr:row>
      <xdr:rowOff>47172</xdr:rowOff>
    </xdr:to>
    <xdr:sp macro="" textlink="">
      <xdr:nvSpPr>
        <xdr:cNvPr id="280" name="円/楕円 279"/>
        <xdr:cNvSpPr/>
      </xdr:nvSpPr>
      <xdr:spPr>
        <a:xfrm>
          <a:off x="14732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31949</xdr:rowOff>
    </xdr:from>
    <xdr:ext cx="762000" cy="259045"/>
    <xdr:sp macro="" textlink="">
      <xdr:nvSpPr>
        <xdr:cNvPr id="281" name="テキスト ボックス 280"/>
        <xdr:cNvSpPr txBox="1"/>
      </xdr:nvSpPr>
      <xdr:spPr>
        <a:xfrm>
          <a:off x="14401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117022</xdr:rowOff>
    </xdr:from>
    <xdr:to>
      <xdr:col>20</xdr:col>
      <xdr:colOff>209550</xdr:colOff>
      <xdr:row>58</xdr:row>
      <xdr:rowOff>47172</xdr:rowOff>
    </xdr:to>
    <xdr:sp macro="" textlink="">
      <xdr:nvSpPr>
        <xdr:cNvPr id="282" name="円/楕円 281"/>
        <xdr:cNvSpPr/>
      </xdr:nvSpPr>
      <xdr:spPr>
        <a:xfrm>
          <a:off x="13843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31949</xdr:rowOff>
    </xdr:from>
    <xdr:ext cx="762000" cy="259045"/>
    <xdr:sp macro="" textlink="">
      <xdr:nvSpPr>
        <xdr:cNvPr id="283" name="テキスト ボックス 282"/>
        <xdr:cNvSpPr txBox="1"/>
      </xdr:nvSpPr>
      <xdr:spPr>
        <a:xfrm>
          <a:off x="13512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141515</xdr:rowOff>
    </xdr:from>
    <xdr:to>
      <xdr:col>19</xdr:col>
      <xdr:colOff>6350</xdr:colOff>
      <xdr:row>57</xdr:row>
      <xdr:rowOff>71665</xdr:rowOff>
    </xdr:to>
    <xdr:sp macro="" textlink="">
      <xdr:nvSpPr>
        <xdr:cNvPr id="284" name="円/楕円 283"/>
        <xdr:cNvSpPr/>
      </xdr:nvSpPr>
      <xdr:spPr>
        <a:xfrm>
          <a:off x="12954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81842</xdr:rowOff>
    </xdr:from>
    <xdr:ext cx="762000" cy="259045"/>
    <xdr:sp macro="" textlink="">
      <xdr:nvSpPr>
        <xdr:cNvPr id="285" name="テキスト ボックス 284"/>
        <xdr:cNvSpPr txBox="1"/>
      </xdr:nvSpPr>
      <xdr:spPr>
        <a:xfrm>
          <a:off x="12623800" y="951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a:t>
          </a:r>
          <a:r>
            <a:rPr kumimoji="0" lang="ja-JP" altLang="ja-JP" sz="1300" b="0" i="0" u="none" strike="noStrike" kern="0" cap="none" spc="0" normalizeH="0" baseline="0" noProof="0">
              <a:ln>
                <a:noFill/>
              </a:ln>
              <a:solidFill>
                <a:prstClr val="black"/>
              </a:solidFill>
              <a:effectLst/>
              <a:uLnTx/>
              <a:uFillTx/>
              <a:latin typeface="+mn-lt"/>
              <a:ea typeface="+mn-ea"/>
              <a:cs typeface="+mn-cs"/>
            </a:rPr>
            <a:t>集中改革プランに基づいた各種団体の統廃合実施により補助金等の額は減額になっている。今後は更に</a:t>
          </a:r>
          <a:r>
            <a:rPr kumimoji="0" lang="ja-JP" altLang="en-US" sz="1300" b="0" i="0" u="none" strike="noStrike" kern="0" cap="none" spc="0" normalizeH="0" baseline="0" noProof="0">
              <a:ln>
                <a:noFill/>
              </a:ln>
              <a:solidFill>
                <a:prstClr val="black"/>
              </a:solidFill>
              <a:effectLst/>
              <a:uLnTx/>
              <a:uFillTx/>
              <a:latin typeface="+mn-lt"/>
              <a:ea typeface="+mn-ea"/>
              <a:cs typeface="+mn-cs"/>
            </a:rPr>
            <a:t>事業</a:t>
          </a:r>
          <a:r>
            <a:rPr kumimoji="0" lang="ja-JP" altLang="ja-JP" sz="1300" b="0" i="0" u="none" strike="noStrike" kern="0" cap="none" spc="0" normalizeH="0" baseline="0" noProof="0">
              <a:ln>
                <a:noFill/>
              </a:ln>
              <a:solidFill>
                <a:prstClr val="black"/>
              </a:solidFill>
              <a:effectLst/>
              <a:uLnTx/>
              <a:uFillTx/>
              <a:latin typeface="+mn-lt"/>
              <a:ea typeface="+mn-ea"/>
              <a:cs typeface="+mn-cs"/>
            </a:rPr>
            <a:t>実績報告書などを基に適正な事業を行っているか事業内容の確認等を行い、不適当な補助金は減額や廃止を行い一層の改善を図る。</a:t>
          </a:r>
        </a:p>
      </xdr:txBody>
    </xdr:sp>
    <xdr:clientData/>
  </xdr:twoCellAnchor>
  <xdr:oneCellAnchor>
    <xdr:from>
      <xdr:col>18</xdr:col>
      <xdr:colOff>44450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300" name="直線コネクタ 29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301" name="テキスト ボックス 30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302" name="直線コネクタ 30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3" name="テキスト ボックス 30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4" name="直線コネクタ 30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5" name="テキスト ボックス 30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6" name="直線コネクタ 30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7" name="テキスト ボックス 30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8" name="直線コネクタ 30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9" name="テキスト ボックス 30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157480</xdr:rowOff>
    </xdr:to>
    <xdr:cxnSp macro="">
      <xdr:nvCxnSpPr>
        <xdr:cNvPr id="313" name="直線コネクタ 312"/>
        <xdr:cNvCxnSpPr/>
      </xdr:nvCxnSpPr>
      <xdr:spPr>
        <a:xfrm flipV="1">
          <a:off x="16510000" y="58191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14"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15" name="直線コネクタ 314"/>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16"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17" name="直線コネクタ 316"/>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27940</xdr:rowOff>
    </xdr:from>
    <xdr:to>
      <xdr:col>24</xdr:col>
      <xdr:colOff>31750</xdr:colOff>
      <xdr:row>36</xdr:row>
      <xdr:rowOff>111760</xdr:rowOff>
    </xdr:to>
    <xdr:cxnSp macro="">
      <xdr:nvCxnSpPr>
        <xdr:cNvPr id="318" name="直線コネクタ 317"/>
        <xdr:cNvCxnSpPr/>
      </xdr:nvCxnSpPr>
      <xdr:spPr>
        <a:xfrm>
          <a:off x="15671800" y="62001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19"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20" name="フローチャート : 判断 319"/>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20320</xdr:rowOff>
    </xdr:from>
    <xdr:to>
      <xdr:col>22</xdr:col>
      <xdr:colOff>565150</xdr:colOff>
      <xdr:row>36</xdr:row>
      <xdr:rowOff>27940</xdr:rowOff>
    </xdr:to>
    <xdr:cxnSp macro="">
      <xdr:nvCxnSpPr>
        <xdr:cNvPr id="321" name="直線コネクタ 320"/>
        <xdr:cNvCxnSpPr/>
      </xdr:nvCxnSpPr>
      <xdr:spPr>
        <a:xfrm>
          <a:off x="14782800" y="6192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22" name="フローチャート : 判断 321"/>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23" name="テキスト ボックス 322"/>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20320</xdr:rowOff>
    </xdr:from>
    <xdr:to>
      <xdr:col>21</xdr:col>
      <xdr:colOff>361950</xdr:colOff>
      <xdr:row>36</xdr:row>
      <xdr:rowOff>20320</xdr:rowOff>
    </xdr:to>
    <xdr:cxnSp macro="">
      <xdr:nvCxnSpPr>
        <xdr:cNvPr id="324" name="直線コネクタ 323"/>
        <xdr:cNvCxnSpPr/>
      </xdr:nvCxnSpPr>
      <xdr:spPr>
        <a:xfrm>
          <a:off x="13893800" y="6192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38100</xdr:rowOff>
    </xdr:from>
    <xdr:to>
      <xdr:col>21</xdr:col>
      <xdr:colOff>412750</xdr:colOff>
      <xdr:row>36</xdr:row>
      <xdr:rowOff>139700</xdr:rowOff>
    </xdr:to>
    <xdr:sp macro="" textlink="">
      <xdr:nvSpPr>
        <xdr:cNvPr id="325" name="フローチャート : 判断 324"/>
        <xdr:cNvSpPr/>
      </xdr:nvSpPr>
      <xdr:spPr>
        <a:xfrm>
          <a:off x="14732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124477</xdr:rowOff>
    </xdr:from>
    <xdr:ext cx="762000" cy="259045"/>
    <xdr:sp macro="" textlink="">
      <xdr:nvSpPr>
        <xdr:cNvPr id="326" name="テキスト ボックス 325"/>
        <xdr:cNvSpPr txBox="1"/>
      </xdr:nvSpPr>
      <xdr:spPr>
        <a:xfrm>
          <a:off x="14401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20320</xdr:rowOff>
    </xdr:from>
    <xdr:to>
      <xdr:col>20</xdr:col>
      <xdr:colOff>158750</xdr:colOff>
      <xdr:row>36</xdr:row>
      <xdr:rowOff>96520</xdr:rowOff>
    </xdr:to>
    <xdr:cxnSp macro="">
      <xdr:nvCxnSpPr>
        <xdr:cNvPr id="327" name="直線コネクタ 326"/>
        <xdr:cNvCxnSpPr/>
      </xdr:nvCxnSpPr>
      <xdr:spPr>
        <a:xfrm flipV="1">
          <a:off x="13004800" y="61925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15240</xdr:rowOff>
    </xdr:from>
    <xdr:to>
      <xdr:col>20</xdr:col>
      <xdr:colOff>209550</xdr:colOff>
      <xdr:row>36</xdr:row>
      <xdr:rowOff>116840</xdr:rowOff>
    </xdr:to>
    <xdr:sp macro="" textlink="">
      <xdr:nvSpPr>
        <xdr:cNvPr id="328" name="フローチャート : 判断 327"/>
        <xdr:cNvSpPr/>
      </xdr:nvSpPr>
      <xdr:spPr>
        <a:xfrm>
          <a:off x="13843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101617</xdr:rowOff>
    </xdr:from>
    <xdr:ext cx="762000" cy="259045"/>
    <xdr:sp macro="" textlink="">
      <xdr:nvSpPr>
        <xdr:cNvPr id="329" name="テキスト ボックス 328"/>
        <xdr:cNvSpPr txBox="1"/>
      </xdr:nvSpPr>
      <xdr:spPr>
        <a:xfrm>
          <a:off x="13512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22860</xdr:rowOff>
    </xdr:from>
    <xdr:to>
      <xdr:col>19</xdr:col>
      <xdr:colOff>6350</xdr:colOff>
      <xdr:row>36</xdr:row>
      <xdr:rowOff>124460</xdr:rowOff>
    </xdr:to>
    <xdr:sp macro="" textlink="">
      <xdr:nvSpPr>
        <xdr:cNvPr id="330" name="フローチャート : 判断 329"/>
        <xdr:cNvSpPr/>
      </xdr:nvSpPr>
      <xdr:spPr>
        <a:xfrm>
          <a:off x="12954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134637</xdr:rowOff>
    </xdr:from>
    <xdr:ext cx="762000" cy="259045"/>
    <xdr:sp macro="" textlink="">
      <xdr:nvSpPr>
        <xdr:cNvPr id="331" name="テキスト ボックス 330"/>
        <xdr:cNvSpPr txBox="1"/>
      </xdr:nvSpPr>
      <xdr:spPr>
        <a:xfrm>
          <a:off x="12623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60960</xdr:rowOff>
    </xdr:from>
    <xdr:to>
      <xdr:col>24</xdr:col>
      <xdr:colOff>82550</xdr:colOff>
      <xdr:row>36</xdr:row>
      <xdr:rowOff>162560</xdr:rowOff>
    </xdr:to>
    <xdr:sp macro="" textlink="">
      <xdr:nvSpPr>
        <xdr:cNvPr id="337" name="円/楕円 336"/>
        <xdr:cNvSpPr/>
      </xdr:nvSpPr>
      <xdr:spPr>
        <a:xfrm>
          <a:off x="164592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33037</xdr:rowOff>
    </xdr:from>
    <xdr:ext cx="762000" cy="259045"/>
    <xdr:sp macro="" textlink="">
      <xdr:nvSpPr>
        <xdr:cNvPr id="338" name="補助費等該当値テキスト"/>
        <xdr:cNvSpPr txBox="1"/>
      </xdr:nvSpPr>
      <xdr:spPr>
        <a:xfrm>
          <a:off x="165989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148590</xdr:rowOff>
    </xdr:from>
    <xdr:to>
      <xdr:col>22</xdr:col>
      <xdr:colOff>615950</xdr:colOff>
      <xdr:row>36</xdr:row>
      <xdr:rowOff>78740</xdr:rowOff>
    </xdr:to>
    <xdr:sp macro="" textlink="">
      <xdr:nvSpPr>
        <xdr:cNvPr id="339" name="円/楕円 338"/>
        <xdr:cNvSpPr/>
      </xdr:nvSpPr>
      <xdr:spPr>
        <a:xfrm>
          <a:off x="15621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88917</xdr:rowOff>
    </xdr:from>
    <xdr:ext cx="736600" cy="259045"/>
    <xdr:sp macro="" textlink="">
      <xdr:nvSpPr>
        <xdr:cNvPr id="340" name="テキスト ボックス 339"/>
        <xdr:cNvSpPr txBox="1"/>
      </xdr:nvSpPr>
      <xdr:spPr>
        <a:xfrm>
          <a:off x="15290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140970</xdr:rowOff>
    </xdr:from>
    <xdr:to>
      <xdr:col>21</xdr:col>
      <xdr:colOff>412750</xdr:colOff>
      <xdr:row>36</xdr:row>
      <xdr:rowOff>71120</xdr:rowOff>
    </xdr:to>
    <xdr:sp macro="" textlink="">
      <xdr:nvSpPr>
        <xdr:cNvPr id="341" name="円/楕円 340"/>
        <xdr:cNvSpPr/>
      </xdr:nvSpPr>
      <xdr:spPr>
        <a:xfrm>
          <a:off x="14732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81297</xdr:rowOff>
    </xdr:from>
    <xdr:ext cx="762000" cy="259045"/>
    <xdr:sp macro="" textlink="">
      <xdr:nvSpPr>
        <xdr:cNvPr id="342" name="テキスト ボックス 341"/>
        <xdr:cNvSpPr txBox="1"/>
      </xdr:nvSpPr>
      <xdr:spPr>
        <a:xfrm>
          <a:off x="14401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140970</xdr:rowOff>
    </xdr:from>
    <xdr:to>
      <xdr:col>20</xdr:col>
      <xdr:colOff>209550</xdr:colOff>
      <xdr:row>36</xdr:row>
      <xdr:rowOff>71120</xdr:rowOff>
    </xdr:to>
    <xdr:sp macro="" textlink="">
      <xdr:nvSpPr>
        <xdr:cNvPr id="343" name="円/楕円 342"/>
        <xdr:cNvSpPr/>
      </xdr:nvSpPr>
      <xdr:spPr>
        <a:xfrm>
          <a:off x="13843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81297</xdr:rowOff>
    </xdr:from>
    <xdr:ext cx="762000" cy="259045"/>
    <xdr:sp macro="" textlink="">
      <xdr:nvSpPr>
        <xdr:cNvPr id="344" name="テキスト ボックス 343"/>
        <xdr:cNvSpPr txBox="1"/>
      </xdr:nvSpPr>
      <xdr:spPr>
        <a:xfrm>
          <a:off x="13512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45720</xdr:rowOff>
    </xdr:from>
    <xdr:to>
      <xdr:col>19</xdr:col>
      <xdr:colOff>6350</xdr:colOff>
      <xdr:row>36</xdr:row>
      <xdr:rowOff>147320</xdr:rowOff>
    </xdr:to>
    <xdr:sp macro="" textlink="">
      <xdr:nvSpPr>
        <xdr:cNvPr id="345" name="円/楕円 344"/>
        <xdr:cNvSpPr/>
      </xdr:nvSpPr>
      <xdr:spPr>
        <a:xfrm>
          <a:off x="12954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132097</xdr:rowOff>
    </xdr:from>
    <xdr:ext cx="762000" cy="259045"/>
    <xdr:sp macro="" textlink="">
      <xdr:nvSpPr>
        <xdr:cNvPr id="346" name="テキスト ボックス 345"/>
        <xdr:cNvSpPr txBox="1"/>
      </xdr:nvSpPr>
      <xdr:spPr>
        <a:xfrm>
          <a:off x="12623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mn-ea"/>
              <a:cs typeface="+mn-cs"/>
            </a:rPr>
            <a:t>　</a:t>
          </a:r>
          <a:r>
            <a:rPr kumimoji="0" lang="ja-JP" altLang="ja-JP" sz="1300" b="0" i="0" u="none" strike="noStrike" kern="0" cap="none" spc="0" normalizeH="0" baseline="0" noProof="0">
              <a:ln>
                <a:noFill/>
              </a:ln>
              <a:solidFill>
                <a:prstClr val="black"/>
              </a:solidFill>
              <a:effectLst/>
              <a:uLnTx/>
              <a:uFillTx/>
              <a:latin typeface="+mn-lt"/>
              <a:ea typeface="+mn-ea"/>
              <a:cs typeface="+mn-cs"/>
            </a:rPr>
            <a:t>義務教育施設整備</a:t>
          </a:r>
          <a:r>
            <a:rPr kumimoji="0" lang="ja-JP" altLang="en-US" sz="1300" b="0" i="0" u="none" strike="noStrike" kern="0" cap="none" spc="0" normalizeH="0" baseline="0" noProof="0">
              <a:ln>
                <a:noFill/>
              </a:ln>
              <a:solidFill>
                <a:prstClr val="black"/>
              </a:solidFill>
              <a:effectLst/>
              <a:uLnTx/>
              <a:uFillTx/>
              <a:latin typeface="+mn-lt"/>
              <a:ea typeface="+mn-ea"/>
              <a:cs typeface="+mn-cs"/>
            </a:rPr>
            <a:t>事業</a:t>
          </a:r>
          <a:r>
            <a:rPr kumimoji="0" lang="ja-JP" altLang="ja-JP" sz="1300" b="0" i="0" u="none" strike="noStrike" kern="0" cap="none" spc="0" normalizeH="0" baseline="0" noProof="0">
              <a:ln>
                <a:noFill/>
              </a:ln>
              <a:solidFill>
                <a:prstClr val="black"/>
              </a:solidFill>
              <a:effectLst/>
              <a:uLnTx/>
              <a:uFillTx/>
              <a:latin typeface="+mn-lt"/>
              <a:ea typeface="+mn-ea"/>
              <a:cs typeface="+mn-cs"/>
            </a:rPr>
            <a:t>などに</a:t>
          </a:r>
          <a:r>
            <a:rPr kumimoji="0" lang="ja-JP" altLang="en-US" sz="1300" b="0" i="0" u="none" strike="noStrike" kern="0" cap="none" spc="0" normalizeH="0" baseline="0" noProof="0">
              <a:ln>
                <a:noFill/>
              </a:ln>
              <a:solidFill>
                <a:prstClr val="black"/>
              </a:solidFill>
              <a:effectLst/>
              <a:uLnTx/>
              <a:uFillTx/>
              <a:latin typeface="+mn-lt"/>
              <a:ea typeface="+mn-ea"/>
              <a:cs typeface="+mn-cs"/>
            </a:rPr>
            <a:t>発行した</a:t>
          </a:r>
          <a:r>
            <a:rPr kumimoji="0" lang="ja-JP" altLang="ja-JP" sz="1300" b="0" i="0" u="none" strike="noStrike" kern="0" cap="none" spc="0" normalizeH="0" baseline="0" noProof="0">
              <a:ln>
                <a:noFill/>
              </a:ln>
              <a:solidFill>
                <a:prstClr val="black"/>
              </a:solidFill>
              <a:effectLst/>
              <a:uLnTx/>
              <a:uFillTx/>
              <a:latin typeface="+mn-lt"/>
              <a:ea typeface="+mn-ea"/>
              <a:cs typeface="+mn-cs"/>
            </a:rPr>
            <a:t>地方債の償還により類似団体平均を</a:t>
          </a:r>
          <a:r>
            <a:rPr kumimoji="0" lang="en-US" altLang="ja-JP" sz="1300" b="0" i="0" u="none" strike="noStrike" kern="0" cap="none" spc="0" normalizeH="0" baseline="0" noProof="0">
              <a:ln>
                <a:noFill/>
              </a:ln>
              <a:solidFill>
                <a:prstClr val="black"/>
              </a:solidFill>
              <a:effectLst/>
              <a:uLnTx/>
              <a:uFillTx/>
              <a:latin typeface="+mn-lt"/>
              <a:ea typeface="+mn-ea"/>
              <a:cs typeface="+mn-cs"/>
            </a:rPr>
            <a:t>3.1%</a:t>
          </a:r>
          <a:r>
            <a:rPr kumimoji="0" lang="ja-JP" altLang="ja-JP" sz="1300" b="0" i="0" u="none" strike="noStrike" kern="0" cap="none" spc="0" normalizeH="0" baseline="0" noProof="0">
              <a:ln>
                <a:noFill/>
              </a:ln>
              <a:solidFill>
                <a:prstClr val="black"/>
              </a:solidFill>
              <a:effectLst/>
              <a:uLnTx/>
              <a:uFillTx/>
              <a:latin typeface="+mn-lt"/>
              <a:ea typeface="+mn-ea"/>
              <a:cs typeface="+mn-cs"/>
            </a:rPr>
            <a:t>上回って</a:t>
          </a:r>
          <a:r>
            <a:rPr kumimoji="0" lang="ja-JP" altLang="en-US" sz="1300" b="0" i="0" u="none" strike="noStrike" kern="0" cap="none" spc="0" normalizeH="0" baseline="0" noProof="0">
              <a:ln>
                <a:noFill/>
              </a:ln>
              <a:solidFill>
                <a:prstClr val="black"/>
              </a:solidFill>
              <a:effectLst/>
              <a:uLnTx/>
              <a:uFillTx/>
              <a:latin typeface="+mn-lt"/>
              <a:ea typeface="+mn-ea"/>
              <a:cs typeface="+mn-cs"/>
            </a:rPr>
            <a:t>おり</a:t>
          </a:r>
          <a:r>
            <a:rPr kumimoji="0" lang="ja-JP" altLang="ja-JP" sz="1300" b="0" i="0" u="none" strike="noStrike" kern="0" cap="none" spc="0" normalizeH="0" baseline="0" noProof="0">
              <a:ln>
                <a:noFill/>
              </a:ln>
              <a:solidFill>
                <a:prstClr val="black"/>
              </a:solidFill>
              <a:effectLst/>
              <a:uLnTx/>
              <a:uFillTx/>
              <a:latin typeface="+mn-lt"/>
              <a:ea typeface="+mn-ea"/>
              <a:cs typeface="+mn-cs"/>
            </a:rPr>
            <a:t>、</a:t>
          </a:r>
          <a:r>
            <a:rPr kumimoji="0" lang="ja-JP" altLang="en-US" sz="1300" b="0" i="0" u="none" strike="noStrike" kern="0" cap="none" spc="0" normalizeH="0" baseline="0" noProof="0">
              <a:ln>
                <a:noFill/>
              </a:ln>
              <a:solidFill>
                <a:prstClr val="black"/>
              </a:solidFill>
              <a:effectLst/>
              <a:uLnTx/>
              <a:uFillTx/>
              <a:latin typeface="+mn-lt"/>
              <a:ea typeface="+mn-ea"/>
              <a:cs typeface="+mn-cs"/>
            </a:rPr>
            <a:t>今後</a:t>
          </a:r>
          <a:r>
            <a:rPr kumimoji="0" lang="ja-JP" altLang="ja-JP" sz="1300" b="0" i="0" u="none" strike="noStrike" kern="0" cap="none" spc="0" normalizeH="0" baseline="0" noProof="0">
              <a:ln>
                <a:noFill/>
              </a:ln>
              <a:solidFill>
                <a:prstClr val="black"/>
              </a:solidFill>
              <a:effectLst/>
              <a:uLnTx/>
              <a:uFillTx/>
              <a:latin typeface="+mn-lt"/>
              <a:ea typeface="+mn-ea"/>
              <a:cs typeface="+mn-cs"/>
            </a:rPr>
            <a:t>普通建設事業</a:t>
          </a:r>
          <a:r>
            <a:rPr kumimoji="0" lang="ja-JP" altLang="en-US" sz="1300" b="0" i="0" u="none" strike="noStrike" kern="0" cap="none" spc="0" normalizeH="0" baseline="0" noProof="0">
              <a:ln>
                <a:noFill/>
              </a:ln>
              <a:solidFill>
                <a:prstClr val="black"/>
              </a:solidFill>
              <a:effectLst/>
              <a:uLnTx/>
              <a:uFillTx/>
              <a:latin typeface="+mn-lt"/>
              <a:ea typeface="+mn-ea"/>
              <a:cs typeface="+mn-cs"/>
            </a:rPr>
            <a:t>実施時の</a:t>
          </a:r>
          <a:r>
            <a:rPr kumimoji="0" lang="ja-JP" altLang="ja-JP" sz="1300" b="0" i="0" u="none" strike="noStrike" kern="0" cap="none" spc="0" normalizeH="0" baseline="0" noProof="0">
              <a:ln>
                <a:noFill/>
              </a:ln>
              <a:solidFill>
                <a:prstClr val="black"/>
              </a:solidFill>
              <a:effectLst/>
              <a:uLnTx/>
              <a:uFillTx/>
              <a:latin typeface="+mn-lt"/>
              <a:ea typeface="+mn-ea"/>
              <a:cs typeface="+mn-cs"/>
            </a:rPr>
            <a:t>新規地方債の抑制</a:t>
          </a:r>
          <a:r>
            <a:rPr kumimoji="0" lang="ja-JP" altLang="en-US" sz="1300" b="0" i="0" u="none" strike="noStrike" kern="0" cap="none" spc="0" normalizeH="0" baseline="0" noProof="0">
              <a:ln>
                <a:noFill/>
              </a:ln>
              <a:solidFill>
                <a:prstClr val="black"/>
              </a:solidFill>
              <a:effectLst/>
              <a:uLnTx/>
              <a:uFillTx/>
              <a:latin typeface="+mn-lt"/>
              <a:ea typeface="+mn-ea"/>
              <a:cs typeface="+mn-cs"/>
            </a:rPr>
            <a:t>等、</a:t>
          </a:r>
          <a:r>
            <a:rPr kumimoji="0" lang="ja-JP" altLang="ja-JP" sz="1300" b="0" i="0" u="none" strike="noStrike" kern="0" cap="none" spc="0" normalizeH="0" baseline="0" noProof="0">
              <a:ln>
                <a:noFill/>
              </a:ln>
              <a:solidFill>
                <a:prstClr val="black"/>
              </a:solidFill>
              <a:effectLst/>
              <a:uLnTx/>
              <a:uFillTx/>
              <a:latin typeface="+mn-lt"/>
              <a:ea typeface="+mn-ea"/>
              <a:cs typeface="+mn-cs"/>
            </a:rPr>
            <a:t>新規地方債発行は計画的に実施し公債費の抑制に努める。</a:t>
          </a:r>
        </a:p>
      </xdr:txBody>
    </xdr:sp>
    <xdr:clientData/>
  </xdr:twoCellAnchor>
  <xdr:oneCellAnchor>
    <xdr:from>
      <xdr:col>1</xdr:col>
      <xdr:colOff>28575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61" name="直線コネクタ 36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62" name="テキスト ボックス 36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63" name="直線コネクタ 36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4" name="テキスト ボックス 36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5" name="直線コネクタ 36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6" name="テキスト ボックス 36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7" name="直線コネクタ 36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8" name="テキスト ボックス 36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131572</xdr:rowOff>
    </xdr:from>
    <xdr:to>
      <xdr:col>7</xdr:col>
      <xdr:colOff>15875</xdr:colOff>
      <xdr:row>81</xdr:row>
      <xdr:rowOff>143002</xdr:rowOff>
    </xdr:to>
    <xdr:cxnSp macro="">
      <xdr:nvCxnSpPr>
        <xdr:cNvPr id="372" name="直線コネクタ 371"/>
        <xdr:cNvCxnSpPr/>
      </xdr:nvCxnSpPr>
      <xdr:spPr>
        <a:xfrm flipV="1">
          <a:off x="4826000" y="12475972"/>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115079</xdr:rowOff>
    </xdr:from>
    <xdr:ext cx="762000" cy="259045"/>
    <xdr:sp macro="" textlink="">
      <xdr:nvSpPr>
        <xdr:cNvPr id="373" name="公債費最小値テキスト"/>
        <xdr:cNvSpPr txBox="1"/>
      </xdr:nvSpPr>
      <xdr:spPr>
        <a:xfrm>
          <a:off x="4914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81</xdr:row>
      <xdr:rowOff>143002</xdr:rowOff>
    </xdr:from>
    <xdr:to>
      <xdr:col>7</xdr:col>
      <xdr:colOff>104775</xdr:colOff>
      <xdr:row>81</xdr:row>
      <xdr:rowOff>143002</xdr:rowOff>
    </xdr:to>
    <xdr:cxnSp macro="">
      <xdr:nvCxnSpPr>
        <xdr:cNvPr id="374" name="直線コネクタ 373"/>
        <xdr:cNvCxnSpPr/>
      </xdr:nvCxnSpPr>
      <xdr:spPr>
        <a:xfrm>
          <a:off x="4737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46499</xdr:rowOff>
    </xdr:from>
    <xdr:ext cx="762000" cy="259045"/>
    <xdr:sp macro="" textlink="">
      <xdr:nvSpPr>
        <xdr:cNvPr id="375" name="公債費最大値テキスト"/>
        <xdr:cNvSpPr txBox="1"/>
      </xdr:nvSpPr>
      <xdr:spPr>
        <a:xfrm>
          <a:off x="4914900" y="1221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72</xdr:row>
      <xdr:rowOff>131572</xdr:rowOff>
    </xdr:from>
    <xdr:to>
      <xdr:col>7</xdr:col>
      <xdr:colOff>104775</xdr:colOff>
      <xdr:row>72</xdr:row>
      <xdr:rowOff>131572</xdr:rowOff>
    </xdr:to>
    <xdr:cxnSp macro="">
      <xdr:nvCxnSpPr>
        <xdr:cNvPr id="376" name="直線コネクタ 375"/>
        <xdr:cNvCxnSpPr/>
      </xdr:nvCxnSpPr>
      <xdr:spPr>
        <a:xfrm>
          <a:off x="4737100" y="1247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83565</xdr:rowOff>
    </xdr:from>
    <xdr:to>
      <xdr:col>7</xdr:col>
      <xdr:colOff>15875</xdr:colOff>
      <xdr:row>80</xdr:row>
      <xdr:rowOff>94996</xdr:rowOff>
    </xdr:to>
    <xdr:cxnSp macro="">
      <xdr:nvCxnSpPr>
        <xdr:cNvPr id="377" name="直線コネクタ 376"/>
        <xdr:cNvCxnSpPr/>
      </xdr:nvCxnSpPr>
      <xdr:spPr>
        <a:xfrm flipV="1">
          <a:off x="3987800" y="13628115"/>
          <a:ext cx="8382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108729</xdr:rowOff>
    </xdr:from>
    <xdr:ext cx="762000" cy="259045"/>
    <xdr:sp macro="" textlink="">
      <xdr:nvSpPr>
        <xdr:cNvPr id="378" name="公債費平均値テキスト"/>
        <xdr:cNvSpPr txBox="1"/>
      </xdr:nvSpPr>
      <xdr:spPr>
        <a:xfrm>
          <a:off x="4914900" y="1313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79" name="フローチャート : 判断 378"/>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76708</xdr:rowOff>
    </xdr:from>
    <xdr:to>
      <xdr:col>5</xdr:col>
      <xdr:colOff>549275</xdr:colOff>
      <xdr:row>80</xdr:row>
      <xdr:rowOff>94996</xdr:rowOff>
    </xdr:to>
    <xdr:cxnSp macro="">
      <xdr:nvCxnSpPr>
        <xdr:cNvPr id="380" name="直線コネクタ 379"/>
        <xdr:cNvCxnSpPr/>
      </xdr:nvCxnSpPr>
      <xdr:spPr>
        <a:xfrm>
          <a:off x="3098800" y="137927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12192</xdr:rowOff>
    </xdr:from>
    <xdr:to>
      <xdr:col>5</xdr:col>
      <xdr:colOff>600075</xdr:colOff>
      <xdr:row>78</xdr:row>
      <xdr:rowOff>113792</xdr:rowOff>
    </xdr:to>
    <xdr:sp macro="" textlink="">
      <xdr:nvSpPr>
        <xdr:cNvPr id="381" name="フローチャート : 判断 380"/>
        <xdr:cNvSpPr/>
      </xdr:nvSpPr>
      <xdr:spPr>
        <a:xfrm>
          <a:off x="3937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123969</xdr:rowOff>
    </xdr:from>
    <xdr:ext cx="736600" cy="259045"/>
    <xdr:sp macro="" textlink="">
      <xdr:nvSpPr>
        <xdr:cNvPr id="382" name="テキスト ボックス 381"/>
        <xdr:cNvSpPr txBox="1"/>
      </xdr:nvSpPr>
      <xdr:spPr>
        <a:xfrm>
          <a:off x="3606800" y="13154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76708</xdr:rowOff>
    </xdr:from>
    <xdr:to>
      <xdr:col>4</xdr:col>
      <xdr:colOff>346075</xdr:colOff>
      <xdr:row>81</xdr:row>
      <xdr:rowOff>5842</xdr:rowOff>
    </xdr:to>
    <xdr:cxnSp macro="">
      <xdr:nvCxnSpPr>
        <xdr:cNvPr id="383" name="直線コネクタ 382"/>
        <xdr:cNvCxnSpPr/>
      </xdr:nvCxnSpPr>
      <xdr:spPr>
        <a:xfrm flipV="1">
          <a:off x="2209800" y="1379270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39624</xdr:rowOff>
    </xdr:from>
    <xdr:to>
      <xdr:col>4</xdr:col>
      <xdr:colOff>396875</xdr:colOff>
      <xdr:row>78</xdr:row>
      <xdr:rowOff>141224</xdr:rowOff>
    </xdr:to>
    <xdr:sp macro="" textlink="">
      <xdr:nvSpPr>
        <xdr:cNvPr id="384" name="フローチャート : 判断 383"/>
        <xdr:cNvSpPr/>
      </xdr:nvSpPr>
      <xdr:spPr>
        <a:xfrm>
          <a:off x="3048000" y="1341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151401</xdr:rowOff>
    </xdr:from>
    <xdr:ext cx="762000" cy="259045"/>
    <xdr:sp macro="" textlink="">
      <xdr:nvSpPr>
        <xdr:cNvPr id="385" name="テキスト ボックス 384"/>
        <xdr:cNvSpPr txBox="1"/>
      </xdr:nvSpPr>
      <xdr:spPr>
        <a:xfrm>
          <a:off x="2717800" y="1318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1</xdr:col>
      <xdr:colOff>625475</xdr:colOff>
      <xdr:row>81</xdr:row>
      <xdr:rowOff>5842</xdr:rowOff>
    </xdr:from>
    <xdr:to>
      <xdr:col>3</xdr:col>
      <xdr:colOff>142875</xdr:colOff>
      <xdr:row>81</xdr:row>
      <xdr:rowOff>24130</xdr:rowOff>
    </xdr:to>
    <xdr:cxnSp macro="">
      <xdr:nvCxnSpPr>
        <xdr:cNvPr id="386" name="直線コネクタ 385"/>
        <xdr:cNvCxnSpPr/>
      </xdr:nvCxnSpPr>
      <xdr:spPr>
        <a:xfrm flipV="1">
          <a:off x="1320800" y="138932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57913</xdr:rowOff>
    </xdr:from>
    <xdr:to>
      <xdr:col>3</xdr:col>
      <xdr:colOff>193675</xdr:colOff>
      <xdr:row>78</xdr:row>
      <xdr:rowOff>159513</xdr:rowOff>
    </xdr:to>
    <xdr:sp macro="" textlink="">
      <xdr:nvSpPr>
        <xdr:cNvPr id="387" name="フローチャート : 判断 386"/>
        <xdr:cNvSpPr/>
      </xdr:nvSpPr>
      <xdr:spPr>
        <a:xfrm>
          <a:off x="2159000" y="1343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169690</xdr:rowOff>
    </xdr:from>
    <xdr:ext cx="762000" cy="259045"/>
    <xdr:sp macro="" textlink="">
      <xdr:nvSpPr>
        <xdr:cNvPr id="388" name="テキスト ボックス 387"/>
        <xdr:cNvSpPr txBox="1"/>
      </xdr:nvSpPr>
      <xdr:spPr>
        <a:xfrm>
          <a:off x="1828800" y="13199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121920</xdr:rowOff>
    </xdr:from>
    <xdr:to>
      <xdr:col>1</xdr:col>
      <xdr:colOff>676275</xdr:colOff>
      <xdr:row>79</xdr:row>
      <xdr:rowOff>52070</xdr:rowOff>
    </xdr:to>
    <xdr:sp macro="" textlink="">
      <xdr:nvSpPr>
        <xdr:cNvPr id="389" name="フローチャート : 判断 388"/>
        <xdr:cNvSpPr/>
      </xdr:nvSpPr>
      <xdr:spPr>
        <a:xfrm>
          <a:off x="1270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62247</xdr:rowOff>
    </xdr:from>
    <xdr:ext cx="762000" cy="259045"/>
    <xdr:sp macro="" textlink="">
      <xdr:nvSpPr>
        <xdr:cNvPr id="390" name="テキスト ボックス 389"/>
        <xdr:cNvSpPr txBox="1"/>
      </xdr:nvSpPr>
      <xdr:spPr>
        <a:xfrm>
          <a:off x="939800" y="1326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79</xdr:row>
      <xdr:rowOff>32765</xdr:rowOff>
    </xdr:from>
    <xdr:to>
      <xdr:col>7</xdr:col>
      <xdr:colOff>66675</xdr:colOff>
      <xdr:row>79</xdr:row>
      <xdr:rowOff>134365</xdr:rowOff>
    </xdr:to>
    <xdr:sp macro="" textlink="">
      <xdr:nvSpPr>
        <xdr:cNvPr id="396" name="円/楕円 395"/>
        <xdr:cNvSpPr/>
      </xdr:nvSpPr>
      <xdr:spPr>
        <a:xfrm>
          <a:off x="47752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4842</xdr:rowOff>
    </xdr:from>
    <xdr:ext cx="762000" cy="259045"/>
    <xdr:sp macro="" textlink="">
      <xdr:nvSpPr>
        <xdr:cNvPr id="397" name="公債費該当値テキスト"/>
        <xdr:cNvSpPr txBox="1"/>
      </xdr:nvSpPr>
      <xdr:spPr>
        <a:xfrm>
          <a:off x="49149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44196</xdr:rowOff>
    </xdr:from>
    <xdr:to>
      <xdr:col>5</xdr:col>
      <xdr:colOff>600075</xdr:colOff>
      <xdr:row>80</xdr:row>
      <xdr:rowOff>145796</xdr:rowOff>
    </xdr:to>
    <xdr:sp macro="" textlink="">
      <xdr:nvSpPr>
        <xdr:cNvPr id="398" name="円/楕円 397"/>
        <xdr:cNvSpPr/>
      </xdr:nvSpPr>
      <xdr:spPr>
        <a:xfrm>
          <a:off x="3937000" y="1376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130573</xdr:rowOff>
    </xdr:from>
    <xdr:ext cx="736600" cy="259045"/>
    <xdr:sp macro="" textlink="">
      <xdr:nvSpPr>
        <xdr:cNvPr id="399" name="テキスト ボックス 398"/>
        <xdr:cNvSpPr txBox="1"/>
      </xdr:nvSpPr>
      <xdr:spPr>
        <a:xfrm>
          <a:off x="3606800" y="13846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25908</xdr:rowOff>
    </xdr:from>
    <xdr:to>
      <xdr:col>4</xdr:col>
      <xdr:colOff>396875</xdr:colOff>
      <xdr:row>80</xdr:row>
      <xdr:rowOff>127508</xdr:rowOff>
    </xdr:to>
    <xdr:sp macro="" textlink="">
      <xdr:nvSpPr>
        <xdr:cNvPr id="400" name="円/楕円 399"/>
        <xdr:cNvSpPr/>
      </xdr:nvSpPr>
      <xdr:spPr>
        <a:xfrm>
          <a:off x="3048000" y="1374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112285</xdr:rowOff>
    </xdr:from>
    <xdr:ext cx="762000" cy="259045"/>
    <xdr:sp macro="" textlink="">
      <xdr:nvSpPr>
        <xdr:cNvPr id="401" name="テキスト ボックス 400"/>
        <xdr:cNvSpPr txBox="1"/>
      </xdr:nvSpPr>
      <xdr:spPr>
        <a:xfrm>
          <a:off x="2717800" y="1382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126492</xdr:rowOff>
    </xdr:from>
    <xdr:to>
      <xdr:col>3</xdr:col>
      <xdr:colOff>193675</xdr:colOff>
      <xdr:row>81</xdr:row>
      <xdr:rowOff>56642</xdr:rowOff>
    </xdr:to>
    <xdr:sp macro="" textlink="">
      <xdr:nvSpPr>
        <xdr:cNvPr id="402" name="円/楕円 401"/>
        <xdr:cNvSpPr/>
      </xdr:nvSpPr>
      <xdr:spPr>
        <a:xfrm>
          <a:off x="2159000" y="1384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41419</xdr:rowOff>
    </xdr:from>
    <xdr:ext cx="762000" cy="259045"/>
    <xdr:sp macro="" textlink="">
      <xdr:nvSpPr>
        <xdr:cNvPr id="403" name="テキスト ボックス 402"/>
        <xdr:cNvSpPr txBox="1"/>
      </xdr:nvSpPr>
      <xdr:spPr>
        <a:xfrm>
          <a:off x="1828800" y="1392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144780</xdr:rowOff>
    </xdr:from>
    <xdr:to>
      <xdr:col>1</xdr:col>
      <xdr:colOff>676275</xdr:colOff>
      <xdr:row>81</xdr:row>
      <xdr:rowOff>74930</xdr:rowOff>
    </xdr:to>
    <xdr:sp macro="" textlink="">
      <xdr:nvSpPr>
        <xdr:cNvPr id="404" name="円/楕円 403"/>
        <xdr:cNvSpPr/>
      </xdr:nvSpPr>
      <xdr:spPr>
        <a:xfrm>
          <a:off x="1270000" y="138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59707</xdr:rowOff>
    </xdr:from>
    <xdr:ext cx="762000" cy="259045"/>
    <xdr:sp macro="" textlink="">
      <xdr:nvSpPr>
        <xdr:cNvPr id="405" name="テキスト ボックス 404"/>
        <xdr:cNvSpPr txBox="1"/>
      </xdr:nvSpPr>
      <xdr:spPr>
        <a:xfrm>
          <a:off x="939800" y="1394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mn-ea"/>
              <a:cs typeface="+mn-cs"/>
            </a:rPr>
            <a:t>　</a:t>
          </a:r>
          <a:r>
            <a:rPr kumimoji="0" lang="ja-JP" altLang="ja-JP" sz="1300" b="0" i="0" u="none" strike="noStrike" kern="0" cap="none" spc="0" normalizeH="0" baseline="0" noProof="0">
              <a:ln>
                <a:noFill/>
              </a:ln>
              <a:solidFill>
                <a:prstClr val="black"/>
              </a:solidFill>
              <a:effectLst/>
              <a:uLnTx/>
              <a:uFillTx/>
              <a:latin typeface="+mn-lt"/>
              <a:ea typeface="+mn-ea"/>
              <a:cs typeface="+mn-cs"/>
            </a:rPr>
            <a:t>公債費以外の経費に係る経常収支比率は、</a:t>
          </a:r>
          <a:r>
            <a:rPr kumimoji="0" lang="ja-JP" altLang="en-US" sz="1300" b="0" i="0" u="none" strike="noStrike" kern="0" cap="none" spc="0" normalizeH="0" baseline="0" noProof="0">
              <a:ln>
                <a:noFill/>
              </a:ln>
              <a:solidFill>
                <a:prstClr val="black"/>
              </a:solidFill>
              <a:effectLst/>
              <a:uLnTx/>
              <a:uFillTx/>
              <a:latin typeface="+mn-lt"/>
              <a:ea typeface="+mn-ea"/>
              <a:cs typeface="+mn-cs"/>
            </a:rPr>
            <a:t>概ね</a:t>
          </a:r>
          <a:r>
            <a:rPr kumimoji="0" lang="ja-JP" altLang="ja-JP" sz="1300" b="0" i="0" u="none" strike="noStrike" kern="0" cap="none" spc="0" normalizeH="0" baseline="0" noProof="0">
              <a:ln>
                <a:noFill/>
              </a:ln>
              <a:solidFill>
                <a:prstClr val="black"/>
              </a:solidFill>
              <a:effectLst/>
              <a:uLnTx/>
              <a:uFillTx/>
              <a:latin typeface="+mn-lt"/>
              <a:ea typeface="+mn-ea"/>
              <a:cs typeface="+mn-cs"/>
            </a:rPr>
            <a:t>類似団体平均を下回っている。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　今後も、事務事業の見直しを行い経常経費の抑制に努める。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20" name="直線コネクタ 41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21" name="テキスト ボックス 42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22" name="直線コネクタ 42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3" name="テキスト ボックス 42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4" name="直線コネクタ 42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5" name="テキスト ボックス 42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6" name="直線コネクタ 42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7" name="テキスト ボックス 42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149860</xdr:rowOff>
    </xdr:from>
    <xdr:to>
      <xdr:col>24</xdr:col>
      <xdr:colOff>31750</xdr:colOff>
      <xdr:row>80</xdr:row>
      <xdr:rowOff>136144</xdr:rowOff>
    </xdr:to>
    <xdr:cxnSp macro="">
      <xdr:nvCxnSpPr>
        <xdr:cNvPr id="431" name="直線コネクタ 430"/>
        <xdr:cNvCxnSpPr/>
      </xdr:nvCxnSpPr>
      <xdr:spPr>
        <a:xfrm flipV="1">
          <a:off x="16510000" y="1283716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108221</xdr:rowOff>
    </xdr:from>
    <xdr:ext cx="762000" cy="259045"/>
    <xdr:sp macro="" textlink="">
      <xdr:nvSpPr>
        <xdr:cNvPr id="432" name="公債費以外最小値テキスト"/>
        <xdr:cNvSpPr txBox="1"/>
      </xdr:nvSpPr>
      <xdr:spPr>
        <a:xfrm>
          <a:off x="16598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23</xdr:col>
      <xdr:colOff>628650</xdr:colOff>
      <xdr:row>80</xdr:row>
      <xdr:rowOff>136144</xdr:rowOff>
    </xdr:from>
    <xdr:to>
      <xdr:col>24</xdr:col>
      <xdr:colOff>120650</xdr:colOff>
      <xdr:row>80</xdr:row>
      <xdr:rowOff>136144</xdr:rowOff>
    </xdr:to>
    <xdr:cxnSp macro="">
      <xdr:nvCxnSpPr>
        <xdr:cNvPr id="433" name="直線コネクタ 432"/>
        <xdr:cNvCxnSpPr/>
      </xdr:nvCxnSpPr>
      <xdr:spPr>
        <a:xfrm>
          <a:off x="16421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64787</xdr:rowOff>
    </xdr:from>
    <xdr:ext cx="762000" cy="259045"/>
    <xdr:sp macro="" textlink="">
      <xdr:nvSpPr>
        <xdr:cNvPr id="434" name="公債費以外最大値テキスト"/>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55.5</a:t>
          </a:r>
          <a:endParaRPr kumimoji="1" lang="ja-JP" altLang="en-US" sz="1000" b="1">
            <a:latin typeface="ＭＳ Ｐゴシック"/>
          </a:endParaRPr>
        </a:p>
      </xdr:txBody>
    </xdr:sp>
    <xdr:clientData/>
  </xdr:oneCellAnchor>
  <xdr:twoCellAnchor>
    <xdr:from>
      <xdr:col>23</xdr:col>
      <xdr:colOff>628650</xdr:colOff>
      <xdr:row>74</xdr:row>
      <xdr:rowOff>149860</xdr:rowOff>
    </xdr:from>
    <xdr:to>
      <xdr:col>24</xdr:col>
      <xdr:colOff>120650</xdr:colOff>
      <xdr:row>74</xdr:row>
      <xdr:rowOff>149860</xdr:rowOff>
    </xdr:to>
    <xdr:cxnSp macro="">
      <xdr:nvCxnSpPr>
        <xdr:cNvPr id="435" name="直線コネクタ 434"/>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147574</xdr:rowOff>
    </xdr:from>
    <xdr:to>
      <xdr:col>24</xdr:col>
      <xdr:colOff>31750</xdr:colOff>
      <xdr:row>76</xdr:row>
      <xdr:rowOff>8128</xdr:rowOff>
    </xdr:to>
    <xdr:cxnSp macro="">
      <xdr:nvCxnSpPr>
        <xdr:cNvPr id="436" name="直線コネクタ 435"/>
        <xdr:cNvCxnSpPr/>
      </xdr:nvCxnSpPr>
      <xdr:spPr>
        <a:xfrm flipV="1">
          <a:off x="15671800" y="1300632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87140</xdr:rowOff>
    </xdr:from>
    <xdr:ext cx="762000" cy="259045"/>
    <xdr:sp macro="" textlink="">
      <xdr:nvSpPr>
        <xdr:cNvPr id="437" name="公債費以外平均値テキスト"/>
        <xdr:cNvSpPr txBox="1"/>
      </xdr:nvSpPr>
      <xdr:spPr>
        <a:xfrm>
          <a:off x="16598900" y="13288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115063</xdr:rowOff>
    </xdr:from>
    <xdr:to>
      <xdr:col>24</xdr:col>
      <xdr:colOff>82550</xdr:colOff>
      <xdr:row>78</xdr:row>
      <xdr:rowOff>45213</xdr:rowOff>
    </xdr:to>
    <xdr:sp macro="" textlink="">
      <xdr:nvSpPr>
        <xdr:cNvPr id="438" name="フローチャート : 判断 437"/>
        <xdr:cNvSpPr/>
      </xdr:nvSpPr>
      <xdr:spPr>
        <a:xfrm>
          <a:off x="16459200" y="1331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138430</xdr:rowOff>
    </xdr:from>
    <xdr:to>
      <xdr:col>22</xdr:col>
      <xdr:colOff>565150</xdr:colOff>
      <xdr:row>76</xdr:row>
      <xdr:rowOff>8128</xdr:rowOff>
    </xdr:to>
    <xdr:cxnSp macro="">
      <xdr:nvCxnSpPr>
        <xdr:cNvPr id="439" name="直線コネクタ 438"/>
        <xdr:cNvCxnSpPr/>
      </xdr:nvCxnSpPr>
      <xdr:spPr>
        <a:xfrm>
          <a:off x="14782800" y="129971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133350</xdr:rowOff>
    </xdr:from>
    <xdr:to>
      <xdr:col>22</xdr:col>
      <xdr:colOff>615950</xdr:colOff>
      <xdr:row>78</xdr:row>
      <xdr:rowOff>63500</xdr:rowOff>
    </xdr:to>
    <xdr:sp macro="" textlink="">
      <xdr:nvSpPr>
        <xdr:cNvPr id="440" name="フローチャート : 判断 439"/>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48277</xdr:rowOff>
    </xdr:from>
    <xdr:ext cx="736600" cy="259045"/>
    <xdr:sp macro="" textlink="">
      <xdr:nvSpPr>
        <xdr:cNvPr id="441" name="テキスト ボックス 440"/>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138430</xdr:rowOff>
    </xdr:from>
    <xdr:to>
      <xdr:col>21</xdr:col>
      <xdr:colOff>361950</xdr:colOff>
      <xdr:row>75</xdr:row>
      <xdr:rowOff>170435</xdr:rowOff>
    </xdr:to>
    <xdr:cxnSp macro="">
      <xdr:nvCxnSpPr>
        <xdr:cNvPr id="442" name="直線コネクタ 441"/>
        <xdr:cNvCxnSpPr/>
      </xdr:nvCxnSpPr>
      <xdr:spPr>
        <a:xfrm flipV="1">
          <a:off x="13893800" y="12997180"/>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64770</xdr:rowOff>
    </xdr:from>
    <xdr:to>
      <xdr:col>21</xdr:col>
      <xdr:colOff>412750</xdr:colOff>
      <xdr:row>77</xdr:row>
      <xdr:rowOff>166370</xdr:rowOff>
    </xdr:to>
    <xdr:sp macro="" textlink="">
      <xdr:nvSpPr>
        <xdr:cNvPr id="443" name="フローチャート : 判断 442"/>
        <xdr:cNvSpPr/>
      </xdr:nvSpPr>
      <xdr:spPr>
        <a:xfrm>
          <a:off x="14732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151147</xdr:rowOff>
    </xdr:from>
    <xdr:ext cx="762000" cy="259045"/>
    <xdr:sp macro="" textlink="">
      <xdr:nvSpPr>
        <xdr:cNvPr id="444" name="テキスト ボックス 443"/>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170435</xdr:rowOff>
    </xdr:from>
    <xdr:to>
      <xdr:col>20</xdr:col>
      <xdr:colOff>158750</xdr:colOff>
      <xdr:row>76</xdr:row>
      <xdr:rowOff>3556</xdr:rowOff>
    </xdr:to>
    <xdr:cxnSp macro="">
      <xdr:nvCxnSpPr>
        <xdr:cNvPr id="445" name="直線コネクタ 444"/>
        <xdr:cNvCxnSpPr/>
      </xdr:nvCxnSpPr>
      <xdr:spPr>
        <a:xfrm flipV="1">
          <a:off x="13004800" y="130291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41911</xdr:rowOff>
    </xdr:from>
    <xdr:to>
      <xdr:col>20</xdr:col>
      <xdr:colOff>209550</xdr:colOff>
      <xdr:row>77</xdr:row>
      <xdr:rowOff>143511</xdr:rowOff>
    </xdr:to>
    <xdr:sp macro="" textlink="">
      <xdr:nvSpPr>
        <xdr:cNvPr id="446" name="フローチャート : 判断 445"/>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128288</xdr:rowOff>
    </xdr:from>
    <xdr:ext cx="762000" cy="259045"/>
    <xdr:sp macro="" textlink="">
      <xdr:nvSpPr>
        <xdr:cNvPr id="447" name="テキスト ボックス 446"/>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28194</xdr:rowOff>
    </xdr:from>
    <xdr:to>
      <xdr:col>19</xdr:col>
      <xdr:colOff>6350</xdr:colOff>
      <xdr:row>77</xdr:row>
      <xdr:rowOff>129794</xdr:rowOff>
    </xdr:to>
    <xdr:sp macro="" textlink="">
      <xdr:nvSpPr>
        <xdr:cNvPr id="448" name="フローチャート : 判断 447"/>
        <xdr:cNvSpPr/>
      </xdr:nvSpPr>
      <xdr:spPr>
        <a:xfrm>
          <a:off x="12954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114571</xdr:rowOff>
    </xdr:from>
    <xdr:ext cx="762000" cy="259045"/>
    <xdr:sp macro="" textlink="">
      <xdr:nvSpPr>
        <xdr:cNvPr id="449" name="テキスト ボックス 448"/>
        <xdr:cNvSpPr txBox="1"/>
      </xdr:nvSpPr>
      <xdr:spPr>
        <a:xfrm>
          <a:off x="12623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96774</xdr:rowOff>
    </xdr:from>
    <xdr:to>
      <xdr:col>24</xdr:col>
      <xdr:colOff>82550</xdr:colOff>
      <xdr:row>76</xdr:row>
      <xdr:rowOff>26924</xdr:rowOff>
    </xdr:to>
    <xdr:sp macro="" textlink="">
      <xdr:nvSpPr>
        <xdr:cNvPr id="455" name="円/楕円 454"/>
        <xdr:cNvSpPr/>
      </xdr:nvSpPr>
      <xdr:spPr>
        <a:xfrm>
          <a:off x="164592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113301</xdr:rowOff>
    </xdr:from>
    <xdr:ext cx="762000" cy="259045"/>
    <xdr:sp macro="" textlink="">
      <xdr:nvSpPr>
        <xdr:cNvPr id="456" name="公債費以外該当値テキスト"/>
        <xdr:cNvSpPr txBox="1"/>
      </xdr:nvSpPr>
      <xdr:spPr>
        <a:xfrm>
          <a:off x="16598900" y="12800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128778</xdr:rowOff>
    </xdr:from>
    <xdr:to>
      <xdr:col>22</xdr:col>
      <xdr:colOff>615950</xdr:colOff>
      <xdr:row>76</xdr:row>
      <xdr:rowOff>58928</xdr:rowOff>
    </xdr:to>
    <xdr:sp macro="" textlink="">
      <xdr:nvSpPr>
        <xdr:cNvPr id="457" name="円/楕円 456"/>
        <xdr:cNvSpPr/>
      </xdr:nvSpPr>
      <xdr:spPr>
        <a:xfrm>
          <a:off x="15621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69105</xdr:rowOff>
    </xdr:from>
    <xdr:ext cx="736600" cy="259045"/>
    <xdr:sp macro="" textlink="">
      <xdr:nvSpPr>
        <xdr:cNvPr id="458" name="テキスト ボックス 457"/>
        <xdr:cNvSpPr txBox="1"/>
      </xdr:nvSpPr>
      <xdr:spPr>
        <a:xfrm>
          <a:off x="15290800" y="1275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87630</xdr:rowOff>
    </xdr:from>
    <xdr:to>
      <xdr:col>21</xdr:col>
      <xdr:colOff>412750</xdr:colOff>
      <xdr:row>76</xdr:row>
      <xdr:rowOff>17780</xdr:rowOff>
    </xdr:to>
    <xdr:sp macro="" textlink="">
      <xdr:nvSpPr>
        <xdr:cNvPr id="459" name="円/楕円 458"/>
        <xdr:cNvSpPr/>
      </xdr:nvSpPr>
      <xdr:spPr>
        <a:xfrm>
          <a:off x="14732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27957</xdr:rowOff>
    </xdr:from>
    <xdr:ext cx="762000" cy="259045"/>
    <xdr:sp macro="" textlink="">
      <xdr:nvSpPr>
        <xdr:cNvPr id="460" name="テキスト ボックス 459"/>
        <xdr:cNvSpPr txBox="1"/>
      </xdr:nvSpPr>
      <xdr:spPr>
        <a:xfrm>
          <a:off x="14401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119634</xdr:rowOff>
    </xdr:from>
    <xdr:to>
      <xdr:col>20</xdr:col>
      <xdr:colOff>209550</xdr:colOff>
      <xdr:row>76</xdr:row>
      <xdr:rowOff>49783</xdr:rowOff>
    </xdr:to>
    <xdr:sp macro="" textlink="">
      <xdr:nvSpPr>
        <xdr:cNvPr id="461" name="円/楕円 460"/>
        <xdr:cNvSpPr/>
      </xdr:nvSpPr>
      <xdr:spPr>
        <a:xfrm>
          <a:off x="13843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59961</xdr:rowOff>
    </xdr:from>
    <xdr:ext cx="762000" cy="259045"/>
    <xdr:sp macro="" textlink="">
      <xdr:nvSpPr>
        <xdr:cNvPr id="462" name="テキスト ボックス 461"/>
        <xdr:cNvSpPr txBox="1"/>
      </xdr:nvSpPr>
      <xdr:spPr>
        <a:xfrm>
          <a:off x="13512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63" name="円/楕円 462"/>
        <xdr:cNvSpPr/>
      </xdr:nvSpPr>
      <xdr:spPr>
        <a:xfrm>
          <a:off x="12954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64533</xdr:rowOff>
    </xdr:from>
    <xdr:ext cx="762000" cy="259045"/>
    <xdr:sp macro="" textlink="">
      <xdr:nvSpPr>
        <xdr:cNvPr id="464" name="テキスト ボックス 463"/>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青森県南部町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138415</xdr:rowOff>
    </xdr:from>
    <xdr:to>
      <xdr:col>4</xdr:col>
      <xdr:colOff>1117600</xdr:colOff>
      <xdr:row>19</xdr:row>
      <xdr:rowOff>170564</xdr:rowOff>
    </xdr:to>
    <xdr:cxnSp macro="">
      <xdr:nvCxnSpPr>
        <xdr:cNvPr id="45" name="直線コネクタ 44"/>
        <xdr:cNvCxnSpPr/>
      </xdr:nvCxnSpPr>
      <xdr:spPr bwMode="auto">
        <a:xfrm flipV="1">
          <a:off x="5651500" y="2243440"/>
          <a:ext cx="0" cy="12322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142641</xdr:rowOff>
    </xdr:from>
    <xdr:ext cx="762000" cy="259045"/>
    <xdr:sp macro="" textlink="">
      <xdr:nvSpPr>
        <xdr:cNvPr id="46" name="人口1人当たり決算額の推移最小値テキスト130"/>
        <xdr:cNvSpPr txBox="1"/>
      </xdr:nvSpPr>
      <xdr:spPr>
        <a:xfrm>
          <a:off x="5740400" y="344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60,533</a:t>
          </a:r>
          <a:endParaRPr kumimoji="1" lang="ja-JP" altLang="en-US" sz="1000" b="1">
            <a:latin typeface="ＭＳ Ｐゴシック"/>
          </a:endParaRPr>
        </a:p>
      </xdr:txBody>
    </xdr:sp>
    <xdr:clientData/>
  </xdr:oneCellAnchor>
  <xdr:twoCellAnchor>
    <xdr:from>
      <xdr:col>4</xdr:col>
      <xdr:colOff>1028700</xdr:colOff>
      <xdr:row>19</xdr:row>
      <xdr:rowOff>170564</xdr:rowOff>
    </xdr:from>
    <xdr:to>
      <xdr:col>5</xdr:col>
      <xdr:colOff>73025</xdr:colOff>
      <xdr:row>19</xdr:row>
      <xdr:rowOff>170564</xdr:rowOff>
    </xdr:to>
    <xdr:cxnSp macro="">
      <xdr:nvCxnSpPr>
        <xdr:cNvPr id="47" name="直線コネクタ 46"/>
        <xdr:cNvCxnSpPr/>
      </xdr:nvCxnSpPr>
      <xdr:spPr bwMode="auto">
        <a:xfrm>
          <a:off x="5562600" y="34757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53342</xdr:rowOff>
    </xdr:from>
    <xdr:ext cx="762000" cy="259045"/>
    <xdr:sp macro="" textlink="">
      <xdr:nvSpPr>
        <xdr:cNvPr id="48" name="人口1人当たり決算額の推移最大値テキスト130"/>
        <xdr:cNvSpPr txBox="1"/>
      </xdr:nvSpPr>
      <xdr:spPr>
        <a:xfrm>
          <a:off x="5740400" y="198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222,252</a:t>
          </a:r>
          <a:endParaRPr kumimoji="1" lang="ja-JP" altLang="en-US" sz="1000" b="1">
            <a:latin typeface="ＭＳ Ｐゴシック"/>
          </a:endParaRPr>
        </a:p>
      </xdr:txBody>
    </xdr:sp>
    <xdr:clientData/>
  </xdr:oneCellAnchor>
  <xdr:twoCellAnchor>
    <xdr:from>
      <xdr:col>4</xdr:col>
      <xdr:colOff>1028700</xdr:colOff>
      <xdr:row>12</xdr:row>
      <xdr:rowOff>138415</xdr:rowOff>
    </xdr:from>
    <xdr:to>
      <xdr:col>5</xdr:col>
      <xdr:colOff>73025</xdr:colOff>
      <xdr:row>12</xdr:row>
      <xdr:rowOff>138415</xdr:rowOff>
    </xdr:to>
    <xdr:cxnSp macro="">
      <xdr:nvCxnSpPr>
        <xdr:cNvPr id="49" name="直線コネクタ 48"/>
        <xdr:cNvCxnSpPr/>
      </xdr:nvCxnSpPr>
      <xdr:spPr bwMode="auto">
        <a:xfrm>
          <a:off x="5562600" y="22434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6192</xdr:rowOff>
    </xdr:from>
    <xdr:to>
      <xdr:col>4</xdr:col>
      <xdr:colOff>1117600</xdr:colOff>
      <xdr:row>18</xdr:row>
      <xdr:rowOff>26111</xdr:rowOff>
    </xdr:to>
    <xdr:cxnSp macro="">
      <xdr:nvCxnSpPr>
        <xdr:cNvPr id="50" name="直線コネクタ 49"/>
        <xdr:cNvCxnSpPr/>
      </xdr:nvCxnSpPr>
      <xdr:spPr bwMode="auto">
        <a:xfrm>
          <a:off x="5003800" y="3139917"/>
          <a:ext cx="647700" cy="19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46885</xdr:rowOff>
    </xdr:from>
    <xdr:ext cx="762000" cy="259045"/>
    <xdr:sp macro="" textlink="">
      <xdr:nvSpPr>
        <xdr:cNvPr id="51" name="人口1人当たり決算額の推移平均値テキスト130"/>
        <xdr:cNvSpPr txBox="1"/>
      </xdr:nvSpPr>
      <xdr:spPr>
        <a:xfrm>
          <a:off x="5740400" y="2837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117,266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30358</xdr:rowOff>
    </xdr:from>
    <xdr:to>
      <xdr:col>5</xdr:col>
      <xdr:colOff>34925</xdr:colOff>
      <xdr:row>17</xdr:row>
      <xdr:rowOff>131958</xdr:rowOff>
    </xdr:to>
    <xdr:sp macro="" textlink="">
      <xdr:nvSpPr>
        <xdr:cNvPr id="52" name="フローチャート : 判断 51"/>
        <xdr:cNvSpPr/>
      </xdr:nvSpPr>
      <xdr:spPr bwMode="auto">
        <a:xfrm>
          <a:off x="5600700" y="29926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6192</xdr:rowOff>
    </xdr:from>
    <xdr:to>
      <xdr:col>4</xdr:col>
      <xdr:colOff>469900</xdr:colOff>
      <xdr:row>18</xdr:row>
      <xdr:rowOff>9759</xdr:rowOff>
    </xdr:to>
    <xdr:cxnSp macro="">
      <xdr:nvCxnSpPr>
        <xdr:cNvPr id="53" name="直線コネクタ 52"/>
        <xdr:cNvCxnSpPr/>
      </xdr:nvCxnSpPr>
      <xdr:spPr bwMode="auto">
        <a:xfrm flipV="1">
          <a:off x="4305300" y="3139917"/>
          <a:ext cx="698500" cy="3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41057</xdr:rowOff>
    </xdr:from>
    <xdr:to>
      <xdr:col>4</xdr:col>
      <xdr:colOff>520700</xdr:colOff>
      <xdr:row>17</xdr:row>
      <xdr:rowOff>142657</xdr:rowOff>
    </xdr:to>
    <xdr:sp macro="" textlink="">
      <xdr:nvSpPr>
        <xdr:cNvPr id="54" name="フローチャート : 判断 53"/>
        <xdr:cNvSpPr/>
      </xdr:nvSpPr>
      <xdr:spPr bwMode="auto">
        <a:xfrm>
          <a:off x="4953000" y="3003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152834</xdr:rowOff>
    </xdr:from>
    <xdr:ext cx="736600" cy="259045"/>
    <xdr:sp macro="" textlink="">
      <xdr:nvSpPr>
        <xdr:cNvPr id="55" name="テキスト ボックス 54"/>
        <xdr:cNvSpPr txBox="1"/>
      </xdr:nvSpPr>
      <xdr:spPr>
        <a:xfrm>
          <a:off x="4622800" y="277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115,862</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2169</xdr:rowOff>
    </xdr:from>
    <xdr:to>
      <xdr:col>3</xdr:col>
      <xdr:colOff>904875</xdr:colOff>
      <xdr:row>18</xdr:row>
      <xdr:rowOff>9759</xdr:rowOff>
    </xdr:to>
    <xdr:cxnSp macro="">
      <xdr:nvCxnSpPr>
        <xdr:cNvPr id="56" name="直線コネクタ 55"/>
        <xdr:cNvCxnSpPr/>
      </xdr:nvCxnSpPr>
      <xdr:spPr bwMode="auto">
        <a:xfrm>
          <a:off x="3606800" y="3135894"/>
          <a:ext cx="698500" cy="7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63825</xdr:rowOff>
    </xdr:from>
    <xdr:to>
      <xdr:col>3</xdr:col>
      <xdr:colOff>955675</xdr:colOff>
      <xdr:row>17</xdr:row>
      <xdr:rowOff>165425</xdr:rowOff>
    </xdr:to>
    <xdr:sp macro="" textlink="">
      <xdr:nvSpPr>
        <xdr:cNvPr id="57" name="フローチャート : 判断 56"/>
        <xdr:cNvSpPr/>
      </xdr:nvSpPr>
      <xdr:spPr bwMode="auto">
        <a:xfrm>
          <a:off x="4254500" y="3026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4152</xdr:rowOff>
    </xdr:from>
    <xdr:ext cx="762000" cy="259045"/>
    <xdr:sp macro="" textlink="">
      <xdr:nvSpPr>
        <xdr:cNvPr id="58" name="テキスト ボックス 57"/>
        <xdr:cNvSpPr txBox="1"/>
      </xdr:nvSpPr>
      <xdr:spPr>
        <a:xfrm>
          <a:off x="3924300" y="27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112,874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125506</xdr:rowOff>
    </xdr:from>
    <xdr:to>
      <xdr:col>3</xdr:col>
      <xdr:colOff>206375</xdr:colOff>
      <xdr:row>18</xdr:row>
      <xdr:rowOff>2169</xdr:rowOff>
    </xdr:to>
    <xdr:cxnSp macro="">
      <xdr:nvCxnSpPr>
        <xdr:cNvPr id="59" name="直線コネクタ 58"/>
        <xdr:cNvCxnSpPr/>
      </xdr:nvCxnSpPr>
      <xdr:spPr bwMode="auto">
        <a:xfrm>
          <a:off x="2908300" y="3087781"/>
          <a:ext cx="698500" cy="481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38191</xdr:rowOff>
    </xdr:from>
    <xdr:to>
      <xdr:col>3</xdr:col>
      <xdr:colOff>257175</xdr:colOff>
      <xdr:row>17</xdr:row>
      <xdr:rowOff>139791</xdr:rowOff>
    </xdr:to>
    <xdr:sp macro="" textlink="">
      <xdr:nvSpPr>
        <xdr:cNvPr id="60" name="フローチャート : 判断 59"/>
        <xdr:cNvSpPr/>
      </xdr:nvSpPr>
      <xdr:spPr bwMode="auto">
        <a:xfrm>
          <a:off x="3556000" y="3000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149968</xdr:rowOff>
    </xdr:from>
    <xdr:ext cx="762000" cy="259045"/>
    <xdr:sp macro="" textlink="">
      <xdr:nvSpPr>
        <xdr:cNvPr id="61" name="テキスト ボックス 60"/>
        <xdr:cNvSpPr txBox="1"/>
      </xdr:nvSpPr>
      <xdr:spPr>
        <a:xfrm>
          <a:off x="3225800" y="276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116,238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24247</xdr:rowOff>
    </xdr:from>
    <xdr:to>
      <xdr:col>2</xdr:col>
      <xdr:colOff>692150</xdr:colOff>
      <xdr:row>17</xdr:row>
      <xdr:rowOff>125847</xdr:rowOff>
    </xdr:to>
    <xdr:sp macro="" textlink="">
      <xdr:nvSpPr>
        <xdr:cNvPr id="62" name="フローチャート : 判断 61"/>
        <xdr:cNvSpPr/>
      </xdr:nvSpPr>
      <xdr:spPr bwMode="auto">
        <a:xfrm>
          <a:off x="2857500" y="298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136024</xdr:rowOff>
    </xdr:from>
    <xdr:ext cx="762000" cy="259045"/>
    <xdr:sp macro="" textlink="">
      <xdr:nvSpPr>
        <xdr:cNvPr id="63" name="テキスト ボックス 62"/>
        <xdr:cNvSpPr txBox="1"/>
      </xdr:nvSpPr>
      <xdr:spPr>
        <a:xfrm>
          <a:off x="2527300" y="275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118,068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146761</xdr:rowOff>
    </xdr:from>
    <xdr:to>
      <xdr:col>5</xdr:col>
      <xdr:colOff>34925</xdr:colOff>
      <xdr:row>18</xdr:row>
      <xdr:rowOff>76911</xdr:rowOff>
    </xdr:to>
    <xdr:sp macro="" textlink="">
      <xdr:nvSpPr>
        <xdr:cNvPr id="69" name="円/楕円 68"/>
        <xdr:cNvSpPr/>
      </xdr:nvSpPr>
      <xdr:spPr bwMode="auto">
        <a:xfrm>
          <a:off x="5600700" y="3109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118838</xdr:rowOff>
    </xdr:from>
    <xdr:ext cx="762000" cy="259045"/>
    <xdr:sp macro="" textlink="">
      <xdr:nvSpPr>
        <xdr:cNvPr id="70" name="人口1人当たり決算額の推移該当値テキスト130"/>
        <xdr:cNvSpPr txBox="1"/>
      </xdr:nvSpPr>
      <xdr:spPr>
        <a:xfrm>
          <a:off x="5740400" y="308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101,990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126842</xdr:rowOff>
    </xdr:from>
    <xdr:to>
      <xdr:col>4</xdr:col>
      <xdr:colOff>520700</xdr:colOff>
      <xdr:row>18</xdr:row>
      <xdr:rowOff>56992</xdr:rowOff>
    </xdr:to>
    <xdr:sp macro="" textlink="">
      <xdr:nvSpPr>
        <xdr:cNvPr id="71" name="円/楕円 70"/>
        <xdr:cNvSpPr/>
      </xdr:nvSpPr>
      <xdr:spPr bwMode="auto">
        <a:xfrm>
          <a:off x="4953000" y="3089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41769</xdr:rowOff>
    </xdr:from>
    <xdr:ext cx="736600" cy="259045"/>
    <xdr:sp macro="" textlink="">
      <xdr:nvSpPr>
        <xdr:cNvPr id="72" name="テキスト ボックス 71"/>
        <xdr:cNvSpPr txBox="1"/>
      </xdr:nvSpPr>
      <xdr:spPr>
        <a:xfrm>
          <a:off x="4622800" y="3175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104,604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130409</xdr:rowOff>
    </xdr:from>
    <xdr:to>
      <xdr:col>3</xdr:col>
      <xdr:colOff>955675</xdr:colOff>
      <xdr:row>18</xdr:row>
      <xdr:rowOff>60559</xdr:rowOff>
    </xdr:to>
    <xdr:sp macro="" textlink="">
      <xdr:nvSpPr>
        <xdr:cNvPr id="73" name="円/楕円 72"/>
        <xdr:cNvSpPr/>
      </xdr:nvSpPr>
      <xdr:spPr bwMode="auto">
        <a:xfrm>
          <a:off x="4254500" y="3092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45336</xdr:rowOff>
    </xdr:from>
    <xdr:ext cx="762000" cy="259045"/>
    <xdr:sp macro="" textlink="">
      <xdr:nvSpPr>
        <xdr:cNvPr id="74" name="テキスト ボックス 73"/>
        <xdr:cNvSpPr txBox="1"/>
      </xdr:nvSpPr>
      <xdr:spPr>
        <a:xfrm>
          <a:off x="3924300" y="317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104,136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122819</xdr:rowOff>
    </xdr:from>
    <xdr:to>
      <xdr:col>3</xdr:col>
      <xdr:colOff>257175</xdr:colOff>
      <xdr:row>18</xdr:row>
      <xdr:rowOff>52969</xdr:rowOff>
    </xdr:to>
    <xdr:sp macro="" textlink="">
      <xdr:nvSpPr>
        <xdr:cNvPr id="75" name="円/楕円 74"/>
        <xdr:cNvSpPr/>
      </xdr:nvSpPr>
      <xdr:spPr bwMode="auto">
        <a:xfrm>
          <a:off x="3556000" y="3085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37746</xdr:rowOff>
    </xdr:from>
    <xdr:ext cx="762000" cy="259045"/>
    <xdr:sp macro="" textlink="">
      <xdr:nvSpPr>
        <xdr:cNvPr id="76" name="テキスト ボックス 75"/>
        <xdr:cNvSpPr txBox="1"/>
      </xdr:nvSpPr>
      <xdr:spPr>
        <a:xfrm>
          <a:off x="3225800" y="317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105,132</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74706</xdr:rowOff>
    </xdr:from>
    <xdr:to>
      <xdr:col>2</xdr:col>
      <xdr:colOff>692150</xdr:colOff>
      <xdr:row>18</xdr:row>
      <xdr:rowOff>4856</xdr:rowOff>
    </xdr:to>
    <xdr:sp macro="" textlink="">
      <xdr:nvSpPr>
        <xdr:cNvPr id="77" name="円/楕円 76"/>
        <xdr:cNvSpPr/>
      </xdr:nvSpPr>
      <xdr:spPr bwMode="auto">
        <a:xfrm>
          <a:off x="2857500" y="3036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161083</xdr:rowOff>
    </xdr:from>
    <xdr:ext cx="762000" cy="259045"/>
    <xdr:sp macro="" textlink="">
      <xdr:nvSpPr>
        <xdr:cNvPr id="78" name="テキスト ボックス 77"/>
        <xdr:cNvSpPr txBox="1"/>
      </xdr:nvSpPr>
      <xdr:spPr>
        <a:xfrm>
          <a:off x="2527300" y="3123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111,446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322091</xdr:rowOff>
    </xdr:from>
    <xdr:to>
      <xdr:col>4</xdr:col>
      <xdr:colOff>1117600</xdr:colOff>
      <xdr:row>37</xdr:row>
      <xdr:rowOff>318243</xdr:rowOff>
    </xdr:to>
    <xdr:cxnSp macro="">
      <xdr:nvCxnSpPr>
        <xdr:cNvPr id="107" name="直線コネクタ 106"/>
        <xdr:cNvCxnSpPr/>
      </xdr:nvCxnSpPr>
      <xdr:spPr bwMode="auto">
        <a:xfrm flipV="1">
          <a:off x="5651500" y="6246641"/>
          <a:ext cx="0" cy="1196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290320</xdr:rowOff>
    </xdr:from>
    <xdr:ext cx="762000" cy="259045"/>
    <xdr:sp macro="" textlink="">
      <xdr:nvSpPr>
        <xdr:cNvPr id="108" name="人口1人当たり決算額の推移最小値テキスト445"/>
        <xdr:cNvSpPr txBox="1"/>
      </xdr:nvSpPr>
      <xdr:spPr>
        <a:xfrm>
          <a:off x="5740400" y="741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5,961</a:t>
          </a:r>
          <a:endParaRPr kumimoji="1" lang="ja-JP" altLang="en-US" sz="1000" b="1">
            <a:latin typeface="ＭＳ Ｐゴシック"/>
          </a:endParaRPr>
        </a:p>
      </xdr:txBody>
    </xdr:sp>
    <xdr:clientData/>
  </xdr:oneCellAnchor>
  <xdr:twoCellAnchor>
    <xdr:from>
      <xdr:col>4</xdr:col>
      <xdr:colOff>1028700</xdr:colOff>
      <xdr:row>37</xdr:row>
      <xdr:rowOff>318243</xdr:rowOff>
    </xdr:from>
    <xdr:to>
      <xdr:col>5</xdr:col>
      <xdr:colOff>73025</xdr:colOff>
      <xdr:row>37</xdr:row>
      <xdr:rowOff>318243</xdr:rowOff>
    </xdr:to>
    <xdr:cxnSp macro="">
      <xdr:nvCxnSpPr>
        <xdr:cNvPr id="109" name="直線コネクタ 108"/>
        <xdr:cNvCxnSpPr/>
      </xdr:nvCxnSpPr>
      <xdr:spPr bwMode="auto">
        <a:xfrm>
          <a:off x="5562600" y="7442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65568</xdr:rowOff>
    </xdr:from>
    <xdr:ext cx="762000" cy="259045"/>
    <xdr:sp macro="" textlink="">
      <xdr:nvSpPr>
        <xdr:cNvPr id="110" name="人口1人当たり決算額の推移最大値テキスト445"/>
        <xdr:cNvSpPr txBox="1"/>
      </xdr:nvSpPr>
      <xdr:spPr>
        <a:xfrm>
          <a:off x="5740400" y="599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68,759</a:t>
          </a:r>
          <a:endParaRPr kumimoji="1" lang="ja-JP" altLang="en-US" sz="1000" b="1">
            <a:latin typeface="ＭＳ Ｐゴシック"/>
          </a:endParaRPr>
        </a:p>
      </xdr:txBody>
    </xdr:sp>
    <xdr:clientData/>
  </xdr:oneCellAnchor>
  <xdr:twoCellAnchor>
    <xdr:from>
      <xdr:col>4</xdr:col>
      <xdr:colOff>1028700</xdr:colOff>
      <xdr:row>33</xdr:row>
      <xdr:rowOff>322091</xdr:rowOff>
    </xdr:from>
    <xdr:to>
      <xdr:col>5</xdr:col>
      <xdr:colOff>73025</xdr:colOff>
      <xdr:row>33</xdr:row>
      <xdr:rowOff>322091</xdr:rowOff>
    </xdr:to>
    <xdr:cxnSp macro="">
      <xdr:nvCxnSpPr>
        <xdr:cNvPr id="111" name="直線コネクタ 110"/>
        <xdr:cNvCxnSpPr/>
      </xdr:nvCxnSpPr>
      <xdr:spPr bwMode="auto">
        <a:xfrm>
          <a:off x="5562600" y="62466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305136</xdr:rowOff>
    </xdr:from>
    <xdr:to>
      <xdr:col>4</xdr:col>
      <xdr:colOff>1117600</xdr:colOff>
      <xdr:row>36</xdr:row>
      <xdr:rowOff>43561</xdr:rowOff>
    </xdr:to>
    <xdr:cxnSp macro="">
      <xdr:nvCxnSpPr>
        <xdr:cNvPr id="112" name="直線コネクタ 111"/>
        <xdr:cNvCxnSpPr/>
      </xdr:nvCxnSpPr>
      <xdr:spPr bwMode="auto">
        <a:xfrm>
          <a:off x="5003800" y="6915486"/>
          <a:ext cx="647700" cy="813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156963</xdr:rowOff>
    </xdr:from>
    <xdr:ext cx="762000" cy="259045"/>
    <xdr:sp macro="" textlink="">
      <xdr:nvSpPr>
        <xdr:cNvPr id="113" name="人口1人当たり決算額の推移平均値テキスト445"/>
        <xdr:cNvSpPr txBox="1"/>
      </xdr:nvSpPr>
      <xdr:spPr>
        <a:xfrm>
          <a:off x="5740400" y="67673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30,628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311886</xdr:rowOff>
    </xdr:from>
    <xdr:to>
      <xdr:col>5</xdr:col>
      <xdr:colOff>34925</xdr:colOff>
      <xdr:row>36</xdr:row>
      <xdr:rowOff>70586</xdr:rowOff>
    </xdr:to>
    <xdr:sp macro="" textlink="">
      <xdr:nvSpPr>
        <xdr:cNvPr id="114" name="フローチャート : 判断 113"/>
        <xdr:cNvSpPr/>
      </xdr:nvSpPr>
      <xdr:spPr bwMode="auto">
        <a:xfrm>
          <a:off x="5600700" y="69222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233146</xdr:rowOff>
    </xdr:from>
    <xdr:to>
      <xdr:col>4</xdr:col>
      <xdr:colOff>469900</xdr:colOff>
      <xdr:row>35</xdr:row>
      <xdr:rowOff>305136</xdr:rowOff>
    </xdr:to>
    <xdr:cxnSp macro="">
      <xdr:nvCxnSpPr>
        <xdr:cNvPr id="115" name="直線コネクタ 114"/>
        <xdr:cNvCxnSpPr/>
      </xdr:nvCxnSpPr>
      <xdr:spPr bwMode="auto">
        <a:xfrm>
          <a:off x="4305300" y="6843496"/>
          <a:ext cx="698500" cy="71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270643</xdr:rowOff>
    </xdr:from>
    <xdr:to>
      <xdr:col>4</xdr:col>
      <xdr:colOff>520700</xdr:colOff>
      <xdr:row>36</xdr:row>
      <xdr:rowOff>29343</xdr:rowOff>
    </xdr:to>
    <xdr:sp macro="" textlink="">
      <xdr:nvSpPr>
        <xdr:cNvPr id="116" name="フローチャート : 判断 115"/>
        <xdr:cNvSpPr/>
      </xdr:nvSpPr>
      <xdr:spPr bwMode="auto">
        <a:xfrm>
          <a:off x="4953000" y="688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14120</xdr:rowOff>
    </xdr:from>
    <xdr:ext cx="736600" cy="259045"/>
    <xdr:sp macro="" textlink="">
      <xdr:nvSpPr>
        <xdr:cNvPr id="117" name="テキスト ボックス 116"/>
        <xdr:cNvSpPr txBox="1"/>
      </xdr:nvSpPr>
      <xdr:spPr>
        <a:xfrm>
          <a:off x="4622800" y="6967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32,793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154222</xdr:rowOff>
    </xdr:from>
    <xdr:to>
      <xdr:col>3</xdr:col>
      <xdr:colOff>904875</xdr:colOff>
      <xdr:row>35</xdr:row>
      <xdr:rowOff>233146</xdr:rowOff>
    </xdr:to>
    <xdr:cxnSp macro="">
      <xdr:nvCxnSpPr>
        <xdr:cNvPr id="118" name="直線コネクタ 117"/>
        <xdr:cNvCxnSpPr/>
      </xdr:nvCxnSpPr>
      <xdr:spPr bwMode="auto">
        <a:xfrm>
          <a:off x="3606800" y="6764572"/>
          <a:ext cx="698500" cy="78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188119</xdr:rowOff>
    </xdr:from>
    <xdr:to>
      <xdr:col>3</xdr:col>
      <xdr:colOff>955675</xdr:colOff>
      <xdr:row>35</xdr:row>
      <xdr:rowOff>289719</xdr:rowOff>
    </xdr:to>
    <xdr:sp macro="" textlink="">
      <xdr:nvSpPr>
        <xdr:cNvPr id="119" name="フローチャート : 判断 118"/>
        <xdr:cNvSpPr/>
      </xdr:nvSpPr>
      <xdr:spPr bwMode="auto">
        <a:xfrm>
          <a:off x="4254500" y="67984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274496</xdr:rowOff>
    </xdr:from>
    <xdr:ext cx="762000" cy="259045"/>
    <xdr:sp macro="" textlink="">
      <xdr:nvSpPr>
        <xdr:cNvPr id="120" name="テキスト ボックス 119"/>
        <xdr:cNvSpPr txBox="1"/>
      </xdr:nvSpPr>
      <xdr:spPr>
        <a:xfrm>
          <a:off x="3924300" y="6884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37,125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89509</xdr:rowOff>
    </xdr:from>
    <xdr:to>
      <xdr:col>3</xdr:col>
      <xdr:colOff>206375</xdr:colOff>
      <xdr:row>35</xdr:row>
      <xdr:rowOff>154222</xdr:rowOff>
    </xdr:to>
    <xdr:cxnSp macro="">
      <xdr:nvCxnSpPr>
        <xdr:cNvPr id="121" name="直線コネクタ 120"/>
        <xdr:cNvCxnSpPr/>
      </xdr:nvCxnSpPr>
      <xdr:spPr bwMode="auto">
        <a:xfrm>
          <a:off x="2908300" y="6699859"/>
          <a:ext cx="698500" cy="64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138512</xdr:rowOff>
    </xdr:from>
    <xdr:to>
      <xdr:col>3</xdr:col>
      <xdr:colOff>257175</xdr:colOff>
      <xdr:row>35</xdr:row>
      <xdr:rowOff>240112</xdr:rowOff>
    </xdr:to>
    <xdr:sp macro="" textlink="">
      <xdr:nvSpPr>
        <xdr:cNvPr id="122" name="フローチャート : 判断 121"/>
        <xdr:cNvSpPr/>
      </xdr:nvSpPr>
      <xdr:spPr bwMode="auto">
        <a:xfrm>
          <a:off x="3556000" y="6748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224889</xdr:rowOff>
    </xdr:from>
    <xdr:ext cx="762000" cy="259045"/>
    <xdr:sp macro="" textlink="">
      <xdr:nvSpPr>
        <xdr:cNvPr id="123" name="テキスト ボックス 122"/>
        <xdr:cNvSpPr txBox="1"/>
      </xdr:nvSpPr>
      <xdr:spPr>
        <a:xfrm>
          <a:off x="3225800" y="683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39,729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61950</xdr:rowOff>
    </xdr:from>
    <xdr:to>
      <xdr:col>2</xdr:col>
      <xdr:colOff>692150</xdr:colOff>
      <xdr:row>35</xdr:row>
      <xdr:rowOff>163550</xdr:rowOff>
    </xdr:to>
    <xdr:sp macro="" textlink="">
      <xdr:nvSpPr>
        <xdr:cNvPr id="124" name="フローチャート : 判断 123"/>
        <xdr:cNvSpPr/>
      </xdr:nvSpPr>
      <xdr:spPr bwMode="auto">
        <a:xfrm>
          <a:off x="2857500" y="6672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148327</xdr:rowOff>
    </xdr:from>
    <xdr:ext cx="762000" cy="259045"/>
    <xdr:sp macro="" textlink="">
      <xdr:nvSpPr>
        <xdr:cNvPr id="125" name="テキスト ボックス 124"/>
        <xdr:cNvSpPr txBox="1"/>
      </xdr:nvSpPr>
      <xdr:spPr>
        <a:xfrm>
          <a:off x="2527300" y="67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43,748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335661</xdr:rowOff>
    </xdr:from>
    <xdr:to>
      <xdr:col>5</xdr:col>
      <xdr:colOff>34925</xdr:colOff>
      <xdr:row>36</xdr:row>
      <xdr:rowOff>94361</xdr:rowOff>
    </xdr:to>
    <xdr:sp macro="" textlink="">
      <xdr:nvSpPr>
        <xdr:cNvPr id="131" name="円/楕円 130"/>
        <xdr:cNvSpPr/>
      </xdr:nvSpPr>
      <xdr:spPr bwMode="auto">
        <a:xfrm>
          <a:off x="5600700" y="6946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307738</xdr:rowOff>
    </xdr:from>
    <xdr:ext cx="762000" cy="259045"/>
    <xdr:sp macro="" textlink="">
      <xdr:nvSpPr>
        <xdr:cNvPr id="132" name="人口1人当たり決算額の推移該当値テキスト445"/>
        <xdr:cNvSpPr txBox="1"/>
      </xdr:nvSpPr>
      <xdr:spPr>
        <a:xfrm>
          <a:off x="5740400" y="691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29,380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254336</xdr:rowOff>
    </xdr:from>
    <xdr:to>
      <xdr:col>4</xdr:col>
      <xdr:colOff>520700</xdr:colOff>
      <xdr:row>36</xdr:row>
      <xdr:rowOff>13036</xdr:rowOff>
    </xdr:to>
    <xdr:sp macro="" textlink="">
      <xdr:nvSpPr>
        <xdr:cNvPr id="133" name="円/楕円 132"/>
        <xdr:cNvSpPr/>
      </xdr:nvSpPr>
      <xdr:spPr bwMode="auto">
        <a:xfrm>
          <a:off x="4953000" y="6864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23213</xdr:rowOff>
    </xdr:from>
    <xdr:ext cx="736600" cy="259045"/>
    <xdr:sp macro="" textlink="">
      <xdr:nvSpPr>
        <xdr:cNvPr id="134" name="テキスト ボックス 133"/>
        <xdr:cNvSpPr txBox="1"/>
      </xdr:nvSpPr>
      <xdr:spPr>
        <a:xfrm>
          <a:off x="4622800" y="6633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33,649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182346</xdr:rowOff>
    </xdr:from>
    <xdr:to>
      <xdr:col>3</xdr:col>
      <xdr:colOff>955675</xdr:colOff>
      <xdr:row>35</xdr:row>
      <xdr:rowOff>283946</xdr:rowOff>
    </xdr:to>
    <xdr:sp macro="" textlink="">
      <xdr:nvSpPr>
        <xdr:cNvPr id="135" name="円/楕円 134"/>
        <xdr:cNvSpPr/>
      </xdr:nvSpPr>
      <xdr:spPr bwMode="auto">
        <a:xfrm>
          <a:off x="4254500" y="6792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294123</xdr:rowOff>
    </xdr:from>
    <xdr:ext cx="762000" cy="259045"/>
    <xdr:sp macro="" textlink="">
      <xdr:nvSpPr>
        <xdr:cNvPr id="136" name="テキスト ボックス 135"/>
        <xdr:cNvSpPr txBox="1"/>
      </xdr:nvSpPr>
      <xdr:spPr>
        <a:xfrm>
          <a:off x="3924300" y="6561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37,428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103422</xdr:rowOff>
    </xdr:from>
    <xdr:to>
      <xdr:col>3</xdr:col>
      <xdr:colOff>257175</xdr:colOff>
      <xdr:row>35</xdr:row>
      <xdr:rowOff>205022</xdr:rowOff>
    </xdr:to>
    <xdr:sp macro="" textlink="">
      <xdr:nvSpPr>
        <xdr:cNvPr id="137" name="円/楕円 136"/>
        <xdr:cNvSpPr/>
      </xdr:nvSpPr>
      <xdr:spPr bwMode="auto">
        <a:xfrm>
          <a:off x="3556000" y="6713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215199</xdr:rowOff>
    </xdr:from>
    <xdr:ext cx="762000" cy="259045"/>
    <xdr:sp macro="" textlink="">
      <xdr:nvSpPr>
        <xdr:cNvPr id="138" name="テキスト ボックス 137"/>
        <xdr:cNvSpPr txBox="1"/>
      </xdr:nvSpPr>
      <xdr:spPr>
        <a:xfrm>
          <a:off x="3225800" y="648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41,571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38709</xdr:rowOff>
    </xdr:from>
    <xdr:to>
      <xdr:col>2</xdr:col>
      <xdr:colOff>692150</xdr:colOff>
      <xdr:row>35</xdr:row>
      <xdr:rowOff>140309</xdr:rowOff>
    </xdr:to>
    <xdr:sp macro="" textlink="">
      <xdr:nvSpPr>
        <xdr:cNvPr id="139" name="円/楕円 138"/>
        <xdr:cNvSpPr/>
      </xdr:nvSpPr>
      <xdr:spPr bwMode="auto">
        <a:xfrm>
          <a:off x="2857500" y="6649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150487</xdr:rowOff>
    </xdr:from>
    <xdr:ext cx="762000" cy="259045"/>
    <xdr:sp macro="" textlink="">
      <xdr:nvSpPr>
        <xdr:cNvPr id="140" name="テキスト ボックス 139"/>
        <xdr:cNvSpPr txBox="1"/>
      </xdr:nvSpPr>
      <xdr:spPr>
        <a:xfrm>
          <a:off x="2527300" y="641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44,968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青森県南部町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19,343
19,291
153.12
11,192,521
10,825,143
303,036
7,580,450
13,248,339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122917</xdr:rowOff>
    </xdr:from>
    <xdr:to>
      <xdr:col>6</xdr:col>
      <xdr:colOff>510540</xdr:colOff>
      <xdr:row>39</xdr:row>
      <xdr:rowOff>91656</xdr:rowOff>
    </xdr:to>
    <xdr:cxnSp macro="">
      <xdr:nvCxnSpPr>
        <xdr:cNvPr id="56" name="直線コネクタ 55"/>
        <xdr:cNvCxnSpPr/>
      </xdr:nvCxnSpPr>
      <xdr:spPr>
        <a:xfrm flipV="1">
          <a:off x="4633595" y="5094967"/>
          <a:ext cx="1270" cy="1683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95483</xdr:rowOff>
    </xdr:from>
    <xdr:ext cx="534377" cy="259045"/>
    <xdr:sp macro="" textlink="">
      <xdr:nvSpPr>
        <xdr:cNvPr id="57" name="人件費最小値テキスト"/>
        <xdr:cNvSpPr txBox="1"/>
      </xdr:nvSpPr>
      <xdr:spPr>
        <a:xfrm>
          <a:off x="4686300" y="678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57,522</a:t>
          </a:r>
          <a:endParaRPr kumimoji="1" lang="ja-JP" altLang="en-US" sz="1000" b="1">
            <a:latin typeface="ＭＳ Ｐゴシック"/>
          </a:endParaRPr>
        </a:p>
      </xdr:txBody>
    </xdr:sp>
    <xdr:clientData/>
  </xdr:oneCellAnchor>
  <xdr:twoCellAnchor>
    <xdr:from>
      <xdr:col>6</xdr:col>
      <xdr:colOff>422275</xdr:colOff>
      <xdr:row>39</xdr:row>
      <xdr:rowOff>91656</xdr:rowOff>
    </xdr:from>
    <xdr:to>
      <xdr:col>6</xdr:col>
      <xdr:colOff>600075</xdr:colOff>
      <xdr:row>39</xdr:row>
      <xdr:rowOff>91656</xdr:rowOff>
    </xdr:to>
    <xdr:cxnSp macro="">
      <xdr:nvCxnSpPr>
        <xdr:cNvPr id="58" name="直線コネクタ 57"/>
        <xdr:cNvCxnSpPr/>
      </xdr:nvCxnSpPr>
      <xdr:spPr>
        <a:xfrm>
          <a:off x="4546600" y="677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69594</xdr:rowOff>
    </xdr:from>
    <xdr:ext cx="599010" cy="259045"/>
    <xdr:sp macro="" textlink="">
      <xdr:nvSpPr>
        <xdr:cNvPr id="59" name="人件費最大値テキスト"/>
        <xdr:cNvSpPr txBox="1"/>
      </xdr:nvSpPr>
      <xdr:spPr>
        <a:xfrm>
          <a:off x="4686300" y="487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145,881</a:t>
          </a:r>
          <a:endParaRPr kumimoji="1" lang="ja-JP" altLang="en-US" sz="1000" b="1">
            <a:latin typeface="ＭＳ Ｐゴシック"/>
          </a:endParaRPr>
        </a:p>
      </xdr:txBody>
    </xdr:sp>
    <xdr:clientData/>
  </xdr:oneCellAnchor>
  <xdr:twoCellAnchor>
    <xdr:from>
      <xdr:col>6</xdr:col>
      <xdr:colOff>422275</xdr:colOff>
      <xdr:row>29</xdr:row>
      <xdr:rowOff>122917</xdr:rowOff>
    </xdr:from>
    <xdr:to>
      <xdr:col>6</xdr:col>
      <xdr:colOff>600075</xdr:colOff>
      <xdr:row>29</xdr:row>
      <xdr:rowOff>122917</xdr:rowOff>
    </xdr:to>
    <xdr:cxnSp macro="">
      <xdr:nvCxnSpPr>
        <xdr:cNvPr id="60" name="直線コネクタ 59"/>
        <xdr:cNvCxnSpPr/>
      </xdr:nvCxnSpPr>
      <xdr:spPr>
        <a:xfrm>
          <a:off x="4546600" y="509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84093</xdr:rowOff>
    </xdr:from>
    <xdr:to>
      <xdr:col>6</xdr:col>
      <xdr:colOff>511175</xdr:colOff>
      <xdr:row>37</xdr:row>
      <xdr:rowOff>102286</xdr:rowOff>
    </xdr:to>
    <xdr:cxnSp macro="">
      <xdr:nvCxnSpPr>
        <xdr:cNvPr id="61" name="直線コネクタ 60"/>
        <xdr:cNvCxnSpPr/>
      </xdr:nvCxnSpPr>
      <xdr:spPr>
        <a:xfrm>
          <a:off x="3797300" y="6427743"/>
          <a:ext cx="838200" cy="1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30529</xdr:rowOff>
    </xdr:from>
    <xdr:ext cx="534377" cy="259045"/>
    <xdr:sp macro="" textlink="">
      <xdr:nvSpPr>
        <xdr:cNvPr id="62" name="人件費平均値テキスト"/>
        <xdr:cNvSpPr txBox="1"/>
      </xdr:nvSpPr>
      <xdr:spPr>
        <a:xfrm>
          <a:off x="4686300" y="58598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95,265</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7652</xdr:rowOff>
    </xdr:from>
    <xdr:to>
      <xdr:col>6</xdr:col>
      <xdr:colOff>561975</xdr:colOff>
      <xdr:row>35</xdr:row>
      <xdr:rowOff>109252</xdr:rowOff>
    </xdr:to>
    <xdr:sp macro="" textlink="">
      <xdr:nvSpPr>
        <xdr:cNvPr id="63" name="フローチャート : 判断 62"/>
        <xdr:cNvSpPr/>
      </xdr:nvSpPr>
      <xdr:spPr>
        <a:xfrm>
          <a:off x="4584700" y="600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28867</xdr:rowOff>
    </xdr:from>
    <xdr:to>
      <xdr:col>5</xdr:col>
      <xdr:colOff>358775</xdr:colOff>
      <xdr:row>37</xdr:row>
      <xdr:rowOff>84093</xdr:rowOff>
    </xdr:to>
    <xdr:cxnSp macro="">
      <xdr:nvCxnSpPr>
        <xdr:cNvPr id="64" name="直線コネクタ 63"/>
        <xdr:cNvCxnSpPr/>
      </xdr:nvCxnSpPr>
      <xdr:spPr>
        <a:xfrm>
          <a:off x="2908300" y="6372517"/>
          <a:ext cx="889000" cy="5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26683</xdr:rowOff>
    </xdr:from>
    <xdr:to>
      <xdr:col>5</xdr:col>
      <xdr:colOff>409575</xdr:colOff>
      <xdr:row>35</xdr:row>
      <xdr:rowOff>128283</xdr:rowOff>
    </xdr:to>
    <xdr:sp macro="" textlink="">
      <xdr:nvSpPr>
        <xdr:cNvPr id="65" name="フローチャート : 判断 64"/>
        <xdr:cNvSpPr/>
      </xdr:nvSpPr>
      <xdr:spPr>
        <a:xfrm>
          <a:off x="3746500" y="60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144810</xdr:rowOff>
    </xdr:from>
    <xdr:ext cx="534377" cy="259045"/>
    <xdr:sp macro="" textlink="">
      <xdr:nvSpPr>
        <xdr:cNvPr id="66" name="テキスト ボックス 65"/>
        <xdr:cNvSpPr txBox="1"/>
      </xdr:nvSpPr>
      <xdr:spPr>
        <a:xfrm>
          <a:off x="3530111" y="58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94,266</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578</xdr:rowOff>
    </xdr:from>
    <xdr:to>
      <xdr:col>4</xdr:col>
      <xdr:colOff>155575</xdr:colOff>
      <xdr:row>37</xdr:row>
      <xdr:rowOff>28867</xdr:rowOff>
    </xdr:to>
    <xdr:cxnSp macro="">
      <xdr:nvCxnSpPr>
        <xdr:cNvPr id="67" name="直線コネクタ 66"/>
        <xdr:cNvCxnSpPr/>
      </xdr:nvCxnSpPr>
      <xdr:spPr>
        <a:xfrm>
          <a:off x="2019300" y="6344228"/>
          <a:ext cx="889000" cy="2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56667</xdr:rowOff>
    </xdr:from>
    <xdr:to>
      <xdr:col>4</xdr:col>
      <xdr:colOff>206375</xdr:colOff>
      <xdr:row>35</xdr:row>
      <xdr:rowOff>158267</xdr:rowOff>
    </xdr:to>
    <xdr:sp macro="" textlink="">
      <xdr:nvSpPr>
        <xdr:cNvPr id="68" name="フローチャート : 判断 67"/>
        <xdr:cNvSpPr/>
      </xdr:nvSpPr>
      <xdr:spPr>
        <a:xfrm>
          <a:off x="2857500" y="605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3344</xdr:rowOff>
    </xdr:from>
    <xdr:ext cx="534377" cy="259045"/>
    <xdr:sp macro="" textlink="">
      <xdr:nvSpPr>
        <xdr:cNvPr id="69" name="テキスト ボックス 68"/>
        <xdr:cNvSpPr txBox="1"/>
      </xdr:nvSpPr>
      <xdr:spPr>
        <a:xfrm>
          <a:off x="2641111" y="583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92,692</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60033</xdr:rowOff>
    </xdr:from>
    <xdr:to>
      <xdr:col>2</xdr:col>
      <xdr:colOff>638175</xdr:colOff>
      <xdr:row>37</xdr:row>
      <xdr:rowOff>578</xdr:rowOff>
    </xdr:to>
    <xdr:cxnSp macro="">
      <xdr:nvCxnSpPr>
        <xdr:cNvPr id="70" name="直線コネクタ 69"/>
        <xdr:cNvCxnSpPr/>
      </xdr:nvCxnSpPr>
      <xdr:spPr>
        <a:xfrm>
          <a:off x="1130300" y="6232233"/>
          <a:ext cx="889000" cy="11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151174</xdr:rowOff>
    </xdr:from>
    <xdr:to>
      <xdr:col>3</xdr:col>
      <xdr:colOff>3175</xdr:colOff>
      <xdr:row>35</xdr:row>
      <xdr:rowOff>81324</xdr:rowOff>
    </xdr:to>
    <xdr:sp macro="" textlink="">
      <xdr:nvSpPr>
        <xdr:cNvPr id="71" name="フローチャート : 判断 70"/>
        <xdr:cNvSpPr/>
      </xdr:nvSpPr>
      <xdr:spPr>
        <a:xfrm>
          <a:off x="1968500" y="59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97851</xdr:rowOff>
    </xdr:from>
    <xdr:ext cx="534377" cy="259045"/>
    <xdr:sp macro="" textlink="">
      <xdr:nvSpPr>
        <xdr:cNvPr id="72" name="テキスト ボックス 71"/>
        <xdr:cNvSpPr txBox="1"/>
      </xdr:nvSpPr>
      <xdr:spPr>
        <a:xfrm>
          <a:off x="1752111" y="575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96,731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125114</xdr:rowOff>
    </xdr:from>
    <xdr:to>
      <xdr:col>1</xdr:col>
      <xdr:colOff>485775</xdr:colOff>
      <xdr:row>35</xdr:row>
      <xdr:rowOff>55264</xdr:rowOff>
    </xdr:to>
    <xdr:sp macro="" textlink="">
      <xdr:nvSpPr>
        <xdr:cNvPr id="73" name="フローチャート : 判断 72"/>
        <xdr:cNvSpPr/>
      </xdr:nvSpPr>
      <xdr:spPr>
        <a:xfrm>
          <a:off x="1079500" y="59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71791</xdr:rowOff>
    </xdr:from>
    <xdr:ext cx="534377" cy="259045"/>
    <xdr:sp macro="" textlink="">
      <xdr:nvSpPr>
        <xdr:cNvPr id="74" name="テキスト ボックス 73"/>
        <xdr:cNvSpPr txBox="1"/>
      </xdr:nvSpPr>
      <xdr:spPr>
        <a:xfrm>
          <a:off x="863111" y="572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98,099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51486</xdr:rowOff>
    </xdr:from>
    <xdr:to>
      <xdr:col>6</xdr:col>
      <xdr:colOff>561975</xdr:colOff>
      <xdr:row>37</xdr:row>
      <xdr:rowOff>153086</xdr:rowOff>
    </xdr:to>
    <xdr:sp macro="" textlink="">
      <xdr:nvSpPr>
        <xdr:cNvPr id="80" name="円/楕円 79"/>
        <xdr:cNvSpPr/>
      </xdr:nvSpPr>
      <xdr:spPr>
        <a:xfrm>
          <a:off x="4584700" y="639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29913</xdr:rowOff>
    </xdr:from>
    <xdr:ext cx="534377" cy="259045"/>
    <xdr:sp macro="" textlink="">
      <xdr:nvSpPr>
        <xdr:cNvPr id="81" name="人件費該当値テキスト"/>
        <xdr:cNvSpPr txBox="1"/>
      </xdr:nvSpPr>
      <xdr:spPr>
        <a:xfrm>
          <a:off x="4686300" y="637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74,964</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33293</xdr:rowOff>
    </xdr:from>
    <xdr:to>
      <xdr:col>5</xdr:col>
      <xdr:colOff>409575</xdr:colOff>
      <xdr:row>37</xdr:row>
      <xdr:rowOff>134893</xdr:rowOff>
    </xdr:to>
    <xdr:sp macro="" textlink="">
      <xdr:nvSpPr>
        <xdr:cNvPr id="82" name="円/楕円 81"/>
        <xdr:cNvSpPr/>
      </xdr:nvSpPr>
      <xdr:spPr>
        <a:xfrm>
          <a:off x="3746500" y="637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126020</xdr:rowOff>
    </xdr:from>
    <xdr:ext cx="534377" cy="259045"/>
    <xdr:sp macro="" textlink="">
      <xdr:nvSpPr>
        <xdr:cNvPr id="83" name="テキスト ボックス 82"/>
        <xdr:cNvSpPr txBox="1"/>
      </xdr:nvSpPr>
      <xdr:spPr>
        <a:xfrm>
          <a:off x="3530111" y="646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75,919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149517</xdr:rowOff>
    </xdr:from>
    <xdr:to>
      <xdr:col>4</xdr:col>
      <xdr:colOff>206375</xdr:colOff>
      <xdr:row>37</xdr:row>
      <xdr:rowOff>79667</xdr:rowOff>
    </xdr:to>
    <xdr:sp macro="" textlink="">
      <xdr:nvSpPr>
        <xdr:cNvPr id="84" name="円/楕円 83"/>
        <xdr:cNvSpPr/>
      </xdr:nvSpPr>
      <xdr:spPr>
        <a:xfrm>
          <a:off x="2857500" y="632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70794</xdr:rowOff>
    </xdr:from>
    <xdr:ext cx="534377" cy="259045"/>
    <xdr:sp macro="" textlink="">
      <xdr:nvSpPr>
        <xdr:cNvPr id="85" name="テキスト ボックス 84"/>
        <xdr:cNvSpPr txBox="1"/>
      </xdr:nvSpPr>
      <xdr:spPr>
        <a:xfrm>
          <a:off x="2641111" y="641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78,818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121228</xdr:rowOff>
    </xdr:from>
    <xdr:to>
      <xdr:col>3</xdr:col>
      <xdr:colOff>3175</xdr:colOff>
      <xdr:row>37</xdr:row>
      <xdr:rowOff>51378</xdr:rowOff>
    </xdr:to>
    <xdr:sp macro="" textlink="">
      <xdr:nvSpPr>
        <xdr:cNvPr id="86" name="円/楕円 85"/>
        <xdr:cNvSpPr/>
      </xdr:nvSpPr>
      <xdr:spPr>
        <a:xfrm>
          <a:off x="1968500" y="629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42505</xdr:rowOff>
    </xdr:from>
    <xdr:ext cx="534377" cy="259045"/>
    <xdr:sp macro="" textlink="">
      <xdr:nvSpPr>
        <xdr:cNvPr id="87" name="テキスト ボックス 86"/>
        <xdr:cNvSpPr txBox="1"/>
      </xdr:nvSpPr>
      <xdr:spPr>
        <a:xfrm>
          <a:off x="1752111" y="638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80,303</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9233</xdr:rowOff>
    </xdr:from>
    <xdr:to>
      <xdr:col>1</xdr:col>
      <xdr:colOff>485775</xdr:colOff>
      <xdr:row>36</xdr:row>
      <xdr:rowOff>110833</xdr:rowOff>
    </xdr:to>
    <xdr:sp macro="" textlink="">
      <xdr:nvSpPr>
        <xdr:cNvPr id="88" name="円/楕円 87"/>
        <xdr:cNvSpPr/>
      </xdr:nvSpPr>
      <xdr:spPr>
        <a:xfrm>
          <a:off x="1079500" y="618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101960</xdr:rowOff>
    </xdr:from>
    <xdr:ext cx="534377" cy="259045"/>
    <xdr:sp macro="" textlink="">
      <xdr:nvSpPr>
        <xdr:cNvPr id="89" name="テキスト ボックス 88"/>
        <xdr:cNvSpPr txBox="1"/>
      </xdr:nvSpPr>
      <xdr:spPr>
        <a:xfrm>
          <a:off x="863111" y="627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86,182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43933</xdr:rowOff>
    </xdr:from>
    <xdr:to>
      <xdr:col>6</xdr:col>
      <xdr:colOff>510540</xdr:colOff>
      <xdr:row>59</xdr:row>
      <xdr:rowOff>148795</xdr:rowOff>
    </xdr:to>
    <xdr:cxnSp macro="">
      <xdr:nvCxnSpPr>
        <xdr:cNvPr id="116" name="直線コネクタ 115"/>
        <xdr:cNvCxnSpPr/>
      </xdr:nvCxnSpPr>
      <xdr:spPr>
        <a:xfrm flipV="1">
          <a:off x="4633595" y="8787883"/>
          <a:ext cx="1270" cy="1476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152622</xdr:rowOff>
    </xdr:from>
    <xdr:ext cx="534377" cy="259045"/>
    <xdr:sp macro="" textlink="">
      <xdr:nvSpPr>
        <xdr:cNvPr id="117" name="物件費最小値テキスト"/>
        <xdr:cNvSpPr txBox="1"/>
      </xdr:nvSpPr>
      <xdr:spPr>
        <a:xfrm>
          <a:off x="4686300" y="1026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56,943</a:t>
          </a:r>
          <a:endParaRPr kumimoji="1" lang="ja-JP" altLang="en-US" sz="1000" b="1">
            <a:latin typeface="ＭＳ Ｐゴシック"/>
          </a:endParaRPr>
        </a:p>
      </xdr:txBody>
    </xdr:sp>
    <xdr:clientData/>
  </xdr:oneCellAnchor>
  <xdr:twoCellAnchor>
    <xdr:from>
      <xdr:col>6</xdr:col>
      <xdr:colOff>422275</xdr:colOff>
      <xdr:row>59</xdr:row>
      <xdr:rowOff>148795</xdr:rowOff>
    </xdr:from>
    <xdr:to>
      <xdr:col>6</xdr:col>
      <xdr:colOff>600075</xdr:colOff>
      <xdr:row>59</xdr:row>
      <xdr:rowOff>148795</xdr:rowOff>
    </xdr:to>
    <xdr:cxnSp macro="">
      <xdr:nvCxnSpPr>
        <xdr:cNvPr id="118" name="直線コネクタ 117"/>
        <xdr:cNvCxnSpPr/>
      </xdr:nvCxnSpPr>
      <xdr:spPr>
        <a:xfrm>
          <a:off x="4546600" y="10264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162060</xdr:rowOff>
    </xdr:from>
    <xdr:ext cx="599010" cy="259045"/>
    <xdr:sp macro="" textlink="">
      <xdr:nvSpPr>
        <xdr:cNvPr id="119" name="物件費最大値テキスト"/>
        <xdr:cNvSpPr txBox="1"/>
      </xdr:nvSpPr>
      <xdr:spPr>
        <a:xfrm>
          <a:off x="4686300" y="8563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147,365</a:t>
          </a:r>
          <a:endParaRPr kumimoji="1" lang="ja-JP" altLang="en-US" sz="1000" b="1">
            <a:latin typeface="ＭＳ Ｐゴシック"/>
          </a:endParaRPr>
        </a:p>
      </xdr:txBody>
    </xdr:sp>
    <xdr:clientData/>
  </xdr:oneCellAnchor>
  <xdr:twoCellAnchor>
    <xdr:from>
      <xdr:col>6</xdr:col>
      <xdr:colOff>422275</xdr:colOff>
      <xdr:row>51</xdr:row>
      <xdr:rowOff>43933</xdr:rowOff>
    </xdr:from>
    <xdr:to>
      <xdr:col>6</xdr:col>
      <xdr:colOff>600075</xdr:colOff>
      <xdr:row>51</xdr:row>
      <xdr:rowOff>43933</xdr:rowOff>
    </xdr:to>
    <xdr:cxnSp macro="">
      <xdr:nvCxnSpPr>
        <xdr:cNvPr id="120" name="直線コネクタ 119"/>
        <xdr:cNvCxnSpPr/>
      </xdr:nvCxnSpPr>
      <xdr:spPr>
        <a:xfrm>
          <a:off x="4546600" y="8787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56914</xdr:rowOff>
    </xdr:from>
    <xdr:to>
      <xdr:col>6</xdr:col>
      <xdr:colOff>511175</xdr:colOff>
      <xdr:row>59</xdr:row>
      <xdr:rowOff>60082</xdr:rowOff>
    </xdr:to>
    <xdr:cxnSp macro="">
      <xdr:nvCxnSpPr>
        <xdr:cNvPr id="121" name="直線コネクタ 120"/>
        <xdr:cNvCxnSpPr/>
      </xdr:nvCxnSpPr>
      <xdr:spPr>
        <a:xfrm flipV="1">
          <a:off x="3797300" y="10001014"/>
          <a:ext cx="838200" cy="17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144075</xdr:rowOff>
    </xdr:from>
    <xdr:ext cx="534377" cy="259045"/>
    <xdr:sp macro="" textlink="">
      <xdr:nvSpPr>
        <xdr:cNvPr id="122" name="物件費平均値テキスト"/>
        <xdr:cNvSpPr txBox="1"/>
      </xdr:nvSpPr>
      <xdr:spPr>
        <a:xfrm>
          <a:off x="4686300" y="9573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87,022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121198</xdr:rowOff>
    </xdr:from>
    <xdr:to>
      <xdr:col>6</xdr:col>
      <xdr:colOff>561975</xdr:colOff>
      <xdr:row>57</xdr:row>
      <xdr:rowOff>51348</xdr:rowOff>
    </xdr:to>
    <xdr:sp macro="" textlink="">
      <xdr:nvSpPr>
        <xdr:cNvPr id="123" name="フローチャート : 判断 122"/>
        <xdr:cNvSpPr/>
      </xdr:nvSpPr>
      <xdr:spPr>
        <a:xfrm>
          <a:off x="4584700" y="972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36536</xdr:rowOff>
    </xdr:from>
    <xdr:to>
      <xdr:col>5</xdr:col>
      <xdr:colOff>358775</xdr:colOff>
      <xdr:row>59</xdr:row>
      <xdr:rowOff>60082</xdr:rowOff>
    </xdr:to>
    <xdr:cxnSp macro="">
      <xdr:nvCxnSpPr>
        <xdr:cNvPr id="124" name="直線コネクタ 123"/>
        <xdr:cNvCxnSpPr/>
      </xdr:nvCxnSpPr>
      <xdr:spPr>
        <a:xfrm>
          <a:off x="2908300" y="10152086"/>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60750</xdr:rowOff>
    </xdr:from>
    <xdr:to>
      <xdr:col>5</xdr:col>
      <xdr:colOff>409575</xdr:colOff>
      <xdr:row>57</xdr:row>
      <xdr:rowOff>162350</xdr:rowOff>
    </xdr:to>
    <xdr:sp macro="" textlink="">
      <xdr:nvSpPr>
        <xdr:cNvPr id="125" name="フローチャート : 判断 124"/>
        <xdr:cNvSpPr/>
      </xdr:nvSpPr>
      <xdr:spPr>
        <a:xfrm>
          <a:off x="3746500" y="98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7427</xdr:rowOff>
    </xdr:from>
    <xdr:ext cx="534377" cy="259045"/>
    <xdr:sp macro="" textlink="">
      <xdr:nvSpPr>
        <xdr:cNvPr id="126" name="テキスト ボックス 125"/>
        <xdr:cNvSpPr txBox="1"/>
      </xdr:nvSpPr>
      <xdr:spPr>
        <a:xfrm>
          <a:off x="3530111" y="960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80,224</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36536</xdr:rowOff>
    </xdr:from>
    <xdr:to>
      <xdr:col>4</xdr:col>
      <xdr:colOff>155575</xdr:colOff>
      <xdr:row>59</xdr:row>
      <xdr:rowOff>84346</xdr:rowOff>
    </xdr:to>
    <xdr:cxnSp macro="">
      <xdr:nvCxnSpPr>
        <xdr:cNvPr id="127" name="直線コネクタ 126"/>
        <xdr:cNvCxnSpPr/>
      </xdr:nvCxnSpPr>
      <xdr:spPr>
        <a:xfrm flipV="1">
          <a:off x="2019300" y="10152086"/>
          <a:ext cx="889000" cy="4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122635</xdr:rowOff>
    </xdr:from>
    <xdr:to>
      <xdr:col>4</xdr:col>
      <xdr:colOff>206375</xdr:colOff>
      <xdr:row>58</xdr:row>
      <xdr:rowOff>52785</xdr:rowOff>
    </xdr:to>
    <xdr:sp macro="" textlink="">
      <xdr:nvSpPr>
        <xdr:cNvPr id="128" name="フローチャート : 判断 127"/>
        <xdr:cNvSpPr/>
      </xdr:nvSpPr>
      <xdr:spPr>
        <a:xfrm>
          <a:off x="2857500" y="989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69312</xdr:rowOff>
    </xdr:from>
    <xdr:ext cx="534377" cy="259045"/>
    <xdr:sp macro="" textlink="">
      <xdr:nvSpPr>
        <xdr:cNvPr id="129" name="テキスト ボックス 128"/>
        <xdr:cNvSpPr txBox="1"/>
      </xdr:nvSpPr>
      <xdr:spPr>
        <a:xfrm>
          <a:off x="2641111" y="967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76,434</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63853</xdr:rowOff>
    </xdr:from>
    <xdr:to>
      <xdr:col>2</xdr:col>
      <xdr:colOff>638175</xdr:colOff>
      <xdr:row>59</xdr:row>
      <xdr:rowOff>84346</xdr:rowOff>
    </xdr:to>
    <xdr:cxnSp macro="">
      <xdr:nvCxnSpPr>
        <xdr:cNvPr id="130" name="直線コネクタ 129"/>
        <xdr:cNvCxnSpPr/>
      </xdr:nvCxnSpPr>
      <xdr:spPr>
        <a:xfrm>
          <a:off x="1130300" y="10179403"/>
          <a:ext cx="889000" cy="20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17201</xdr:rowOff>
    </xdr:from>
    <xdr:to>
      <xdr:col>3</xdr:col>
      <xdr:colOff>3175</xdr:colOff>
      <xdr:row>58</xdr:row>
      <xdr:rowOff>118801</xdr:rowOff>
    </xdr:to>
    <xdr:sp macro="" textlink="">
      <xdr:nvSpPr>
        <xdr:cNvPr id="131" name="フローチャート : 判断 130"/>
        <xdr:cNvSpPr/>
      </xdr:nvSpPr>
      <xdr:spPr>
        <a:xfrm>
          <a:off x="1968500" y="996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135328</xdr:rowOff>
    </xdr:from>
    <xdr:ext cx="534377" cy="259045"/>
    <xdr:sp macro="" textlink="">
      <xdr:nvSpPr>
        <xdr:cNvPr id="132" name="テキスト ボックス 131"/>
        <xdr:cNvSpPr txBox="1"/>
      </xdr:nvSpPr>
      <xdr:spPr>
        <a:xfrm>
          <a:off x="1752111" y="973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72,391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23569</xdr:rowOff>
    </xdr:from>
    <xdr:to>
      <xdr:col>1</xdr:col>
      <xdr:colOff>485775</xdr:colOff>
      <xdr:row>57</xdr:row>
      <xdr:rowOff>125169</xdr:rowOff>
    </xdr:to>
    <xdr:sp macro="" textlink="">
      <xdr:nvSpPr>
        <xdr:cNvPr id="133" name="フローチャート : 判断 132"/>
        <xdr:cNvSpPr/>
      </xdr:nvSpPr>
      <xdr:spPr>
        <a:xfrm>
          <a:off x="1079500" y="979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141696</xdr:rowOff>
    </xdr:from>
    <xdr:ext cx="534377" cy="259045"/>
    <xdr:sp macro="" textlink="">
      <xdr:nvSpPr>
        <xdr:cNvPr id="134" name="テキスト ボックス 133"/>
        <xdr:cNvSpPr txBox="1"/>
      </xdr:nvSpPr>
      <xdr:spPr>
        <a:xfrm>
          <a:off x="863111" y="957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82,501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6114</xdr:rowOff>
    </xdr:from>
    <xdr:to>
      <xdr:col>6</xdr:col>
      <xdr:colOff>561975</xdr:colOff>
      <xdr:row>58</xdr:row>
      <xdr:rowOff>107714</xdr:rowOff>
    </xdr:to>
    <xdr:sp macro="" textlink="">
      <xdr:nvSpPr>
        <xdr:cNvPr id="140" name="円/楕円 139"/>
        <xdr:cNvSpPr/>
      </xdr:nvSpPr>
      <xdr:spPr>
        <a:xfrm>
          <a:off x="4584700" y="995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155991</xdr:rowOff>
    </xdr:from>
    <xdr:ext cx="534377" cy="259045"/>
    <xdr:sp macro="" textlink="">
      <xdr:nvSpPr>
        <xdr:cNvPr id="141" name="物件費該当値テキスト"/>
        <xdr:cNvSpPr txBox="1"/>
      </xdr:nvSpPr>
      <xdr:spPr>
        <a:xfrm>
          <a:off x="4686300" y="992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73,070</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9282</xdr:rowOff>
    </xdr:from>
    <xdr:to>
      <xdr:col>5</xdr:col>
      <xdr:colOff>409575</xdr:colOff>
      <xdr:row>59</xdr:row>
      <xdr:rowOff>110882</xdr:rowOff>
    </xdr:to>
    <xdr:sp macro="" textlink="">
      <xdr:nvSpPr>
        <xdr:cNvPr id="142" name="円/楕円 141"/>
        <xdr:cNvSpPr/>
      </xdr:nvSpPr>
      <xdr:spPr>
        <a:xfrm>
          <a:off x="3746500" y="1012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102009</xdr:rowOff>
    </xdr:from>
    <xdr:ext cx="534377" cy="259045"/>
    <xdr:sp macro="" textlink="">
      <xdr:nvSpPr>
        <xdr:cNvPr id="143" name="テキスト ボックス 142"/>
        <xdr:cNvSpPr txBox="1"/>
      </xdr:nvSpPr>
      <xdr:spPr>
        <a:xfrm>
          <a:off x="3530111" y="1021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62,376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157186</xdr:rowOff>
    </xdr:from>
    <xdr:to>
      <xdr:col>4</xdr:col>
      <xdr:colOff>206375</xdr:colOff>
      <xdr:row>59</xdr:row>
      <xdr:rowOff>87336</xdr:rowOff>
    </xdr:to>
    <xdr:sp macro="" textlink="">
      <xdr:nvSpPr>
        <xdr:cNvPr id="144" name="円/楕円 143"/>
        <xdr:cNvSpPr/>
      </xdr:nvSpPr>
      <xdr:spPr>
        <a:xfrm>
          <a:off x="2857500" y="1010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78463</xdr:rowOff>
    </xdr:from>
    <xdr:ext cx="534377" cy="259045"/>
    <xdr:sp macro="" textlink="">
      <xdr:nvSpPr>
        <xdr:cNvPr id="145" name="テキスト ボックス 144"/>
        <xdr:cNvSpPr txBox="1"/>
      </xdr:nvSpPr>
      <xdr:spPr>
        <a:xfrm>
          <a:off x="2641111" y="1019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63,818</a:t>
          </a:r>
          <a:endParaRPr kumimoji="1" lang="ja-JP" altLang="en-US" sz="1000" b="1">
            <a:solidFill>
              <a:srgbClr val="FF0000"/>
            </a:solidFill>
            <a:latin typeface="ＭＳ Ｐゴシック"/>
          </a:endParaRPr>
        </a:p>
      </xdr:txBody>
    </xdr:sp>
    <xdr:clientData/>
  </xdr:oneCellAnchor>
  <xdr:twoCellAnchor>
    <xdr:from>
      <xdr:col>2</xdr:col>
      <xdr:colOff>587375</xdr:colOff>
      <xdr:row>59</xdr:row>
      <xdr:rowOff>33546</xdr:rowOff>
    </xdr:from>
    <xdr:to>
      <xdr:col>3</xdr:col>
      <xdr:colOff>3175</xdr:colOff>
      <xdr:row>59</xdr:row>
      <xdr:rowOff>135146</xdr:rowOff>
    </xdr:to>
    <xdr:sp macro="" textlink="">
      <xdr:nvSpPr>
        <xdr:cNvPr id="146" name="円/楕円 145"/>
        <xdr:cNvSpPr/>
      </xdr:nvSpPr>
      <xdr:spPr>
        <a:xfrm>
          <a:off x="1968500" y="1014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126273</xdr:rowOff>
    </xdr:from>
    <xdr:ext cx="534377" cy="259045"/>
    <xdr:sp macro="" textlink="">
      <xdr:nvSpPr>
        <xdr:cNvPr id="147" name="テキスト ボックス 146"/>
        <xdr:cNvSpPr txBox="1"/>
      </xdr:nvSpPr>
      <xdr:spPr>
        <a:xfrm>
          <a:off x="1752111" y="1024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60,890</a:t>
          </a:r>
          <a:endParaRPr kumimoji="1" lang="ja-JP" altLang="en-US" sz="1000" b="1">
            <a:solidFill>
              <a:srgbClr val="FF0000"/>
            </a:solidFill>
            <a:latin typeface="ＭＳ Ｐゴシック"/>
          </a:endParaRPr>
        </a:p>
      </xdr:txBody>
    </xdr:sp>
    <xdr:clientData/>
  </xdr:oneCellAnchor>
  <xdr:twoCellAnchor>
    <xdr:from>
      <xdr:col>1</xdr:col>
      <xdr:colOff>384175</xdr:colOff>
      <xdr:row>59</xdr:row>
      <xdr:rowOff>13053</xdr:rowOff>
    </xdr:from>
    <xdr:to>
      <xdr:col>1</xdr:col>
      <xdr:colOff>485775</xdr:colOff>
      <xdr:row>59</xdr:row>
      <xdr:rowOff>114653</xdr:rowOff>
    </xdr:to>
    <xdr:sp macro="" textlink="">
      <xdr:nvSpPr>
        <xdr:cNvPr id="148" name="円/楕円 147"/>
        <xdr:cNvSpPr/>
      </xdr:nvSpPr>
      <xdr:spPr>
        <a:xfrm>
          <a:off x="1079500" y="1012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105780</xdr:rowOff>
    </xdr:from>
    <xdr:ext cx="534377" cy="259045"/>
    <xdr:sp macro="" textlink="">
      <xdr:nvSpPr>
        <xdr:cNvPr id="149" name="テキスト ボックス 148"/>
        <xdr:cNvSpPr txBox="1"/>
      </xdr:nvSpPr>
      <xdr:spPr>
        <a:xfrm>
          <a:off x="863111" y="1022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62,145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66456</xdr:rowOff>
    </xdr:from>
    <xdr:to>
      <xdr:col>6</xdr:col>
      <xdr:colOff>510540</xdr:colOff>
      <xdr:row>78</xdr:row>
      <xdr:rowOff>98278</xdr:rowOff>
    </xdr:to>
    <xdr:cxnSp macro="">
      <xdr:nvCxnSpPr>
        <xdr:cNvPr id="171" name="直線コネクタ 170"/>
        <xdr:cNvCxnSpPr/>
      </xdr:nvCxnSpPr>
      <xdr:spPr>
        <a:xfrm flipV="1">
          <a:off x="4633595" y="12067956"/>
          <a:ext cx="1270" cy="140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102105</xdr:rowOff>
    </xdr:from>
    <xdr:ext cx="378565" cy="259045"/>
    <xdr:sp macro="" textlink="">
      <xdr:nvSpPr>
        <xdr:cNvPr id="172" name="維持補修費最小値テキスト"/>
        <xdr:cNvSpPr txBox="1"/>
      </xdr:nvSpPr>
      <xdr:spPr>
        <a:xfrm>
          <a:off x="4686300" y="13475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6</xdr:col>
      <xdr:colOff>422275</xdr:colOff>
      <xdr:row>78</xdr:row>
      <xdr:rowOff>98278</xdr:rowOff>
    </xdr:from>
    <xdr:to>
      <xdr:col>6</xdr:col>
      <xdr:colOff>600075</xdr:colOff>
      <xdr:row>78</xdr:row>
      <xdr:rowOff>98278</xdr:rowOff>
    </xdr:to>
    <xdr:cxnSp macro="">
      <xdr:nvCxnSpPr>
        <xdr:cNvPr id="173" name="直線コネクタ 172"/>
        <xdr:cNvCxnSpPr/>
      </xdr:nvCxnSpPr>
      <xdr:spPr>
        <a:xfrm>
          <a:off x="4546600" y="13471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13133</xdr:rowOff>
    </xdr:from>
    <xdr:ext cx="534377" cy="259045"/>
    <xdr:sp macro="" textlink="">
      <xdr:nvSpPr>
        <xdr:cNvPr id="174" name="維持補修費最大値テキスト"/>
        <xdr:cNvSpPr txBox="1"/>
      </xdr:nvSpPr>
      <xdr:spPr>
        <a:xfrm>
          <a:off x="4686300" y="1184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31,602</a:t>
          </a:r>
          <a:endParaRPr kumimoji="1" lang="ja-JP" altLang="en-US" sz="1000" b="1">
            <a:latin typeface="ＭＳ Ｐゴシック"/>
          </a:endParaRPr>
        </a:p>
      </xdr:txBody>
    </xdr:sp>
    <xdr:clientData/>
  </xdr:oneCellAnchor>
  <xdr:twoCellAnchor>
    <xdr:from>
      <xdr:col>6</xdr:col>
      <xdr:colOff>422275</xdr:colOff>
      <xdr:row>70</xdr:row>
      <xdr:rowOff>66456</xdr:rowOff>
    </xdr:from>
    <xdr:to>
      <xdr:col>6</xdr:col>
      <xdr:colOff>600075</xdr:colOff>
      <xdr:row>70</xdr:row>
      <xdr:rowOff>66456</xdr:rowOff>
    </xdr:to>
    <xdr:cxnSp macro="">
      <xdr:nvCxnSpPr>
        <xdr:cNvPr id="175" name="直線コネクタ 174"/>
        <xdr:cNvCxnSpPr/>
      </xdr:nvCxnSpPr>
      <xdr:spPr>
        <a:xfrm>
          <a:off x="4546600" y="1206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23251</xdr:rowOff>
    </xdr:from>
    <xdr:to>
      <xdr:col>6</xdr:col>
      <xdr:colOff>511175</xdr:colOff>
      <xdr:row>77</xdr:row>
      <xdr:rowOff>66594</xdr:rowOff>
    </xdr:to>
    <xdr:cxnSp macro="">
      <xdr:nvCxnSpPr>
        <xdr:cNvPr id="176" name="直線コネクタ 175"/>
        <xdr:cNvCxnSpPr/>
      </xdr:nvCxnSpPr>
      <xdr:spPr>
        <a:xfrm flipV="1">
          <a:off x="3797300" y="13224901"/>
          <a:ext cx="838200" cy="4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30990</xdr:rowOff>
    </xdr:from>
    <xdr:ext cx="469744" cy="259045"/>
    <xdr:sp macro="" textlink="">
      <xdr:nvSpPr>
        <xdr:cNvPr id="177" name="維持補修費平均値テキスト"/>
        <xdr:cNvSpPr txBox="1"/>
      </xdr:nvSpPr>
      <xdr:spPr>
        <a:xfrm>
          <a:off x="4686300" y="128897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9,267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8113</xdr:rowOff>
    </xdr:from>
    <xdr:to>
      <xdr:col>6</xdr:col>
      <xdr:colOff>561975</xdr:colOff>
      <xdr:row>76</xdr:row>
      <xdr:rowOff>109713</xdr:rowOff>
    </xdr:to>
    <xdr:sp macro="" textlink="">
      <xdr:nvSpPr>
        <xdr:cNvPr id="178" name="フローチャート : 判断 177"/>
        <xdr:cNvSpPr/>
      </xdr:nvSpPr>
      <xdr:spPr>
        <a:xfrm>
          <a:off x="4584700" y="1303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116018</xdr:rowOff>
    </xdr:from>
    <xdr:to>
      <xdr:col>5</xdr:col>
      <xdr:colOff>358775</xdr:colOff>
      <xdr:row>77</xdr:row>
      <xdr:rowOff>66594</xdr:rowOff>
    </xdr:to>
    <xdr:cxnSp macro="">
      <xdr:nvCxnSpPr>
        <xdr:cNvPr id="179" name="直線コネクタ 178"/>
        <xdr:cNvCxnSpPr/>
      </xdr:nvCxnSpPr>
      <xdr:spPr>
        <a:xfrm>
          <a:off x="2908300" y="13146218"/>
          <a:ext cx="889000" cy="12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26355</xdr:rowOff>
    </xdr:from>
    <xdr:to>
      <xdr:col>5</xdr:col>
      <xdr:colOff>409575</xdr:colOff>
      <xdr:row>76</xdr:row>
      <xdr:rowOff>127955</xdr:rowOff>
    </xdr:to>
    <xdr:sp macro="" textlink="">
      <xdr:nvSpPr>
        <xdr:cNvPr id="180" name="フローチャート : 判断 179"/>
        <xdr:cNvSpPr/>
      </xdr:nvSpPr>
      <xdr:spPr>
        <a:xfrm>
          <a:off x="3746500" y="1305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144482</xdr:rowOff>
    </xdr:from>
    <xdr:ext cx="469744" cy="259045"/>
    <xdr:sp macro="" textlink="">
      <xdr:nvSpPr>
        <xdr:cNvPr id="181" name="テキスト ボックス 180"/>
        <xdr:cNvSpPr txBox="1"/>
      </xdr:nvSpPr>
      <xdr:spPr>
        <a:xfrm>
          <a:off x="3562427" y="1283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8,868</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116018</xdr:rowOff>
    </xdr:from>
    <xdr:to>
      <xdr:col>4</xdr:col>
      <xdr:colOff>155575</xdr:colOff>
      <xdr:row>77</xdr:row>
      <xdr:rowOff>84288</xdr:rowOff>
    </xdr:to>
    <xdr:cxnSp macro="">
      <xdr:nvCxnSpPr>
        <xdr:cNvPr id="182" name="直線コネクタ 181"/>
        <xdr:cNvCxnSpPr/>
      </xdr:nvCxnSpPr>
      <xdr:spPr>
        <a:xfrm flipV="1">
          <a:off x="2019300" y="13146218"/>
          <a:ext cx="889000" cy="13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41900</xdr:rowOff>
    </xdr:from>
    <xdr:to>
      <xdr:col>4</xdr:col>
      <xdr:colOff>206375</xdr:colOff>
      <xdr:row>76</xdr:row>
      <xdr:rowOff>143500</xdr:rowOff>
    </xdr:to>
    <xdr:sp macro="" textlink="">
      <xdr:nvSpPr>
        <xdr:cNvPr id="183" name="フローチャート : 判断 182"/>
        <xdr:cNvSpPr/>
      </xdr:nvSpPr>
      <xdr:spPr>
        <a:xfrm>
          <a:off x="2857500" y="1307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160027</xdr:rowOff>
    </xdr:from>
    <xdr:ext cx="469744" cy="259045"/>
    <xdr:sp macro="" textlink="">
      <xdr:nvSpPr>
        <xdr:cNvPr id="184" name="テキスト ボックス 183"/>
        <xdr:cNvSpPr txBox="1"/>
      </xdr:nvSpPr>
      <xdr:spPr>
        <a:xfrm>
          <a:off x="2673427" y="1284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65405</xdr:rowOff>
    </xdr:from>
    <xdr:to>
      <xdr:col>2</xdr:col>
      <xdr:colOff>638175</xdr:colOff>
      <xdr:row>77</xdr:row>
      <xdr:rowOff>84288</xdr:rowOff>
    </xdr:to>
    <xdr:cxnSp macro="">
      <xdr:nvCxnSpPr>
        <xdr:cNvPr id="185" name="直線コネクタ 184"/>
        <xdr:cNvCxnSpPr/>
      </xdr:nvCxnSpPr>
      <xdr:spPr>
        <a:xfrm>
          <a:off x="1130300" y="13267055"/>
          <a:ext cx="889000" cy="1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45740</xdr:rowOff>
    </xdr:from>
    <xdr:to>
      <xdr:col>3</xdr:col>
      <xdr:colOff>3175</xdr:colOff>
      <xdr:row>76</xdr:row>
      <xdr:rowOff>147340</xdr:rowOff>
    </xdr:to>
    <xdr:sp macro="" textlink="">
      <xdr:nvSpPr>
        <xdr:cNvPr id="186" name="フローチャート : 判断 185"/>
        <xdr:cNvSpPr/>
      </xdr:nvSpPr>
      <xdr:spPr>
        <a:xfrm>
          <a:off x="1968500" y="1307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163868</xdr:rowOff>
    </xdr:from>
    <xdr:ext cx="469744" cy="259045"/>
    <xdr:sp macro="" textlink="">
      <xdr:nvSpPr>
        <xdr:cNvPr id="187" name="テキスト ボックス 186"/>
        <xdr:cNvSpPr txBox="1"/>
      </xdr:nvSpPr>
      <xdr:spPr>
        <a:xfrm>
          <a:off x="1784427" y="12851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72075</xdr:rowOff>
    </xdr:from>
    <xdr:to>
      <xdr:col>1</xdr:col>
      <xdr:colOff>485775</xdr:colOff>
      <xdr:row>77</xdr:row>
      <xdr:rowOff>2225</xdr:rowOff>
    </xdr:to>
    <xdr:sp macro="" textlink="">
      <xdr:nvSpPr>
        <xdr:cNvPr id="188" name="フローチャート : 判断 187"/>
        <xdr:cNvSpPr/>
      </xdr:nvSpPr>
      <xdr:spPr>
        <a:xfrm>
          <a:off x="1079500" y="1310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18752</xdr:rowOff>
    </xdr:from>
    <xdr:ext cx="469744" cy="259045"/>
    <xdr:sp macro="" textlink="">
      <xdr:nvSpPr>
        <xdr:cNvPr id="189" name="テキスト ボックス 188"/>
        <xdr:cNvSpPr txBox="1"/>
      </xdr:nvSpPr>
      <xdr:spPr>
        <a:xfrm>
          <a:off x="895427" y="128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143901</xdr:rowOff>
    </xdr:from>
    <xdr:to>
      <xdr:col>6</xdr:col>
      <xdr:colOff>561975</xdr:colOff>
      <xdr:row>77</xdr:row>
      <xdr:rowOff>74051</xdr:rowOff>
    </xdr:to>
    <xdr:sp macro="" textlink="">
      <xdr:nvSpPr>
        <xdr:cNvPr id="195" name="円/楕円 194"/>
        <xdr:cNvSpPr/>
      </xdr:nvSpPr>
      <xdr:spPr>
        <a:xfrm>
          <a:off x="4584700" y="1317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122328</xdr:rowOff>
    </xdr:from>
    <xdr:ext cx="469744" cy="259045"/>
    <xdr:sp macro="" textlink="">
      <xdr:nvSpPr>
        <xdr:cNvPr id="196" name="維持補修費該当値テキスト"/>
        <xdr:cNvSpPr txBox="1"/>
      </xdr:nvSpPr>
      <xdr:spPr>
        <a:xfrm>
          <a:off x="4686300" y="1315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6,297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15794</xdr:rowOff>
    </xdr:from>
    <xdr:to>
      <xdr:col>5</xdr:col>
      <xdr:colOff>409575</xdr:colOff>
      <xdr:row>77</xdr:row>
      <xdr:rowOff>117394</xdr:rowOff>
    </xdr:to>
    <xdr:sp macro="" textlink="">
      <xdr:nvSpPr>
        <xdr:cNvPr id="197" name="円/楕円 196"/>
        <xdr:cNvSpPr/>
      </xdr:nvSpPr>
      <xdr:spPr>
        <a:xfrm>
          <a:off x="3746500" y="1321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108521</xdr:rowOff>
    </xdr:from>
    <xdr:ext cx="469744" cy="259045"/>
    <xdr:sp macro="" textlink="">
      <xdr:nvSpPr>
        <xdr:cNvPr id="198" name="テキスト ボックス 197"/>
        <xdr:cNvSpPr txBox="1"/>
      </xdr:nvSpPr>
      <xdr:spPr>
        <a:xfrm>
          <a:off x="3562427" y="13310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65218</xdr:rowOff>
    </xdr:from>
    <xdr:to>
      <xdr:col>4</xdr:col>
      <xdr:colOff>206375</xdr:colOff>
      <xdr:row>76</xdr:row>
      <xdr:rowOff>166818</xdr:rowOff>
    </xdr:to>
    <xdr:sp macro="" textlink="">
      <xdr:nvSpPr>
        <xdr:cNvPr id="199" name="円/楕円 198"/>
        <xdr:cNvSpPr/>
      </xdr:nvSpPr>
      <xdr:spPr>
        <a:xfrm>
          <a:off x="2857500" y="1309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157945</xdr:rowOff>
    </xdr:from>
    <xdr:ext cx="469744" cy="259045"/>
    <xdr:sp macro="" textlink="">
      <xdr:nvSpPr>
        <xdr:cNvPr id="200" name="テキスト ボックス 199"/>
        <xdr:cNvSpPr txBox="1"/>
      </xdr:nvSpPr>
      <xdr:spPr>
        <a:xfrm>
          <a:off x="2673427" y="131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33488</xdr:rowOff>
    </xdr:from>
    <xdr:to>
      <xdr:col>3</xdr:col>
      <xdr:colOff>3175</xdr:colOff>
      <xdr:row>77</xdr:row>
      <xdr:rowOff>135088</xdr:rowOff>
    </xdr:to>
    <xdr:sp macro="" textlink="">
      <xdr:nvSpPr>
        <xdr:cNvPr id="201" name="円/楕円 200"/>
        <xdr:cNvSpPr/>
      </xdr:nvSpPr>
      <xdr:spPr>
        <a:xfrm>
          <a:off x="1968500" y="1323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126215</xdr:rowOff>
    </xdr:from>
    <xdr:ext cx="469744" cy="259045"/>
    <xdr:sp macro="" textlink="">
      <xdr:nvSpPr>
        <xdr:cNvPr id="202" name="テキスト ボックス 201"/>
        <xdr:cNvSpPr txBox="1"/>
      </xdr:nvSpPr>
      <xdr:spPr>
        <a:xfrm>
          <a:off x="1784427" y="1332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14605</xdr:rowOff>
    </xdr:from>
    <xdr:to>
      <xdr:col>1</xdr:col>
      <xdr:colOff>485775</xdr:colOff>
      <xdr:row>77</xdr:row>
      <xdr:rowOff>116205</xdr:rowOff>
    </xdr:to>
    <xdr:sp macro="" textlink="">
      <xdr:nvSpPr>
        <xdr:cNvPr id="203" name="円/楕円 202"/>
        <xdr:cNvSpPr/>
      </xdr:nvSpPr>
      <xdr:spPr>
        <a:xfrm>
          <a:off x="1079500" y="1321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107332</xdr:rowOff>
    </xdr:from>
    <xdr:ext cx="469744" cy="259045"/>
    <xdr:sp macro="" textlink="">
      <xdr:nvSpPr>
        <xdr:cNvPr id="204" name="テキスト ボックス 203"/>
        <xdr:cNvSpPr txBox="1"/>
      </xdr:nvSpPr>
      <xdr:spPr>
        <a:xfrm>
          <a:off x="895427" y="1330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109,489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143300</xdr:rowOff>
    </xdr:from>
    <xdr:to>
      <xdr:col>6</xdr:col>
      <xdr:colOff>510540</xdr:colOff>
      <xdr:row>98</xdr:row>
      <xdr:rowOff>158865</xdr:rowOff>
    </xdr:to>
    <xdr:cxnSp macro="">
      <xdr:nvCxnSpPr>
        <xdr:cNvPr id="229" name="直線コネクタ 228"/>
        <xdr:cNvCxnSpPr/>
      </xdr:nvCxnSpPr>
      <xdr:spPr>
        <a:xfrm flipV="1">
          <a:off x="4633595" y="15573800"/>
          <a:ext cx="1270" cy="1387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162692</xdr:rowOff>
    </xdr:from>
    <xdr:ext cx="534377" cy="259045"/>
    <xdr:sp macro="" textlink="">
      <xdr:nvSpPr>
        <xdr:cNvPr id="230" name="扶助費最小値テキスト"/>
        <xdr:cNvSpPr txBox="1"/>
      </xdr:nvSpPr>
      <xdr:spPr>
        <a:xfrm>
          <a:off x="4686300" y="1696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42,994</a:t>
          </a:r>
          <a:endParaRPr kumimoji="1" lang="ja-JP" altLang="en-US" sz="1000" b="1">
            <a:latin typeface="ＭＳ Ｐゴシック"/>
          </a:endParaRPr>
        </a:p>
      </xdr:txBody>
    </xdr:sp>
    <xdr:clientData/>
  </xdr:oneCellAnchor>
  <xdr:twoCellAnchor>
    <xdr:from>
      <xdr:col>6</xdr:col>
      <xdr:colOff>422275</xdr:colOff>
      <xdr:row>98</xdr:row>
      <xdr:rowOff>158865</xdr:rowOff>
    </xdr:from>
    <xdr:to>
      <xdr:col>6</xdr:col>
      <xdr:colOff>600075</xdr:colOff>
      <xdr:row>98</xdr:row>
      <xdr:rowOff>158865</xdr:rowOff>
    </xdr:to>
    <xdr:cxnSp macro="">
      <xdr:nvCxnSpPr>
        <xdr:cNvPr id="231" name="直線コネクタ 230"/>
        <xdr:cNvCxnSpPr/>
      </xdr:nvCxnSpPr>
      <xdr:spPr>
        <a:xfrm>
          <a:off x="4546600" y="1696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89977</xdr:rowOff>
    </xdr:from>
    <xdr:ext cx="599010" cy="259045"/>
    <xdr:sp macro="" textlink="">
      <xdr:nvSpPr>
        <xdr:cNvPr id="232" name="扶助費最大値テキスト"/>
        <xdr:cNvSpPr txBox="1"/>
      </xdr:nvSpPr>
      <xdr:spPr>
        <a:xfrm>
          <a:off x="4686300" y="15349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115,811</a:t>
          </a:r>
          <a:endParaRPr kumimoji="1" lang="ja-JP" altLang="en-US" sz="1000" b="1">
            <a:latin typeface="ＭＳ Ｐゴシック"/>
          </a:endParaRPr>
        </a:p>
      </xdr:txBody>
    </xdr:sp>
    <xdr:clientData/>
  </xdr:oneCellAnchor>
  <xdr:twoCellAnchor>
    <xdr:from>
      <xdr:col>6</xdr:col>
      <xdr:colOff>422275</xdr:colOff>
      <xdr:row>90</xdr:row>
      <xdr:rowOff>143300</xdr:rowOff>
    </xdr:from>
    <xdr:to>
      <xdr:col>6</xdr:col>
      <xdr:colOff>600075</xdr:colOff>
      <xdr:row>90</xdr:row>
      <xdr:rowOff>143300</xdr:rowOff>
    </xdr:to>
    <xdr:cxnSp macro="">
      <xdr:nvCxnSpPr>
        <xdr:cNvPr id="233" name="直線コネクタ 232"/>
        <xdr:cNvCxnSpPr/>
      </xdr:nvCxnSpPr>
      <xdr:spPr>
        <a:xfrm>
          <a:off x="4546600" y="1557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169932</xdr:rowOff>
    </xdr:from>
    <xdr:to>
      <xdr:col>6</xdr:col>
      <xdr:colOff>511175</xdr:colOff>
      <xdr:row>98</xdr:row>
      <xdr:rowOff>19762</xdr:rowOff>
    </xdr:to>
    <xdr:cxnSp macro="">
      <xdr:nvCxnSpPr>
        <xdr:cNvPr id="234" name="直線コネクタ 233"/>
        <xdr:cNvCxnSpPr/>
      </xdr:nvCxnSpPr>
      <xdr:spPr>
        <a:xfrm flipV="1">
          <a:off x="3797300" y="16800582"/>
          <a:ext cx="838200" cy="2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113986</xdr:rowOff>
    </xdr:from>
    <xdr:ext cx="534377" cy="259045"/>
    <xdr:sp macro="" textlink="">
      <xdr:nvSpPr>
        <xdr:cNvPr id="235" name="扶助費平均値テキスト"/>
        <xdr:cNvSpPr txBox="1"/>
      </xdr:nvSpPr>
      <xdr:spPr>
        <a:xfrm>
          <a:off x="4686300" y="16230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70,884</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91109</xdr:rowOff>
    </xdr:from>
    <xdr:to>
      <xdr:col>6</xdr:col>
      <xdr:colOff>561975</xdr:colOff>
      <xdr:row>96</xdr:row>
      <xdr:rowOff>21259</xdr:rowOff>
    </xdr:to>
    <xdr:sp macro="" textlink="">
      <xdr:nvSpPr>
        <xdr:cNvPr id="236" name="フローチャート : 判断 235"/>
        <xdr:cNvSpPr/>
      </xdr:nvSpPr>
      <xdr:spPr>
        <a:xfrm>
          <a:off x="4584700" y="1637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19762</xdr:rowOff>
    </xdr:from>
    <xdr:to>
      <xdr:col>5</xdr:col>
      <xdr:colOff>358775</xdr:colOff>
      <xdr:row>98</xdr:row>
      <xdr:rowOff>101085</xdr:rowOff>
    </xdr:to>
    <xdr:cxnSp macro="">
      <xdr:nvCxnSpPr>
        <xdr:cNvPr id="237" name="直線コネクタ 236"/>
        <xdr:cNvCxnSpPr/>
      </xdr:nvCxnSpPr>
      <xdr:spPr>
        <a:xfrm flipV="1">
          <a:off x="2908300" y="16821862"/>
          <a:ext cx="889000" cy="8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106617</xdr:rowOff>
    </xdr:from>
    <xdr:to>
      <xdr:col>5</xdr:col>
      <xdr:colOff>409575</xdr:colOff>
      <xdr:row>96</xdr:row>
      <xdr:rowOff>36767</xdr:rowOff>
    </xdr:to>
    <xdr:sp macro="" textlink="">
      <xdr:nvSpPr>
        <xdr:cNvPr id="238" name="フローチャート : 判断 237"/>
        <xdr:cNvSpPr/>
      </xdr:nvSpPr>
      <xdr:spPr>
        <a:xfrm>
          <a:off x="3746500" y="1639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53294</xdr:rowOff>
    </xdr:from>
    <xdr:ext cx="534377" cy="259045"/>
    <xdr:sp macro="" textlink="">
      <xdr:nvSpPr>
        <xdr:cNvPr id="239" name="テキスト ボックス 238"/>
        <xdr:cNvSpPr txBox="1"/>
      </xdr:nvSpPr>
      <xdr:spPr>
        <a:xfrm>
          <a:off x="3530111" y="1616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70,070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101085</xdr:rowOff>
    </xdr:from>
    <xdr:to>
      <xdr:col>4</xdr:col>
      <xdr:colOff>155575</xdr:colOff>
      <xdr:row>98</xdr:row>
      <xdr:rowOff>163418</xdr:rowOff>
    </xdr:to>
    <xdr:cxnSp macro="">
      <xdr:nvCxnSpPr>
        <xdr:cNvPr id="240" name="直線コネクタ 239"/>
        <xdr:cNvCxnSpPr/>
      </xdr:nvCxnSpPr>
      <xdr:spPr>
        <a:xfrm flipV="1">
          <a:off x="2019300" y="16903185"/>
          <a:ext cx="889000" cy="6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62916</xdr:rowOff>
    </xdr:from>
    <xdr:to>
      <xdr:col>4</xdr:col>
      <xdr:colOff>206375</xdr:colOff>
      <xdr:row>96</xdr:row>
      <xdr:rowOff>164516</xdr:rowOff>
    </xdr:to>
    <xdr:sp macro="" textlink="">
      <xdr:nvSpPr>
        <xdr:cNvPr id="241" name="フローチャート : 判断 240"/>
        <xdr:cNvSpPr/>
      </xdr:nvSpPr>
      <xdr:spPr>
        <a:xfrm>
          <a:off x="2857500" y="1652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9593</xdr:rowOff>
    </xdr:from>
    <xdr:ext cx="534377" cy="259045"/>
    <xdr:sp macro="" textlink="">
      <xdr:nvSpPr>
        <xdr:cNvPr id="242" name="テキスト ボックス 241"/>
        <xdr:cNvSpPr txBox="1"/>
      </xdr:nvSpPr>
      <xdr:spPr>
        <a:xfrm>
          <a:off x="2641111" y="1629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163418</xdr:rowOff>
    </xdr:from>
    <xdr:to>
      <xdr:col>2</xdr:col>
      <xdr:colOff>638175</xdr:colOff>
      <xdr:row>98</xdr:row>
      <xdr:rowOff>165760</xdr:rowOff>
    </xdr:to>
    <xdr:cxnSp macro="">
      <xdr:nvCxnSpPr>
        <xdr:cNvPr id="243" name="直線コネクタ 242"/>
        <xdr:cNvCxnSpPr/>
      </xdr:nvCxnSpPr>
      <xdr:spPr>
        <a:xfrm flipV="1">
          <a:off x="1130300" y="16965518"/>
          <a:ext cx="889000" cy="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103760</xdr:rowOff>
    </xdr:from>
    <xdr:to>
      <xdr:col>3</xdr:col>
      <xdr:colOff>3175</xdr:colOff>
      <xdr:row>97</xdr:row>
      <xdr:rowOff>33910</xdr:rowOff>
    </xdr:to>
    <xdr:sp macro="" textlink="">
      <xdr:nvSpPr>
        <xdr:cNvPr id="244" name="フローチャート : 判断 243"/>
        <xdr:cNvSpPr/>
      </xdr:nvSpPr>
      <xdr:spPr>
        <a:xfrm>
          <a:off x="1968500" y="1656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50437</xdr:rowOff>
    </xdr:from>
    <xdr:ext cx="534377" cy="259045"/>
    <xdr:sp macro="" textlink="">
      <xdr:nvSpPr>
        <xdr:cNvPr id="245" name="テキスト ボックス 244"/>
        <xdr:cNvSpPr txBox="1"/>
      </xdr:nvSpPr>
      <xdr:spPr>
        <a:xfrm>
          <a:off x="1752111" y="1633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61,220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90596</xdr:rowOff>
    </xdr:from>
    <xdr:to>
      <xdr:col>1</xdr:col>
      <xdr:colOff>485775</xdr:colOff>
      <xdr:row>97</xdr:row>
      <xdr:rowOff>20746</xdr:rowOff>
    </xdr:to>
    <xdr:sp macro="" textlink="">
      <xdr:nvSpPr>
        <xdr:cNvPr id="246" name="フローチャート : 判断 245"/>
        <xdr:cNvSpPr/>
      </xdr:nvSpPr>
      <xdr:spPr>
        <a:xfrm>
          <a:off x="1079500" y="1654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37273</xdr:rowOff>
    </xdr:from>
    <xdr:ext cx="534377" cy="259045"/>
    <xdr:sp macro="" textlink="">
      <xdr:nvSpPr>
        <xdr:cNvPr id="247" name="テキスト ボックス 246"/>
        <xdr:cNvSpPr txBox="1"/>
      </xdr:nvSpPr>
      <xdr:spPr>
        <a:xfrm>
          <a:off x="863111" y="1632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119132</xdr:rowOff>
    </xdr:from>
    <xdr:to>
      <xdr:col>6</xdr:col>
      <xdr:colOff>561975</xdr:colOff>
      <xdr:row>98</xdr:row>
      <xdr:rowOff>49282</xdr:rowOff>
    </xdr:to>
    <xdr:sp macro="" textlink="">
      <xdr:nvSpPr>
        <xdr:cNvPr id="253" name="円/楕円 252"/>
        <xdr:cNvSpPr/>
      </xdr:nvSpPr>
      <xdr:spPr>
        <a:xfrm>
          <a:off x="4584700" y="1674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97559</xdr:rowOff>
    </xdr:from>
    <xdr:ext cx="534377" cy="259045"/>
    <xdr:sp macro="" textlink="">
      <xdr:nvSpPr>
        <xdr:cNvPr id="254" name="扶助費該当値テキスト"/>
        <xdr:cNvSpPr txBox="1"/>
      </xdr:nvSpPr>
      <xdr:spPr>
        <a:xfrm>
          <a:off x="4686300" y="1672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51,413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140412</xdr:rowOff>
    </xdr:from>
    <xdr:to>
      <xdr:col>5</xdr:col>
      <xdr:colOff>409575</xdr:colOff>
      <xdr:row>98</xdr:row>
      <xdr:rowOff>70562</xdr:rowOff>
    </xdr:to>
    <xdr:sp macro="" textlink="">
      <xdr:nvSpPr>
        <xdr:cNvPr id="255" name="円/楕円 254"/>
        <xdr:cNvSpPr/>
      </xdr:nvSpPr>
      <xdr:spPr>
        <a:xfrm>
          <a:off x="3746500" y="1677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61689</xdr:rowOff>
    </xdr:from>
    <xdr:ext cx="534377" cy="259045"/>
    <xdr:sp macro="" textlink="">
      <xdr:nvSpPr>
        <xdr:cNvPr id="256" name="テキスト ボックス 255"/>
        <xdr:cNvSpPr txBox="1"/>
      </xdr:nvSpPr>
      <xdr:spPr>
        <a:xfrm>
          <a:off x="3530111" y="1686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50,296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50285</xdr:rowOff>
    </xdr:from>
    <xdr:to>
      <xdr:col>4</xdr:col>
      <xdr:colOff>206375</xdr:colOff>
      <xdr:row>98</xdr:row>
      <xdr:rowOff>151885</xdr:rowOff>
    </xdr:to>
    <xdr:sp macro="" textlink="">
      <xdr:nvSpPr>
        <xdr:cNvPr id="257" name="円/楕円 256"/>
        <xdr:cNvSpPr/>
      </xdr:nvSpPr>
      <xdr:spPr>
        <a:xfrm>
          <a:off x="2857500" y="1685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143012</xdr:rowOff>
    </xdr:from>
    <xdr:ext cx="534377" cy="259045"/>
    <xdr:sp macro="" textlink="">
      <xdr:nvSpPr>
        <xdr:cNvPr id="258" name="テキスト ボックス 257"/>
        <xdr:cNvSpPr txBox="1"/>
      </xdr:nvSpPr>
      <xdr:spPr>
        <a:xfrm>
          <a:off x="2641111" y="1694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46,027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112618</xdr:rowOff>
    </xdr:from>
    <xdr:to>
      <xdr:col>3</xdr:col>
      <xdr:colOff>3175</xdr:colOff>
      <xdr:row>99</xdr:row>
      <xdr:rowOff>42768</xdr:rowOff>
    </xdr:to>
    <xdr:sp macro="" textlink="">
      <xdr:nvSpPr>
        <xdr:cNvPr id="259" name="円/楕円 258"/>
        <xdr:cNvSpPr/>
      </xdr:nvSpPr>
      <xdr:spPr>
        <a:xfrm>
          <a:off x="1968500" y="1691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33895</xdr:rowOff>
    </xdr:from>
    <xdr:ext cx="534377" cy="259045"/>
    <xdr:sp macro="" textlink="">
      <xdr:nvSpPr>
        <xdr:cNvPr id="260" name="テキスト ボックス 259"/>
        <xdr:cNvSpPr txBox="1"/>
      </xdr:nvSpPr>
      <xdr:spPr>
        <a:xfrm>
          <a:off x="1752111" y="1700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42,755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114960</xdr:rowOff>
    </xdr:from>
    <xdr:to>
      <xdr:col>1</xdr:col>
      <xdr:colOff>485775</xdr:colOff>
      <xdr:row>99</xdr:row>
      <xdr:rowOff>45110</xdr:rowOff>
    </xdr:to>
    <xdr:sp macro="" textlink="">
      <xdr:nvSpPr>
        <xdr:cNvPr id="261" name="円/楕円 260"/>
        <xdr:cNvSpPr/>
      </xdr:nvSpPr>
      <xdr:spPr>
        <a:xfrm>
          <a:off x="1079500" y="1691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36237</xdr:rowOff>
    </xdr:from>
    <xdr:ext cx="534377" cy="259045"/>
    <xdr:sp macro="" textlink="">
      <xdr:nvSpPr>
        <xdr:cNvPr id="262" name="テキスト ボックス 261"/>
        <xdr:cNvSpPr txBox="1"/>
      </xdr:nvSpPr>
      <xdr:spPr>
        <a:xfrm>
          <a:off x="863111" y="1700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42,632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5" name="テキスト ボックス 274"/>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3912</xdr:rowOff>
    </xdr:from>
    <xdr:to>
      <xdr:col>15</xdr:col>
      <xdr:colOff>180340</xdr:colOff>
      <xdr:row>39</xdr:row>
      <xdr:rowOff>111529</xdr:rowOff>
    </xdr:to>
    <xdr:cxnSp macro="">
      <xdr:nvCxnSpPr>
        <xdr:cNvPr id="287" name="直線コネクタ 286"/>
        <xdr:cNvCxnSpPr/>
      </xdr:nvCxnSpPr>
      <xdr:spPr>
        <a:xfrm flipV="1">
          <a:off x="10475595" y="5318862"/>
          <a:ext cx="1270" cy="14792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115356</xdr:rowOff>
    </xdr:from>
    <xdr:ext cx="534377" cy="259045"/>
    <xdr:sp macro="" textlink="">
      <xdr:nvSpPr>
        <xdr:cNvPr id="288" name="補助費等最小値テキスト"/>
        <xdr:cNvSpPr txBox="1"/>
      </xdr:nvSpPr>
      <xdr:spPr>
        <a:xfrm>
          <a:off x="10528300" y="680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41,197</a:t>
          </a:r>
          <a:endParaRPr kumimoji="1" lang="ja-JP" altLang="en-US" sz="1000" b="1">
            <a:latin typeface="ＭＳ Ｐゴシック"/>
          </a:endParaRPr>
        </a:p>
      </xdr:txBody>
    </xdr:sp>
    <xdr:clientData/>
  </xdr:oneCellAnchor>
  <xdr:twoCellAnchor>
    <xdr:from>
      <xdr:col>15</xdr:col>
      <xdr:colOff>92075</xdr:colOff>
      <xdr:row>39</xdr:row>
      <xdr:rowOff>111529</xdr:rowOff>
    </xdr:from>
    <xdr:to>
      <xdr:col>15</xdr:col>
      <xdr:colOff>269875</xdr:colOff>
      <xdr:row>39</xdr:row>
      <xdr:rowOff>111529</xdr:rowOff>
    </xdr:to>
    <xdr:cxnSp macro="">
      <xdr:nvCxnSpPr>
        <xdr:cNvPr id="289" name="直線コネクタ 288"/>
        <xdr:cNvCxnSpPr/>
      </xdr:nvCxnSpPr>
      <xdr:spPr>
        <a:xfrm>
          <a:off x="10388600" y="6798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122039</xdr:rowOff>
    </xdr:from>
    <xdr:ext cx="599010" cy="259045"/>
    <xdr:sp macro="" textlink="">
      <xdr:nvSpPr>
        <xdr:cNvPr id="290" name="補助費等最大値テキスト"/>
        <xdr:cNvSpPr txBox="1"/>
      </xdr:nvSpPr>
      <xdr:spPr>
        <a:xfrm>
          <a:off x="10528300" y="5094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235,320</a:t>
          </a:r>
          <a:endParaRPr kumimoji="1" lang="ja-JP" altLang="en-US" sz="1000" b="1">
            <a:latin typeface="ＭＳ Ｐゴシック"/>
          </a:endParaRPr>
        </a:p>
      </xdr:txBody>
    </xdr:sp>
    <xdr:clientData/>
  </xdr:oneCellAnchor>
  <xdr:twoCellAnchor>
    <xdr:from>
      <xdr:col>15</xdr:col>
      <xdr:colOff>92075</xdr:colOff>
      <xdr:row>31</xdr:row>
      <xdr:rowOff>3912</xdr:rowOff>
    </xdr:from>
    <xdr:to>
      <xdr:col>15</xdr:col>
      <xdr:colOff>269875</xdr:colOff>
      <xdr:row>31</xdr:row>
      <xdr:rowOff>3912</xdr:rowOff>
    </xdr:to>
    <xdr:cxnSp macro="">
      <xdr:nvCxnSpPr>
        <xdr:cNvPr id="291" name="直線コネクタ 290"/>
        <xdr:cNvCxnSpPr/>
      </xdr:nvCxnSpPr>
      <xdr:spPr>
        <a:xfrm>
          <a:off x="10388600" y="5318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81255</xdr:rowOff>
    </xdr:from>
    <xdr:to>
      <xdr:col>15</xdr:col>
      <xdr:colOff>180975</xdr:colOff>
      <xdr:row>38</xdr:row>
      <xdr:rowOff>114471</xdr:rowOff>
    </xdr:to>
    <xdr:cxnSp macro="">
      <xdr:nvCxnSpPr>
        <xdr:cNvPr id="292" name="直線コネクタ 291"/>
        <xdr:cNvCxnSpPr/>
      </xdr:nvCxnSpPr>
      <xdr:spPr>
        <a:xfrm flipV="1">
          <a:off x="9639300" y="6596355"/>
          <a:ext cx="838200" cy="3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61896</xdr:rowOff>
    </xdr:from>
    <xdr:ext cx="534377" cy="259045"/>
    <xdr:sp macro="" textlink="">
      <xdr:nvSpPr>
        <xdr:cNvPr id="293" name="補助費等平均値テキスト"/>
        <xdr:cNvSpPr txBox="1"/>
      </xdr:nvSpPr>
      <xdr:spPr>
        <a:xfrm>
          <a:off x="10528300" y="6234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89,046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39019</xdr:rowOff>
    </xdr:from>
    <xdr:to>
      <xdr:col>15</xdr:col>
      <xdr:colOff>231775</xdr:colOff>
      <xdr:row>37</xdr:row>
      <xdr:rowOff>140619</xdr:rowOff>
    </xdr:to>
    <xdr:sp macro="" textlink="">
      <xdr:nvSpPr>
        <xdr:cNvPr id="294" name="フローチャート : 判断 293"/>
        <xdr:cNvSpPr/>
      </xdr:nvSpPr>
      <xdr:spPr>
        <a:xfrm>
          <a:off x="10426700" y="638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114471</xdr:rowOff>
    </xdr:from>
    <xdr:to>
      <xdr:col>14</xdr:col>
      <xdr:colOff>28575</xdr:colOff>
      <xdr:row>38</xdr:row>
      <xdr:rowOff>124254</xdr:rowOff>
    </xdr:to>
    <xdr:cxnSp macro="">
      <xdr:nvCxnSpPr>
        <xdr:cNvPr id="295" name="直線コネクタ 294"/>
        <xdr:cNvCxnSpPr/>
      </xdr:nvCxnSpPr>
      <xdr:spPr>
        <a:xfrm flipV="1">
          <a:off x="8750300" y="6629571"/>
          <a:ext cx="889000" cy="9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107485</xdr:rowOff>
    </xdr:from>
    <xdr:to>
      <xdr:col>14</xdr:col>
      <xdr:colOff>79375</xdr:colOff>
      <xdr:row>38</xdr:row>
      <xdr:rowOff>37635</xdr:rowOff>
    </xdr:to>
    <xdr:sp macro="" textlink="">
      <xdr:nvSpPr>
        <xdr:cNvPr id="296" name="フローチャート : 判断 295"/>
        <xdr:cNvSpPr/>
      </xdr:nvSpPr>
      <xdr:spPr>
        <a:xfrm>
          <a:off x="9588500" y="645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54162</xdr:rowOff>
    </xdr:from>
    <xdr:ext cx="534377" cy="259045"/>
    <xdr:sp macro="" textlink="">
      <xdr:nvSpPr>
        <xdr:cNvPr id="297" name="テキスト ボックス 296"/>
        <xdr:cNvSpPr txBox="1"/>
      </xdr:nvSpPr>
      <xdr:spPr>
        <a:xfrm>
          <a:off x="9372111" y="622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80,061</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124254</xdr:rowOff>
    </xdr:from>
    <xdr:to>
      <xdr:col>12</xdr:col>
      <xdr:colOff>511175</xdr:colOff>
      <xdr:row>38</xdr:row>
      <xdr:rowOff>130350</xdr:rowOff>
    </xdr:to>
    <xdr:cxnSp macro="">
      <xdr:nvCxnSpPr>
        <xdr:cNvPr id="298" name="直線コネクタ 297"/>
        <xdr:cNvCxnSpPr/>
      </xdr:nvCxnSpPr>
      <xdr:spPr>
        <a:xfrm flipV="1">
          <a:off x="7861300" y="6639354"/>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123868</xdr:rowOff>
    </xdr:from>
    <xdr:to>
      <xdr:col>12</xdr:col>
      <xdr:colOff>561975</xdr:colOff>
      <xdr:row>38</xdr:row>
      <xdr:rowOff>54018</xdr:rowOff>
    </xdr:to>
    <xdr:sp macro="" textlink="">
      <xdr:nvSpPr>
        <xdr:cNvPr id="299" name="フローチャート : 判断 298"/>
        <xdr:cNvSpPr/>
      </xdr:nvSpPr>
      <xdr:spPr>
        <a:xfrm>
          <a:off x="8699500" y="646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70545</xdr:rowOff>
    </xdr:from>
    <xdr:ext cx="534377" cy="259045"/>
    <xdr:sp macro="" textlink="">
      <xdr:nvSpPr>
        <xdr:cNvPr id="300" name="テキスト ボックス 299"/>
        <xdr:cNvSpPr txBox="1"/>
      </xdr:nvSpPr>
      <xdr:spPr>
        <a:xfrm>
          <a:off x="8483111" y="624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77,911</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119484</xdr:rowOff>
    </xdr:from>
    <xdr:to>
      <xdr:col>11</xdr:col>
      <xdr:colOff>307975</xdr:colOff>
      <xdr:row>38</xdr:row>
      <xdr:rowOff>130350</xdr:rowOff>
    </xdr:to>
    <xdr:cxnSp macro="">
      <xdr:nvCxnSpPr>
        <xdr:cNvPr id="301" name="直線コネクタ 300"/>
        <xdr:cNvCxnSpPr/>
      </xdr:nvCxnSpPr>
      <xdr:spPr>
        <a:xfrm>
          <a:off x="6972300" y="6634584"/>
          <a:ext cx="889000" cy="1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135527</xdr:rowOff>
    </xdr:from>
    <xdr:to>
      <xdr:col>11</xdr:col>
      <xdr:colOff>358775</xdr:colOff>
      <xdr:row>38</xdr:row>
      <xdr:rowOff>65677</xdr:rowOff>
    </xdr:to>
    <xdr:sp macro="" textlink="">
      <xdr:nvSpPr>
        <xdr:cNvPr id="302" name="フローチャート : 判断 301"/>
        <xdr:cNvSpPr/>
      </xdr:nvSpPr>
      <xdr:spPr>
        <a:xfrm>
          <a:off x="7810500" y="647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82204</xdr:rowOff>
    </xdr:from>
    <xdr:ext cx="534377" cy="259045"/>
    <xdr:sp macro="" textlink="">
      <xdr:nvSpPr>
        <xdr:cNvPr id="303" name="テキスト ボックス 302"/>
        <xdr:cNvSpPr txBox="1"/>
      </xdr:nvSpPr>
      <xdr:spPr>
        <a:xfrm>
          <a:off x="7594111" y="625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76,381</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123091</xdr:rowOff>
    </xdr:from>
    <xdr:to>
      <xdr:col>10</xdr:col>
      <xdr:colOff>155575</xdr:colOff>
      <xdr:row>38</xdr:row>
      <xdr:rowOff>53241</xdr:rowOff>
    </xdr:to>
    <xdr:sp macro="" textlink="">
      <xdr:nvSpPr>
        <xdr:cNvPr id="304" name="フローチャート : 判断 303"/>
        <xdr:cNvSpPr/>
      </xdr:nvSpPr>
      <xdr:spPr>
        <a:xfrm>
          <a:off x="6921500" y="646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69768</xdr:rowOff>
    </xdr:from>
    <xdr:ext cx="534377" cy="259045"/>
    <xdr:sp macro="" textlink="">
      <xdr:nvSpPr>
        <xdr:cNvPr id="305" name="テキスト ボックス 304"/>
        <xdr:cNvSpPr txBox="1"/>
      </xdr:nvSpPr>
      <xdr:spPr>
        <a:xfrm>
          <a:off x="6705111" y="624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78,013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30455</xdr:rowOff>
    </xdr:from>
    <xdr:to>
      <xdr:col>15</xdr:col>
      <xdr:colOff>231775</xdr:colOff>
      <xdr:row>38</xdr:row>
      <xdr:rowOff>132055</xdr:rowOff>
    </xdr:to>
    <xdr:sp macro="" textlink="">
      <xdr:nvSpPr>
        <xdr:cNvPr id="311" name="円/楕円 310"/>
        <xdr:cNvSpPr/>
      </xdr:nvSpPr>
      <xdr:spPr>
        <a:xfrm>
          <a:off x="10426700" y="654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8882</xdr:rowOff>
    </xdr:from>
    <xdr:ext cx="534377" cy="259045"/>
    <xdr:sp macro="" textlink="">
      <xdr:nvSpPr>
        <xdr:cNvPr id="312" name="補助費等該当値テキスト"/>
        <xdr:cNvSpPr txBox="1"/>
      </xdr:nvSpPr>
      <xdr:spPr>
        <a:xfrm>
          <a:off x="10528300" y="652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67,670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63671</xdr:rowOff>
    </xdr:from>
    <xdr:to>
      <xdr:col>14</xdr:col>
      <xdr:colOff>79375</xdr:colOff>
      <xdr:row>38</xdr:row>
      <xdr:rowOff>165271</xdr:rowOff>
    </xdr:to>
    <xdr:sp macro="" textlink="">
      <xdr:nvSpPr>
        <xdr:cNvPr id="313" name="円/楕円 312"/>
        <xdr:cNvSpPr/>
      </xdr:nvSpPr>
      <xdr:spPr>
        <a:xfrm>
          <a:off x="9588500" y="657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156398</xdr:rowOff>
    </xdr:from>
    <xdr:ext cx="534377" cy="259045"/>
    <xdr:sp macro="" textlink="">
      <xdr:nvSpPr>
        <xdr:cNvPr id="314" name="テキスト ボックス 313"/>
        <xdr:cNvSpPr txBox="1"/>
      </xdr:nvSpPr>
      <xdr:spPr>
        <a:xfrm>
          <a:off x="9372111" y="667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63,311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73454</xdr:rowOff>
    </xdr:from>
    <xdr:to>
      <xdr:col>12</xdr:col>
      <xdr:colOff>561975</xdr:colOff>
      <xdr:row>39</xdr:row>
      <xdr:rowOff>3604</xdr:rowOff>
    </xdr:to>
    <xdr:sp macro="" textlink="">
      <xdr:nvSpPr>
        <xdr:cNvPr id="315" name="円/楕円 314"/>
        <xdr:cNvSpPr/>
      </xdr:nvSpPr>
      <xdr:spPr>
        <a:xfrm>
          <a:off x="8699500" y="658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166181</xdr:rowOff>
    </xdr:from>
    <xdr:ext cx="534377" cy="259045"/>
    <xdr:sp macro="" textlink="">
      <xdr:nvSpPr>
        <xdr:cNvPr id="316" name="テキスト ボックス 315"/>
        <xdr:cNvSpPr txBox="1"/>
      </xdr:nvSpPr>
      <xdr:spPr>
        <a:xfrm>
          <a:off x="8483111" y="668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62,027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79550</xdr:rowOff>
    </xdr:from>
    <xdr:to>
      <xdr:col>11</xdr:col>
      <xdr:colOff>358775</xdr:colOff>
      <xdr:row>39</xdr:row>
      <xdr:rowOff>9700</xdr:rowOff>
    </xdr:to>
    <xdr:sp macro="" textlink="">
      <xdr:nvSpPr>
        <xdr:cNvPr id="317" name="円/楕円 316"/>
        <xdr:cNvSpPr/>
      </xdr:nvSpPr>
      <xdr:spPr>
        <a:xfrm>
          <a:off x="7810500" y="659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827</xdr:rowOff>
    </xdr:from>
    <xdr:ext cx="534377" cy="259045"/>
    <xdr:sp macro="" textlink="">
      <xdr:nvSpPr>
        <xdr:cNvPr id="318" name="テキスト ボックス 317"/>
        <xdr:cNvSpPr txBox="1"/>
      </xdr:nvSpPr>
      <xdr:spPr>
        <a:xfrm>
          <a:off x="7594111" y="668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61,227</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68684</xdr:rowOff>
    </xdr:from>
    <xdr:to>
      <xdr:col>10</xdr:col>
      <xdr:colOff>155575</xdr:colOff>
      <xdr:row>38</xdr:row>
      <xdr:rowOff>170284</xdr:rowOff>
    </xdr:to>
    <xdr:sp macro="" textlink="">
      <xdr:nvSpPr>
        <xdr:cNvPr id="319" name="円/楕円 318"/>
        <xdr:cNvSpPr/>
      </xdr:nvSpPr>
      <xdr:spPr>
        <a:xfrm>
          <a:off x="6921500" y="658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161411</xdr:rowOff>
    </xdr:from>
    <xdr:ext cx="534377" cy="259045"/>
    <xdr:sp macro="" textlink="">
      <xdr:nvSpPr>
        <xdr:cNvPr id="320" name="テキスト ボックス 319"/>
        <xdr:cNvSpPr txBox="1"/>
      </xdr:nvSpPr>
      <xdr:spPr>
        <a:xfrm>
          <a:off x="6705111" y="667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62,653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63,667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4" name="テキスト ボックス 333"/>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148616</xdr:rowOff>
    </xdr:from>
    <xdr:to>
      <xdr:col>15</xdr:col>
      <xdr:colOff>180340</xdr:colOff>
      <xdr:row>58</xdr:row>
      <xdr:rowOff>6330</xdr:rowOff>
    </xdr:to>
    <xdr:cxnSp macro="">
      <xdr:nvCxnSpPr>
        <xdr:cNvPr id="342" name="直線コネクタ 341"/>
        <xdr:cNvCxnSpPr/>
      </xdr:nvCxnSpPr>
      <xdr:spPr>
        <a:xfrm flipV="1">
          <a:off x="10475595" y="8721116"/>
          <a:ext cx="1270" cy="122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10157</xdr:rowOff>
    </xdr:from>
    <xdr:ext cx="534377" cy="259045"/>
    <xdr:sp macro="" textlink="">
      <xdr:nvSpPr>
        <xdr:cNvPr id="343" name="普通建設事業費最小値テキスト"/>
        <xdr:cNvSpPr txBox="1"/>
      </xdr:nvSpPr>
      <xdr:spPr>
        <a:xfrm>
          <a:off x="10528300" y="995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29,171</a:t>
          </a:r>
          <a:endParaRPr kumimoji="1" lang="ja-JP" altLang="en-US" sz="1000" b="1">
            <a:latin typeface="ＭＳ Ｐゴシック"/>
          </a:endParaRPr>
        </a:p>
      </xdr:txBody>
    </xdr:sp>
    <xdr:clientData/>
  </xdr:oneCellAnchor>
  <xdr:twoCellAnchor>
    <xdr:from>
      <xdr:col>15</xdr:col>
      <xdr:colOff>92075</xdr:colOff>
      <xdr:row>58</xdr:row>
      <xdr:rowOff>6330</xdr:rowOff>
    </xdr:from>
    <xdr:to>
      <xdr:col>15</xdr:col>
      <xdr:colOff>269875</xdr:colOff>
      <xdr:row>58</xdr:row>
      <xdr:rowOff>6330</xdr:rowOff>
    </xdr:to>
    <xdr:cxnSp macro="">
      <xdr:nvCxnSpPr>
        <xdr:cNvPr id="344" name="直線コネクタ 343"/>
        <xdr:cNvCxnSpPr/>
      </xdr:nvCxnSpPr>
      <xdr:spPr>
        <a:xfrm>
          <a:off x="10388600" y="995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95293</xdr:rowOff>
    </xdr:from>
    <xdr:ext cx="599010" cy="259045"/>
    <xdr:sp macro="" textlink="">
      <xdr:nvSpPr>
        <xdr:cNvPr id="345" name="普通建設事業費最大値テキスト"/>
        <xdr:cNvSpPr txBox="1"/>
      </xdr:nvSpPr>
      <xdr:spPr>
        <a:xfrm>
          <a:off x="10528300" y="849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298,050</a:t>
          </a:r>
          <a:endParaRPr kumimoji="1" lang="ja-JP" altLang="en-US" sz="1000" b="1">
            <a:latin typeface="ＭＳ Ｐゴシック"/>
          </a:endParaRPr>
        </a:p>
      </xdr:txBody>
    </xdr:sp>
    <xdr:clientData/>
  </xdr:oneCellAnchor>
  <xdr:twoCellAnchor>
    <xdr:from>
      <xdr:col>15</xdr:col>
      <xdr:colOff>92075</xdr:colOff>
      <xdr:row>50</xdr:row>
      <xdr:rowOff>148616</xdr:rowOff>
    </xdr:from>
    <xdr:to>
      <xdr:col>15</xdr:col>
      <xdr:colOff>269875</xdr:colOff>
      <xdr:row>50</xdr:row>
      <xdr:rowOff>148616</xdr:rowOff>
    </xdr:to>
    <xdr:cxnSp macro="">
      <xdr:nvCxnSpPr>
        <xdr:cNvPr id="346" name="直線コネクタ 345"/>
        <xdr:cNvCxnSpPr/>
      </xdr:nvCxnSpPr>
      <xdr:spPr>
        <a:xfrm>
          <a:off x="10388600" y="872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92736</xdr:rowOff>
    </xdr:from>
    <xdr:to>
      <xdr:col>15</xdr:col>
      <xdr:colOff>180975</xdr:colOff>
      <xdr:row>57</xdr:row>
      <xdr:rowOff>43674</xdr:rowOff>
    </xdr:to>
    <xdr:cxnSp macro="">
      <xdr:nvCxnSpPr>
        <xdr:cNvPr id="347" name="直線コネクタ 346"/>
        <xdr:cNvCxnSpPr/>
      </xdr:nvCxnSpPr>
      <xdr:spPr>
        <a:xfrm>
          <a:off x="9639300" y="9693936"/>
          <a:ext cx="838200" cy="12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12862</xdr:rowOff>
    </xdr:from>
    <xdr:ext cx="534377" cy="259045"/>
    <xdr:sp macro="" textlink="">
      <xdr:nvSpPr>
        <xdr:cNvPr id="348" name="普通建設事業費平均値テキスト"/>
        <xdr:cNvSpPr txBox="1"/>
      </xdr:nvSpPr>
      <xdr:spPr>
        <a:xfrm>
          <a:off x="10528300" y="9442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96,635</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161435</xdr:rowOff>
    </xdr:from>
    <xdr:to>
      <xdr:col>15</xdr:col>
      <xdr:colOff>231775</xdr:colOff>
      <xdr:row>56</xdr:row>
      <xdr:rowOff>91585</xdr:rowOff>
    </xdr:to>
    <xdr:sp macro="" textlink="">
      <xdr:nvSpPr>
        <xdr:cNvPr id="349" name="フローチャート : 判断 348"/>
        <xdr:cNvSpPr/>
      </xdr:nvSpPr>
      <xdr:spPr>
        <a:xfrm>
          <a:off x="10426700" y="959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92736</xdr:rowOff>
    </xdr:from>
    <xdr:to>
      <xdr:col>14</xdr:col>
      <xdr:colOff>28575</xdr:colOff>
      <xdr:row>57</xdr:row>
      <xdr:rowOff>80652</xdr:rowOff>
    </xdr:to>
    <xdr:cxnSp macro="">
      <xdr:nvCxnSpPr>
        <xdr:cNvPr id="350" name="直線コネクタ 349"/>
        <xdr:cNvCxnSpPr/>
      </xdr:nvCxnSpPr>
      <xdr:spPr>
        <a:xfrm flipV="1">
          <a:off x="8750300" y="9693936"/>
          <a:ext cx="889000" cy="159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138309</xdr:rowOff>
    </xdr:from>
    <xdr:to>
      <xdr:col>14</xdr:col>
      <xdr:colOff>79375</xdr:colOff>
      <xdr:row>56</xdr:row>
      <xdr:rowOff>68459</xdr:rowOff>
    </xdr:to>
    <xdr:sp macro="" textlink="">
      <xdr:nvSpPr>
        <xdr:cNvPr id="351" name="フローチャート : 判断 350"/>
        <xdr:cNvSpPr/>
      </xdr:nvSpPr>
      <xdr:spPr>
        <a:xfrm>
          <a:off x="9588500" y="9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84986</xdr:rowOff>
    </xdr:from>
    <xdr:ext cx="599010" cy="259045"/>
    <xdr:sp macro="" textlink="">
      <xdr:nvSpPr>
        <xdr:cNvPr id="352" name="テキスト ボックス 351"/>
        <xdr:cNvSpPr txBox="1"/>
      </xdr:nvSpPr>
      <xdr:spPr>
        <a:xfrm>
          <a:off x="9339794" y="9343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101,693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80652</xdr:rowOff>
    </xdr:from>
    <xdr:to>
      <xdr:col>12</xdr:col>
      <xdr:colOff>511175</xdr:colOff>
      <xdr:row>57</xdr:row>
      <xdr:rowOff>100559</xdr:rowOff>
    </xdr:to>
    <xdr:cxnSp macro="">
      <xdr:nvCxnSpPr>
        <xdr:cNvPr id="353" name="直線コネクタ 352"/>
        <xdr:cNvCxnSpPr/>
      </xdr:nvCxnSpPr>
      <xdr:spPr>
        <a:xfrm flipV="1">
          <a:off x="7861300" y="9853302"/>
          <a:ext cx="889000" cy="1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63187</xdr:rowOff>
    </xdr:from>
    <xdr:to>
      <xdr:col>12</xdr:col>
      <xdr:colOff>561975</xdr:colOff>
      <xdr:row>55</xdr:row>
      <xdr:rowOff>164787</xdr:rowOff>
    </xdr:to>
    <xdr:sp macro="" textlink="">
      <xdr:nvSpPr>
        <xdr:cNvPr id="354" name="フローチャート : 判断 353"/>
        <xdr:cNvSpPr/>
      </xdr:nvSpPr>
      <xdr:spPr>
        <a:xfrm>
          <a:off x="8699500" y="949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9864</xdr:rowOff>
    </xdr:from>
    <xdr:ext cx="599010" cy="259045"/>
    <xdr:sp macro="" textlink="">
      <xdr:nvSpPr>
        <xdr:cNvPr id="355" name="テキスト ボックス 354"/>
        <xdr:cNvSpPr txBox="1"/>
      </xdr:nvSpPr>
      <xdr:spPr>
        <a:xfrm>
          <a:off x="8450794" y="9268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118,124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52882</xdr:rowOff>
    </xdr:from>
    <xdr:to>
      <xdr:col>11</xdr:col>
      <xdr:colOff>307975</xdr:colOff>
      <xdr:row>57</xdr:row>
      <xdr:rowOff>100559</xdr:rowOff>
    </xdr:to>
    <xdr:cxnSp macro="">
      <xdr:nvCxnSpPr>
        <xdr:cNvPr id="356" name="直線コネクタ 355"/>
        <xdr:cNvCxnSpPr/>
      </xdr:nvCxnSpPr>
      <xdr:spPr>
        <a:xfrm>
          <a:off x="6972300" y="9825532"/>
          <a:ext cx="889000" cy="4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69784</xdr:rowOff>
    </xdr:from>
    <xdr:to>
      <xdr:col>11</xdr:col>
      <xdr:colOff>358775</xdr:colOff>
      <xdr:row>56</xdr:row>
      <xdr:rowOff>171384</xdr:rowOff>
    </xdr:to>
    <xdr:sp macro="" textlink="">
      <xdr:nvSpPr>
        <xdr:cNvPr id="357" name="フローチャート : 判断 356"/>
        <xdr:cNvSpPr/>
      </xdr:nvSpPr>
      <xdr:spPr>
        <a:xfrm>
          <a:off x="7810500" y="9670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16461</xdr:rowOff>
    </xdr:from>
    <xdr:ext cx="534377" cy="259045"/>
    <xdr:sp macro="" textlink="">
      <xdr:nvSpPr>
        <xdr:cNvPr id="358" name="テキスト ボックス 357"/>
        <xdr:cNvSpPr txBox="1"/>
      </xdr:nvSpPr>
      <xdr:spPr>
        <a:xfrm>
          <a:off x="7594111" y="944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16511</xdr:rowOff>
    </xdr:from>
    <xdr:to>
      <xdr:col>10</xdr:col>
      <xdr:colOff>155575</xdr:colOff>
      <xdr:row>56</xdr:row>
      <xdr:rowOff>118111</xdr:rowOff>
    </xdr:to>
    <xdr:sp macro="" textlink="">
      <xdr:nvSpPr>
        <xdr:cNvPr id="359" name="フローチャート : 判断 358"/>
        <xdr:cNvSpPr/>
      </xdr:nvSpPr>
      <xdr:spPr>
        <a:xfrm>
          <a:off x="6921500" y="961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134638</xdr:rowOff>
    </xdr:from>
    <xdr:ext cx="534377" cy="259045"/>
    <xdr:sp macro="" textlink="">
      <xdr:nvSpPr>
        <xdr:cNvPr id="360" name="テキスト ボックス 359"/>
        <xdr:cNvSpPr txBox="1"/>
      </xdr:nvSpPr>
      <xdr:spPr>
        <a:xfrm>
          <a:off x="6705111" y="939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164324</xdr:rowOff>
    </xdr:from>
    <xdr:to>
      <xdr:col>15</xdr:col>
      <xdr:colOff>231775</xdr:colOff>
      <xdr:row>57</xdr:row>
      <xdr:rowOff>94474</xdr:rowOff>
    </xdr:to>
    <xdr:sp macro="" textlink="">
      <xdr:nvSpPr>
        <xdr:cNvPr id="366" name="円/楕円 365"/>
        <xdr:cNvSpPr/>
      </xdr:nvSpPr>
      <xdr:spPr>
        <a:xfrm>
          <a:off x="10426700" y="976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142751</xdr:rowOff>
    </xdr:from>
    <xdr:ext cx="534377" cy="259045"/>
    <xdr:sp macro="" textlink="">
      <xdr:nvSpPr>
        <xdr:cNvPr id="367" name="普通建設事業費該当値テキスト"/>
        <xdr:cNvSpPr txBox="1"/>
      </xdr:nvSpPr>
      <xdr:spPr>
        <a:xfrm>
          <a:off x="10528300" y="974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58,503</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41936</xdr:rowOff>
    </xdr:from>
    <xdr:to>
      <xdr:col>14</xdr:col>
      <xdr:colOff>79375</xdr:colOff>
      <xdr:row>56</xdr:row>
      <xdr:rowOff>143536</xdr:rowOff>
    </xdr:to>
    <xdr:sp macro="" textlink="">
      <xdr:nvSpPr>
        <xdr:cNvPr id="368" name="円/楕円 367"/>
        <xdr:cNvSpPr/>
      </xdr:nvSpPr>
      <xdr:spPr>
        <a:xfrm>
          <a:off x="9588500" y="964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134663</xdr:rowOff>
    </xdr:from>
    <xdr:ext cx="534377" cy="259045"/>
    <xdr:sp macro="" textlink="">
      <xdr:nvSpPr>
        <xdr:cNvPr id="369" name="テキスト ボックス 368"/>
        <xdr:cNvSpPr txBox="1"/>
      </xdr:nvSpPr>
      <xdr:spPr>
        <a:xfrm>
          <a:off x="9372111" y="973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85,272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29852</xdr:rowOff>
    </xdr:from>
    <xdr:to>
      <xdr:col>12</xdr:col>
      <xdr:colOff>561975</xdr:colOff>
      <xdr:row>57</xdr:row>
      <xdr:rowOff>131452</xdr:rowOff>
    </xdr:to>
    <xdr:sp macro="" textlink="">
      <xdr:nvSpPr>
        <xdr:cNvPr id="370" name="円/楕円 369"/>
        <xdr:cNvSpPr/>
      </xdr:nvSpPr>
      <xdr:spPr>
        <a:xfrm>
          <a:off x="8699500" y="980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122579</xdr:rowOff>
    </xdr:from>
    <xdr:ext cx="534377" cy="259045"/>
    <xdr:sp macro="" textlink="">
      <xdr:nvSpPr>
        <xdr:cNvPr id="371" name="テキスト ボックス 370"/>
        <xdr:cNvSpPr txBox="1"/>
      </xdr:nvSpPr>
      <xdr:spPr>
        <a:xfrm>
          <a:off x="8483111" y="989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50,415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49759</xdr:rowOff>
    </xdr:from>
    <xdr:to>
      <xdr:col>11</xdr:col>
      <xdr:colOff>358775</xdr:colOff>
      <xdr:row>57</xdr:row>
      <xdr:rowOff>151359</xdr:rowOff>
    </xdr:to>
    <xdr:sp macro="" textlink="">
      <xdr:nvSpPr>
        <xdr:cNvPr id="372" name="円/楕円 371"/>
        <xdr:cNvSpPr/>
      </xdr:nvSpPr>
      <xdr:spPr>
        <a:xfrm>
          <a:off x="7810500" y="982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142486</xdr:rowOff>
    </xdr:from>
    <xdr:ext cx="534377" cy="259045"/>
    <xdr:sp macro="" textlink="">
      <xdr:nvSpPr>
        <xdr:cNvPr id="373" name="テキスト ボックス 372"/>
        <xdr:cNvSpPr txBox="1"/>
      </xdr:nvSpPr>
      <xdr:spPr>
        <a:xfrm>
          <a:off x="7594111" y="9915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46,061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2082</xdr:rowOff>
    </xdr:from>
    <xdr:to>
      <xdr:col>10</xdr:col>
      <xdr:colOff>155575</xdr:colOff>
      <xdr:row>57</xdr:row>
      <xdr:rowOff>103682</xdr:rowOff>
    </xdr:to>
    <xdr:sp macro="" textlink="">
      <xdr:nvSpPr>
        <xdr:cNvPr id="374" name="円/楕円 373"/>
        <xdr:cNvSpPr/>
      </xdr:nvSpPr>
      <xdr:spPr>
        <a:xfrm>
          <a:off x="6921500" y="977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94809</xdr:rowOff>
    </xdr:from>
    <xdr:ext cx="534377" cy="259045"/>
    <xdr:sp macro="" textlink="">
      <xdr:nvSpPr>
        <xdr:cNvPr id="375" name="テキスト ボックス 374"/>
        <xdr:cNvSpPr txBox="1"/>
      </xdr:nvSpPr>
      <xdr:spPr>
        <a:xfrm>
          <a:off x="6705111" y="986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56,489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89522</xdr:rowOff>
    </xdr:from>
    <xdr:to>
      <xdr:col>15</xdr:col>
      <xdr:colOff>180340</xdr:colOff>
      <xdr:row>79</xdr:row>
      <xdr:rowOff>32029</xdr:rowOff>
    </xdr:to>
    <xdr:cxnSp macro="">
      <xdr:nvCxnSpPr>
        <xdr:cNvPr id="399" name="直線コネクタ 398"/>
        <xdr:cNvCxnSpPr/>
      </xdr:nvCxnSpPr>
      <xdr:spPr>
        <a:xfrm flipV="1">
          <a:off x="10475595" y="12091022"/>
          <a:ext cx="1270" cy="148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35856</xdr:rowOff>
    </xdr:from>
    <xdr:ext cx="378565" cy="259045"/>
    <xdr:sp macro="" textlink="">
      <xdr:nvSpPr>
        <xdr:cNvPr id="400" name="普通建設事業費 （ うち新規整備　）最小値テキスト"/>
        <xdr:cNvSpPr txBox="1"/>
      </xdr:nvSpPr>
      <xdr:spPr>
        <a:xfrm>
          <a:off x="10528300" y="13580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978</a:t>
          </a:r>
          <a:endParaRPr kumimoji="1" lang="ja-JP" altLang="en-US" sz="1000" b="1">
            <a:latin typeface="ＭＳ Ｐゴシック"/>
          </a:endParaRPr>
        </a:p>
      </xdr:txBody>
    </xdr:sp>
    <xdr:clientData/>
  </xdr:oneCellAnchor>
  <xdr:twoCellAnchor>
    <xdr:from>
      <xdr:col>15</xdr:col>
      <xdr:colOff>92075</xdr:colOff>
      <xdr:row>79</xdr:row>
      <xdr:rowOff>32029</xdr:rowOff>
    </xdr:from>
    <xdr:to>
      <xdr:col>15</xdr:col>
      <xdr:colOff>269875</xdr:colOff>
      <xdr:row>79</xdr:row>
      <xdr:rowOff>32029</xdr:rowOff>
    </xdr:to>
    <xdr:cxnSp macro="">
      <xdr:nvCxnSpPr>
        <xdr:cNvPr id="401" name="直線コネクタ 400"/>
        <xdr:cNvCxnSpPr/>
      </xdr:nvCxnSpPr>
      <xdr:spPr>
        <a:xfrm>
          <a:off x="10388600" y="13576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36199</xdr:rowOff>
    </xdr:from>
    <xdr:ext cx="599010" cy="259045"/>
    <xdr:sp macro="" textlink="">
      <xdr:nvSpPr>
        <xdr:cNvPr id="402" name="普通建設事業費 （ うち新規整備　）最大値テキスト"/>
        <xdr:cNvSpPr txBox="1"/>
      </xdr:nvSpPr>
      <xdr:spPr>
        <a:xfrm>
          <a:off x="10528300" y="11866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117,951</a:t>
          </a:r>
          <a:endParaRPr kumimoji="1" lang="ja-JP" altLang="en-US" sz="1000" b="1">
            <a:latin typeface="ＭＳ Ｐゴシック"/>
          </a:endParaRPr>
        </a:p>
      </xdr:txBody>
    </xdr:sp>
    <xdr:clientData/>
  </xdr:oneCellAnchor>
  <xdr:twoCellAnchor>
    <xdr:from>
      <xdr:col>15</xdr:col>
      <xdr:colOff>92075</xdr:colOff>
      <xdr:row>70</xdr:row>
      <xdr:rowOff>89522</xdr:rowOff>
    </xdr:from>
    <xdr:to>
      <xdr:col>15</xdr:col>
      <xdr:colOff>269875</xdr:colOff>
      <xdr:row>70</xdr:row>
      <xdr:rowOff>89522</xdr:rowOff>
    </xdr:to>
    <xdr:cxnSp macro="">
      <xdr:nvCxnSpPr>
        <xdr:cNvPr id="403" name="直線コネクタ 402"/>
        <xdr:cNvCxnSpPr/>
      </xdr:nvCxnSpPr>
      <xdr:spPr>
        <a:xfrm>
          <a:off x="10388600" y="12091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84062</xdr:rowOff>
    </xdr:from>
    <xdr:to>
      <xdr:col>15</xdr:col>
      <xdr:colOff>180975</xdr:colOff>
      <xdr:row>78</xdr:row>
      <xdr:rowOff>21997</xdr:rowOff>
    </xdr:to>
    <xdr:cxnSp macro="">
      <xdr:nvCxnSpPr>
        <xdr:cNvPr id="404" name="直線コネクタ 403"/>
        <xdr:cNvCxnSpPr/>
      </xdr:nvCxnSpPr>
      <xdr:spPr>
        <a:xfrm>
          <a:off x="9639300" y="13114262"/>
          <a:ext cx="838200" cy="28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95076</xdr:rowOff>
    </xdr:from>
    <xdr:ext cx="534377" cy="259045"/>
    <xdr:sp macro="" textlink="">
      <xdr:nvSpPr>
        <xdr:cNvPr id="405" name="普通建設事業費 （ うち新規整備　）平均値テキスト"/>
        <xdr:cNvSpPr txBox="1"/>
      </xdr:nvSpPr>
      <xdr:spPr>
        <a:xfrm>
          <a:off x="10528300" y="12953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34,315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72200</xdr:rowOff>
    </xdr:from>
    <xdr:to>
      <xdr:col>15</xdr:col>
      <xdr:colOff>231775</xdr:colOff>
      <xdr:row>77</xdr:row>
      <xdr:rowOff>2350</xdr:rowOff>
    </xdr:to>
    <xdr:sp macro="" textlink="">
      <xdr:nvSpPr>
        <xdr:cNvPr id="406" name="フローチャート : 判断 405"/>
        <xdr:cNvSpPr/>
      </xdr:nvSpPr>
      <xdr:spPr>
        <a:xfrm>
          <a:off x="10426700" y="131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75</xdr:row>
      <xdr:rowOff>169354</xdr:rowOff>
    </xdr:from>
    <xdr:to>
      <xdr:col>14</xdr:col>
      <xdr:colOff>79375</xdr:colOff>
      <xdr:row>76</xdr:row>
      <xdr:rowOff>99504</xdr:rowOff>
    </xdr:to>
    <xdr:sp macro="" textlink="">
      <xdr:nvSpPr>
        <xdr:cNvPr id="407" name="フローチャート : 判断 406"/>
        <xdr:cNvSpPr/>
      </xdr:nvSpPr>
      <xdr:spPr>
        <a:xfrm>
          <a:off x="9588500" y="1302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116032</xdr:rowOff>
    </xdr:from>
    <xdr:ext cx="534377" cy="259045"/>
    <xdr:sp macro="" textlink="">
      <xdr:nvSpPr>
        <xdr:cNvPr id="408" name="テキスト ボックス 407"/>
        <xdr:cNvSpPr txBox="1"/>
      </xdr:nvSpPr>
      <xdr:spPr>
        <a:xfrm>
          <a:off x="9372111" y="128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40,165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142647</xdr:rowOff>
    </xdr:from>
    <xdr:to>
      <xdr:col>15</xdr:col>
      <xdr:colOff>231775</xdr:colOff>
      <xdr:row>78</xdr:row>
      <xdr:rowOff>72797</xdr:rowOff>
    </xdr:to>
    <xdr:sp macro="" textlink="">
      <xdr:nvSpPr>
        <xdr:cNvPr id="414" name="円/楕円 413"/>
        <xdr:cNvSpPr/>
      </xdr:nvSpPr>
      <xdr:spPr>
        <a:xfrm>
          <a:off x="10426700" y="1334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121074</xdr:rowOff>
    </xdr:from>
    <xdr:ext cx="534377" cy="259045"/>
    <xdr:sp macro="" textlink="">
      <xdr:nvSpPr>
        <xdr:cNvPr id="415" name="普通建設事業費 （ うち新規整備　）該当値テキスト"/>
        <xdr:cNvSpPr txBox="1"/>
      </xdr:nvSpPr>
      <xdr:spPr>
        <a:xfrm>
          <a:off x="10528300" y="1332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15,268</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33262</xdr:rowOff>
    </xdr:from>
    <xdr:to>
      <xdr:col>14</xdr:col>
      <xdr:colOff>79375</xdr:colOff>
      <xdr:row>76</xdr:row>
      <xdr:rowOff>134862</xdr:rowOff>
    </xdr:to>
    <xdr:sp macro="" textlink="">
      <xdr:nvSpPr>
        <xdr:cNvPr id="416" name="円/楕円 415"/>
        <xdr:cNvSpPr/>
      </xdr:nvSpPr>
      <xdr:spPr>
        <a:xfrm>
          <a:off x="9588500" y="1306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125989</xdr:rowOff>
    </xdr:from>
    <xdr:ext cx="534377" cy="259045"/>
    <xdr:sp macro="" textlink="">
      <xdr:nvSpPr>
        <xdr:cNvPr id="417" name="テキスト ボックス 416"/>
        <xdr:cNvSpPr txBox="1"/>
      </xdr:nvSpPr>
      <xdr:spPr>
        <a:xfrm>
          <a:off x="9372111" y="1315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37,381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20,685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28" name="直線コネクタ 42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29" name="テキスト ボックス 42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0" name="直線コネクタ 42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1" name="テキスト ボックス 43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32" name="直線コネクタ 43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33" name="テキスト ボックス 43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4" name="直線コネクタ 43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5" name="テキスト ボックス 43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33795</xdr:rowOff>
    </xdr:from>
    <xdr:to>
      <xdr:col>15</xdr:col>
      <xdr:colOff>180340</xdr:colOff>
      <xdr:row>98</xdr:row>
      <xdr:rowOff>22583</xdr:rowOff>
    </xdr:to>
    <xdr:cxnSp macro="">
      <xdr:nvCxnSpPr>
        <xdr:cNvPr id="437" name="直線コネクタ 436"/>
        <xdr:cNvCxnSpPr/>
      </xdr:nvCxnSpPr>
      <xdr:spPr>
        <a:xfrm flipV="1">
          <a:off x="10475595" y="15635745"/>
          <a:ext cx="1270" cy="118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26410</xdr:rowOff>
    </xdr:from>
    <xdr:ext cx="378565" cy="259045"/>
    <xdr:sp macro="" textlink="">
      <xdr:nvSpPr>
        <xdr:cNvPr id="438" name="普通建設事業費 （ うち更新整備　）最小値テキスト"/>
        <xdr:cNvSpPr txBox="1"/>
      </xdr:nvSpPr>
      <xdr:spPr>
        <a:xfrm>
          <a:off x="10528300" y="16828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a:t>
          </a:r>
          <a:endParaRPr kumimoji="1" lang="ja-JP" altLang="en-US" sz="1000" b="1">
            <a:latin typeface="ＭＳ Ｐゴシック"/>
          </a:endParaRPr>
        </a:p>
      </xdr:txBody>
    </xdr:sp>
    <xdr:clientData/>
  </xdr:oneCellAnchor>
  <xdr:twoCellAnchor>
    <xdr:from>
      <xdr:col>15</xdr:col>
      <xdr:colOff>92075</xdr:colOff>
      <xdr:row>98</xdr:row>
      <xdr:rowOff>22583</xdr:rowOff>
    </xdr:from>
    <xdr:to>
      <xdr:col>15</xdr:col>
      <xdr:colOff>269875</xdr:colOff>
      <xdr:row>98</xdr:row>
      <xdr:rowOff>22583</xdr:rowOff>
    </xdr:to>
    <xdr:cxnSp macro="">
      <xdr:nvCxnSpPr>
        <xdr:cNvPr id="439" name="直線コネクタ 438"/>
        <xdr:cNvCxnSpPr/>
      </xdr:nvCxnSpPr>
      <xdr:spPr>
        <a:xfrm>
          <a:off x="10388600" y="168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151922</xdr:rowOff>
    </xdr:from>
    <xdr:ext cx="599010" cy="259045"/>
    <xdr:sp macro="" textlink="">
      <xdr:nvSpPr>
        <xdr:cNvPr id="440" name="普通建設事業費 （ うち更新整備　）最大値テキスト"/>
        <xdr:cNvSpPr txBox="1"/>
      </xdr:nvSpPr>
      <xdr:spPr>
        <a:xfrm>
          <a:off x="10528300" y="15410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208,531</a:t>
          </a:r>
          <a:endParaRPr kumimoji="1" lang="ja-JP" altLang="en-US" sz="1000" b="1">
            <a:latin typeface="ＭＳ Ｐゴシック"/>
          </a:endParaRPr>
        </a:p>
      </xdr:txBody>
    </xdr:sp>
    <xdr:clientData/>
  </xdr:oneCellAnchor>
  <xdr:twoCellAnchor>
    <xdr:from>
      <xdr:col>15</xdr:col>
      <xdr:colOff>92075</xdr:colOff>
      <xdr:row>91</xdr:row>
      <xdr:rowOff>33795</xdr:rowOff>
    </xdr:from>
    <xdr:to>
      <xdr:col>15</xdr:col>
      <xdr:colOff>269875</xdr:colOff>
      <xdr:row>91</xdr:row>
      <xdr:rowOff>33795</xdr:rowOff>
    </xdr:to>
    <xdr:cxnSp macro="">
      <xdr:nvCxnSpPr>
        <xdr:cNvPr id="441" name="直線コネクタ 440"/>
        <xdr:cNvCxnSpPr/>
      </xdr:nvCxnSpPr>
      <xdr:spPr>
        <a:xfrm>
          <a:off x="10388600" y="1563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161468</xdr:rowOff>
    </xdr:from>
    <xdr:to>
      <xdr:col>15</xdr:col>
      <xdr:colOff>180975</xdr:colOff>
      <xdr:row>97</xdr:row>
      <xdr:rowOff>17033</xdr:rowOff>
    </xdr:to>
    <xdr:cxnSp macro="">
      <xdr:nvCxnSpPr>
        <xdr:cNvPr id="442" name="直線コネクタ 441"/>
        <xdr:cNvCxnSpPr/>
      </xdr:nvCxnSpPr>
      <xdr:spPr>
        <a:xfrm flipV="1">
          <a:off x="9639300" y="16620668"/>
          <a:ext cx="838200" cy="2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105650</xdr:rowOff>
    </xdr:from>
    <xdr:ext cx="534377" cy="259045"/>
    <xdr:sp macro="" textlink="">
      <xdr:nvSpPr>
        <xdr:cNvPr id="443" name="普通建設事業費 （ うち更新整備　）平均値テキスト"/>
        <xdr:cNvSpPr txBox="1"/>
      </xdr:nvSpPr>
      <xdr:spPr>
        <a:xfrm>
          <a:off x="10528300" y="16393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41,072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82773</xdr:rowOff>
    </xdr:from>
    <xdr:to>
      <xdr:col>15</xdr:col>
      <xdr:colOff>231775</xdr:colOff>
      <xdr:row>97</xdr:row>
      <xdr:rowOff>12923</xdr:rowOff>
    </xdr:to>
    <xdr:sp macro="" textlink="">
      <xdr:nvSpPr>
        <xdr:cNvPr id="444" name="フローチャート : 判断 443"/>
        <xdr:cNvSpPr/>
      </xdr:nvSpPr>
      <xdr:spPr>
        <a:xfrm>
          <a:off x="10426700" y="165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78356</xdr:rowOff>
    </xdr:from>
    <xdr:to>
      <xdr:col>14</xdr:col>
      <xdr:colOff>79375</xdr:colOff>
      <xdr:row>97</xdr:row>
      <xdr:rowOff>8506</xdr:rowOff>
    </xdr:to>
    <xdr:sp macro="" textlink="">
      <xdr:nvSpPr>
        <xdr:cNvPr id="445" name="フローチャート : 判断 444"/>
        <xdr:cNvSpPr/>
      </xdr:nvSpPr>
      <xdr:spPr>
        <a:xfrm>
          <a:off x="9588500" y="1653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25033</xdr:rowOff>
    </xdr:from>
    <xdr:ext cx="534377" cy="259045"/>
    <xdr:sp macro="" textlink="">
      <xdr:nvSpPr>
        <xdr:cNvPr id="446" name="テキスト ボックス 445"/>
        <xdr:cNvSpPr txBox="1"/>
      </xdr:nvSpPr>
      <xdr:spPr>
        <a:xfrm>
          <a:off x="9372111" y="1631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41,845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7" name="テキスト ボックス 44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8" name="テキスト ボックス 44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9" name="テキスト ボックス 44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0" name="テキスト ボックス 44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1" name="テキスト ボックス 45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110668</xdr:rowOff>
    </xdr:from>
    <xdr:to>
      <xdr:col>15</xdr:col>
      <xdr:colOff>231775</xdr:colOff>
      <xdr:row>97</xdr:row>
      <xdr:rowOff>40818</xdr:rowOff>
    </xdr:to>
    <xdr:sp macro="" textlink="">
      <xdr:nvSpPr>
        <xdr:cNvPr id="452" name="円/楕円 451"/>
        <xdr:cNvSpPr/>
      </xdr:nvSpPr>
      <xdr:spPr>
        <a:xfrm>
          <a:off x="10426700" y="1656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89095</xdr:rowOff>
    </xdr:from>
    <xdr:ext cx="534377" cy="259045"/>
    <xdr:sp macro="" textlink="">
      <xdr:nvSpPr>
        <xdr:cNvPr id="453" name="普通建設事業費 （ うち更新整備　）該当値テキスト"/>
        <xdr:cNvSpPr txBox="1"/>
      </xdr:nvSpPr>
      <xdr:spPr>
        <a:xfrm>
          <a:off x="10528300" y="1654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36,191</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137683</xdr:rowOff>
    </xdr:from>
    <xdr:to>
      <xdr:col>14</xdr:col>
      <xdr:colOff>79375</xdr:colOff>
      <xdr:row>97</xdr:row>
      <xdr:rowOff>67833</xdr:rowOff>
    </xdr:to>
    <xdr:sp macro="" textlink="">
      <xdr:nvSpPr>
        <xdr:cNvPr id="454" name="円/楕円 453"/>
        <xdr:cNvSpPr/>
      </xdr:nvSpPr>
      <xdr:spPr>
        <a:xfrm>
          <a:off x="9588500" y="1659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58960</xdr:rowOff>
    </xdr:from>
    <xdr:ext cx="534377" cy="259045"/>
    <xdr:sp macro="" textlink="">
      <xdr:nvSpPr>
        <xdr:cNvPr id="455" name="テキスト ボックス 454"/>
        <xdr:cNvSpPr txBox="1"/>
      </xdr:nvSpPr>
      <xdr:spPr>
        <a:xfrm>
          <a:off x="9372111" y="1668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31,464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6" name="正方形/長方形 45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7" name="正方形/長方形 45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8" name="正方形/長方形 45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9" name="正方形/長方形 45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0" name="正方形/長方形 45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1" name="正方形/長方形 46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2" name="正方形/長方形 46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3" name="正方形/長方形 46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4" name="テキスト ボックス 46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5" name="直線コネクタ 46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6" name="直線コネクタ 46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7" name="テキスト ボックス 46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8" name="直線コネクタ 46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69" name="テキスト ボックス 46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0" name="直線コネクタ 46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1" name="テキスト ボックス 47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2" name="直線コネクタ 47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73" name="テキスト ボックス 47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4" name="直線コネクタ 47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5" name="テキスト ボックス 47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6" name="直線コネクタ 47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77" name="テキスト ボックス 47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2387</xdr:rowOff>
    </xdr:from>
    <xdr:to>
      <xdr:col>23</xdr:col>
      <xdr:colOff>516889</xdr:colOff>
      <xdr:row>39</xdr:row>
      <xdr:rowOff>44450</xdr:rowOff>
    </xdr:to>
    <xdr:cxnSp macro="">
      <xdr:nvCxnSpPr>
        <xdr:cNvPr id="479" name="直線コネクタ 478"/>
        <xdr:cNvCxnSpPr/>
      </xdr:nvCxnSpPr>
      <xdr:spPr>
        <a:xfrm flipV="1">
          <a:off x="16317595" y="5145887"/>
          <a:ext cx="1269" cy="1585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1" name="直線コネクタ 48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120514</xdr:rowOff>
    </xdr:from>
    <xdr:ext cx="534377" cy="259045"/>
    <xdr:sp macro="" textlink="">
      <xdr:nvSpPr>
        <xdr:cNvPr id="482" name="災害復旧事業費最大値テキスト"/>
        <xdr:cNvSpPr txBox="1"/>
      </xdr:nvSpPr>
      <xdr:spPr>
        <a:xfrm>
          <a:off x="16370300" y="492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41,604</a:t>
          </a:r>
          <a:endParaRPr kumimoji="1" lang="ja-JP" altLang="en-US" sz="1000" b="1">
            <a:latin typeface="ＭＳ Ｐゴシック"/>
          </a:endParaRPr>
        </a:p>
      </xdr:txBody>
    </xdr:sp>
    <xdr:clientData/>
  </xdr:oneCellAnchor>
  <xdr:twoCellAnchor>
    <xdr:from>
      <xdr:col>23</xdr:col>
      <xdr:colOff>428625</xdr:colOff>
      <xdr:row>30</xdr:row>
      <xdr:rowOff>2387</xdr:rowOff>
    </xdr:from>
    <xdr:to>
      <xdr:col>23</xdr:col>
      <xdr:colOff>606425</xdr:colOff>
      <xdr:row>30</xdr:row>
      <xdr:rowOff>2387</xdr:rowOff>
    </xdr:to>
    <xdr:cxnSp macro="">
      <xdr:nvCxnSpPr>
        <xdr:cNvPr id="483" name="直線コネクタ 482"/>
        <xdr:cNvCxnSpPr/>
      </xdr:nvCxnSpPr>
      <xdr:spPr>
        <a:xfrm>
          <a:off x="16230600" y="514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22199</xdr:rowOff>
    </xdr:from>
    <xdr:to>
      <xdr:col>23</xdr:col>
      <xdr:colOff>517525</xdr:colOff>
      <xdr:row>39</xdr:row>
      <xdr:rowOff>22885</xdr:rowOff>
    </xdr:to>
    <xdr:cxnSp macro="">
      <xdr:nvCxnSpPr>
        <xdr:cNvPr id="484" name="直線コネクタ 483"/>
        <xdr:cNvCxnSpPr/>
      </xdr:nvCxnSpPr>
      <xdr:spPr>
        <a:xfrm>
          <a:off x="15481300" y="6537299"/>
          <a:ext cx="838200" cy="17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25061</xdr:rowOff>
    </xdr:from>
    <xdr:ext cx="469744" cy="259045"/>
    <xdr:sp macro="" textlink="">
      <xdr:nvSpPr>
        <xdr:cNvPr id="485" name="災害復旧事業費平均値テキスト"/>
        <xdr:cNvSpPr txBox="1"/>
      </xdr:nvSpPr>
      <xdr:spPr>
        <a:xfrm>
          <a:off x="16370300" y="6368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4,276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2184</xdr:rowOff>
    </xdr:from>
    <xdr:to>
      <xdr:col>23</xdr:col>
      <xdr:colOff>568325</xdr:colOff>
      <xdr:row>38</xdr:row>
      <xdr:rowOff>103784</xdr:rowOff>
    </xdr:to>
    <xdr:sp macro="" textlink="">
      <xdr:nvSpPr>
        <xdr:cNvPr id="486" name="フローチャート : 判断 485"/>
        <xdr:cNvSpPr/>
      </xdr:nvSpPr>
      <xdr:spPr>
        <a:xfrm>
          <a:off x="16268700" y="65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39383</xdr:rowOff>
    </xdr:from>
    <xdr:to>
      <xdr:col>22</xdr:col>
      <xdr:colOff>365125</xdr:colOff>
      <xdr:row>38</xdr:row>
      <xdr:rowOff>22199</xdr:rowOff>
    </xdr:to>
    <xdr:cxnSp macro="">
      <xdr:nvCxnSpPr>
        <xdr:cNvPr id="487" name="直線コネクタ 486"/>
        <xdr:cNvCxnSpPr/>
      </xdr:nvCxnSpPr>
      <xdr:spPr>
        <a:xfrm>
          <a:off x="14592300" y="6383033"/>
          <a:ext cx="889000" cy="15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45161</xdr:rowOff>
    </xdr:from>
    <xdr:to>
      <xdr:col>22</xdr:col>
      <xdr:colOff>415925</xdr:colOff>
      <xdr:row>37</xdr:row>
      <xdr:rowOff>146761</xdr:rowOff>
    </xdr:to>
    <xdr:sp macro="" textlink="">
      <xdr:nvSpPr>
        <xdr:cNvPr id="488" name="フローチャート : 判断 487"/>
        <xdr:cNvSpPr/>
      </xdr:nvSpPr>
      <xdr:spPr>
        <a:xfrm>
          <a:off x="15430500" y="638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163288</xdr:rowOff>
    </xdr:from>
    <xdr:ext cx="469744" cy="259045"/>
    <xdr:sp macro="" textlink="">
      <xdr:nvSpPr>
        <xdr:cNvPr id="489" name="テキスト ボックス 488"/>
        <xdr:cNvSpPr txBox="1"/>
      </xdr:nvSpPr>
      <xdr:spPr>
        <a:xfrm>
          <a:off x="15246427" y="616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39383</xdr:rowOff>
    </xdr:from>
    <xdr:to>
      <xdr:col>21</xdr:col>
      <xdr:colOff>161925</xdr:colOff>
      <xdr:row>37</xdr:row>
      <xdr:rowOff>164617</xdr:rowOff>
    </xdr:to>
    <xdr:cxnSp macro="">
      <xdr:nvCxnSpPr>
        <xdr:cNvPr id="490" name="直線コネクタ 489"/>
        <xdr:cNvCxnSpPr/>
      </xdr:nvCxnSpPr>
      <xdr:spPr>
        <a:xfrm flipV="1">
          <a:off x="13703300" y="6383033"/>
          <a:ext cx="889000" cy="12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59563</xdr:rowOff>
    </xdr:from>
    <xdr:to>
      <xdr:col>21</xdr:col>
      <xdr:colOff>212725</xdr:colOff>
      <xdr:row>37</xdr:row>
      <xdr:rowOff>161163</xdr:rowOff>
    </xdr:to>
    <xdr:sp macro="" textlink="">
      <xdr:nvSpPr>
        <xdr:cNvPr id="491" name="フローチャート : 判断 490"/>
        <xdr:cNvSpPr/>
      </xdr:nvSpPr>
      <xdr:spPr>
        <a:xfrm>
          <a:off x="14541500" y="640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152290</xdr:rowOff>
    </xdr:from>
    <xdr:ext cx="469744" cy="259045"/>
    <xdr:sp macro="" textlink="">
      <xdr:nvSpPr>
        <xdr:cNvPr id="492" name="テキスト ボックス 491"/>
        <xdr:cNvSpPr txBox="1"/>
      </xdr:nvSpPr>
      <xdr:spPr>
        <a:xfrm>
          <a:off x="14357427" y="649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164617</xdr:rowOff>
    </xdr:from>
    <xdr:to>
      <xdr:col>19</xdr:col>
      <xdr:colOff>644525</xdr:colOff>
      <xdr:row>38</xdr:row>
      <xdr:rowOff>37440</xdr:rowOff>
    </xdr:to>
    <xdr:cxnSp macro="">
      <xdr:nvCxnSpPr>
        <xdr:cNvPr id="493" name="直線コネクタ 492"/>
        <xdr:cNvCxnSpPr/>
      </xdr:nvCxnSpPr>
      <xdr:spPr>
        <a:xfrm flipV="1">
          <a:off x="12814300" y="6508267"/>
          <a:ext cx="889000" cy="4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4166</xdr:rowOff>
    </xdr:from>
    <xdr:to>
      <xdr:col>20</xdr:col>
      <xdr:colOff>9525</xdr:colOff>
      <xdr:row>37</xdr:row>
      <xdr:rowOff>105766</xdr:rowOff>
    </xdr:to>
    <xdr:sp macro="" textlink="">
      <xdr:nvSpPr>
        <xdr:cNvPr id="494" name="フローチャート : 判断 493"/>
        <xdr:cNvSpPr/>
      </xdr:nvSpPr>
      <xdr:spPr>
        <a:xfrm>
          <a:off x="13652500" y="63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122293</xdr:rowOff>
    </xdr:from>
    <xdr:ext cx="469744" cy="259045"/>
    <xdr:sp macro="" textlink="">
      <xdr:nvSpPr>
        <xdr:cNvPr id="495" name="テキスト ボックス 494"/>
        <xdr:cNvSpPr txBox="1"/>
      </xdr:nvSpPr>
      <xdr:spPr>
        <a:xfrm>
          <a:off x="13468427" y="612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85280</xdr:rowOff>
    </xdr:from>
    <xdr:to>
      <xdr:col>18</xdr:col>
      <xdr:colOff>492125</xdr:colOff>
      <xdr:row>37</xdr:row>
      <xdr:rowOff>15430</xdr:rowOff>
    </xdr:to>
    <xdr:sp macro="" textlink="">
      <xdr:nvSpPr>
        <xdr:cNvPr id="496" name="フローチャート : 判断 495"/>
        <xdr:cNvSpPr/>
      </xdr:nvSpPr>
      <xdr:spPr>
        <a:xfrm>
          <a:off x="12763500" y="625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31957</xdr:rowOff>
    </xdr:from>
    <xdr:ext cx="534377" cy="259045"/>
    <xdr:sp macro="" textlink="">
      <xdr:nvSpPr>
        <xdr:cNvPr id="497" name="テキスト ボックス 496"/>
        <xdr:cNvSpPr txBox="1"/>
      </xdr:nvSpPr>
      <xdr:spPr>
        <a:xfrm>
          <a:off x="12547111" y="603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8" name="テキスト ボックス 49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9" name="テキスト ボックス 49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0" name="テキスト ボックス 49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1" name="テキスト ボックス 50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2" name="テキスト ボックス 50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143535</xdr:rowOff>
    </xdr:from>
    <xdr:to>
      <xdr:col>23</xdr:col>
      <xdr:colOff>568325</xdr:colOff>
      <xdr:row>39</xdr:row>
      <xdr:rowOff>73685</xdr:rowOff>
    </xdr:to>
    <xdr:sp macro="" textlink="">
      <xdr:nvSpPr>
        <xdr:cNvPr id="503" name="円/楕円 502"/>
        <xdr:cNvSpPr/>
      </xdr:nvSpPr>
      <xdr:spPr>
        <a:xfrm>
          <a:off x="16268700" y="665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58462</xdr:rowOff>
    </xdr:from>
    <xdr:ext cx="378565" cy="259045"/>
    <xdr:sp macro="" textlink="">
      <xdr:nvSpPr>
        <xdr:cNvPr id="504" name="災害復旧事業費該当値テキスト"/>
        <xdr:cNvSpPr txBox="1"/>
      </xdr:nvSpPr>
      <xdr:spPr>
        <a:xfrm>
          <a:off x="16370300" y="65735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142849</xdr:rowOff>
    </xdr:from>
    <xdr:to>
      <xdr:col>22</xdr:col>
      <xdr:colOff>415925</xdr:colOff>
      <xdr:row>38</xdr:row>
      <xdr:rowOff>72999</xdr:rowOff>
    </xdr:to>
    <xdr:sp macro="" textlink="">
      <xdr:nvSpPr>
        <xdr:cNvPr id="505" name="円/楕円 504"/>
        <xdr:cNvSpPr/>
      </xdr:nvSpPr>
      <xdr:spPr>
        <a:xfrm>
          <a:off x="15430500" y="648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64126</xdr:rowOff>
    </xdr:from>
    <xdr:ext cx="469744" cy="259045"/>
    <xdr:sp macro="" textlink="">
      <xdr:nvSpPr>
        <xdr:cNvPr id="506" name="テキスト ボックス 505"/>
        <xdr:cNvSpPr txBox="1"/>
      </xdr:nvSpPr>
      <xdr:spPr>
        <a:xfrm>
          <a:off x="15246427" y="657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5,084</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160033</xdr:rowOff>
    </xdr:from>
    <xdr:to>
      <xdr:col>21</xdr:col>
      <xdr:colOff>212725</xdr:colOff>
      <xdr:row>37</xdr:row>
      <xdr:rowOff>90183</xdr:rowOff>
    </xdr:to>
    <xdr:sp macro="" textlink="">
      <xdr:nvSpPr>
        <xdr:cNvPr id="507" name="円/楕円 506"/>
        <xdr:cNvSpPr/>
      </xdr:nvSpPr>
      <xdr:spPr>
        <a:xfrm>
          <a:off x="14541500" y="633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106710</xdr:rowOff>
    </xdr:from>
    <xdr:ext cx="469744" cy="259045"/>
    <xdr:sp macro="" textlink="">
      <xdr:nvSpPr>
        <xdr:cNvPr id="508" name="テキスト ボックス 507"/>
        <xdr:cNvSpPr txBox="1"/>
      </xdr:nvSpPr>
      <xdr:spPr>
        <a:xfrm>
          <a:off x="14357427" y="610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113817</xdr:rowOff>
    </xdr:from>
    <xdr:to>
      <xdr:col>20</xdr:col>
      <xdr:colOff>9525</xdr:colOff>
      <xdr:row>38</xdr:row>
      <xdr:rowOff>43968</xdr:rowOff>
    </xdr:to>
    <xdr:sp macro="" textlink="">
      <xdr:nvSpPr>
        <xdr:cNvPr id="509" name="円/楕円 508"/>
        <xdr:cNvSpPr/>
      </xdr:nvSpPr>
      <xdr:spPr>
        <a:xfrm>
          <a:off x="13652500" y="64574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35094</xdr:rowOff>
    </xdr:from>
    <xdr:ext cx="469744" cy="259045"/>
    <xdr:sp macro="" textlink="">
      <xdr:nvSpPr>
        <xdr:cNvPr id="510" name="テキスト ボックス 509"/>
        <xdr:cNvSpPr txBox="1"/>
      </xdr:nvSpPr>
      <xdr:spPr>
        <a:xfrm>
          <a:off x="13468427" y="655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158090</xdr:rowOff>
    </xdr:from>
    <xdr:to>
      <xdr:col>18</xdr:col>
      <xdr:colOff>492125</xdr:colOff>
      <xdr:row>38</xdr:row>
      <xdr:rowOff>88240</xdr:rowOff>
    </xdr:to>
    <xdr:sp macro="" textlink="">
      <xdr:nvSpPr>
        <xdr:cNvPr id="511" name="円/楕円 510"/>
        <xdr:cNvSpPr/>
      </xdr:nvSpPr>
      <xdr:spPr>
        <a:xfrm>
          <a:off x="12763500" y="65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79367</xdr:rowOff>
    </xdr:from>
    <xdr:ext cx="469744" cy="259045"/>
    <xdr:sp macro="" textlink="">
      <xdr:nvSpPr>
        <xdr:cNvPr id="512" name="テキスト ボックス 511"/>
        <xdr:cNvSpPr txBox="1"/>
      </xdr:nvSpPr>
      <xdr:spPr>
        <a:xfrm>
          <a:off x="12579427" y="659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3" name="正方形/長方形 51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4" name="正方形/長方形 51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5" name="正方形/長方形 51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6" name="正方形/長方形 51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7" name="正方形/長方形 51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8" name="正方形/長方形 51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9" name="正方形/長方形 51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0" name="正方形/長方形 51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1" name="テキスト ボックス 52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2" name="直線コネクタ 52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3" name="直線コネクタ 52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4" name="テキスト ボックス 52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5" name="直線コネクタ 52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6" name="テキスト ボックス 52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8" name="直線コネクタ 52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0" name="直線コネクタ 52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2" name="直線コネクタ 53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3" name="直線コネクタ 53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5" name="フローチャート : 判断 53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6" name="直線コネクタ 53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7" name="フローチャート : 判断 53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8" name="テキスト ボックス 53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9" name="直線コネクタ 53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0" name="フローチャート : 判断 53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1" name="テキスト ボックス 54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2" name="直線コネクタ 54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3" name="フローチャート : 判断 54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4" name="テキスト ボックス 54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5" name="フローチャート : 判断 54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6" name="テキスト ボックス 54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7" name="テキスト ボックス 54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8" name="テキスト ボックス 54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9" name="テキスト ボックス 54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0" name="テキスト ボックス 54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1" name="テキスト ボックス 55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円/楕円 55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4" name="円/楕円 55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5" name="テキスト ボックス 55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6" name="円/楕円 55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7" name="テキスト ボックス 55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8" name="円/楕円 55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9" name="テキスト ボックス 55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0" name="円/楕円 55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1" name="テキスト ボックス 56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2" name="正方形/長方形 56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3" name="正方形/長方形 56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4" name="正方形/長方形 56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5" name="正方形/長方形 56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6" name="正方形/長方形 56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7" name="正方形/長方形 56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8" name="正方形/長方形 56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59,762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9" name="正方形/長方形 56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0" name="テキスト ボックス 56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1" name="直線コネクタ 57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72" name="テキスト ボックス 57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73" name="直線コネクタ 57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574" name="テキスト ボックス 573"/>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5" name="直線コネクタ 57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6" name="テキスト ボックス 57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7" name="直線コネクタ 57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78" name="テキスト ボックス 57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79" name="直線コネクタ 57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0" name="テキスト ボックス 57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1" name="直線コネクタ 58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2" name="テキスト ボックス 58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3" name="直線コネクタ 58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4" name="テキスト ボックス 58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61278</xdr:rowOff>
    </xdr:from>
    <xdr:to>
      <xdr:col>23</xdr:col>
      <xdr:colOff>516889</xdr:colOff>
      <xdr:row>79</xdr:row>
      <xdr:rowOff>109843</xdr:rowOff>
    </xdr:to>
    <xdr:cxnSp macro="">
      <xdr:nvCxnSpPr>
        <xdr:cNvPr id="586" name="直線コネクタ 585"/>
        <xdr:cNvCxnSpPr/>
      </xdr:nvCxnSpPr>
      <xdr:spPr>
        <a:xfrm flipV="1">
          <a:off x="16317595" y="12234228"/>
          <a:ext cx="1269" cy="14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113670</xdr:rowOff>
    </xdr:from>
    <xdr:ext cx="534377" cy="259045"/>
    <xdr:sp macro="" textlink="">
      <xdr:nvSpPr>
        <xdr:cNvPr id="587" name="公債費最小値テキスト"/>
        <xdr:cNvSpPr txBox="1"/>
      </xdr:nvSpPr>
      <xdr:spPr>
        <a:xfrm>
          <a:off x="16370300" y="1365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24,851</a:t>
          </a:r>
          <a:endParaRPr kumimoji="1" lang="ja-JP" altLang="en-US" sz="1000" b="1">
            <a:latin typeface="ＭＳ Ｐゴシック"/>
          </a:endParaRPr>
        </a:p>
      </xdr:txBody>
    </xdr:sp>
    <xdr:clientData/>
  </xdr:oneCellAnchor>
  <xdr:twoCellAnchor>
    <xdr:from>
      <xdr:col>23</xdr:col>
      <xdr:colOff>428625</xdr:colOff>
      <xdr:row>79</xdr:row>
      <xdr:rowOff>109843</xdr:rowOff>
    </xdr:from>
    <xdr:to>
      <xdr:col>23</xdr:col>
      <xdr:colOff>606425</xdr:colOff>
      <xdr:row>79</xdr:row>
      <xdr:rowOff>109843</xdr:rowOff>
    </xdr:to>
    <xdr:cxnSp macro="">
      <xdr:nvCxnSpPr>
        <xdr:cNvPr id="588" name="直線コネクタ 587"/>
        <xdr:cNvCxnSpPr/>
      </xdr:nvCxnSpPr>
      <xdr:spPr>
        <a:xfrm>
          <a:off x="16230600" y="1365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7955</xdr:rowOff>
    </xdr:from>
    <xdr:ext cx="599010" cy="259045"/>
    <xdr:sp macro="" textlink="">
      <xdr:nvSpPr>
        <xdr:cNvPr id="589" name="公債費最大値テキスト"/>
        <xdr:cNvSpPr txBox="1"/>
      </xdr:nvSpPr>
      <xdr:spPr>
        <a:xfrm>
          <a:off x="16370300" y="1200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136,675</a:t>
          </a:r>
          <a:endParaRPr kumimoji="1" lang="ja-JP" altLang="en-US" sz="1000" b="1">
            <a:latin typeface="ＭＳ Ｐゴシック"/>
          </a:endParaRPr>
        </a:p>
      </xdr:txBody>
    </xdr:sp>
    <xdr:clientData/>
  </xdr:oneCellAnchor>
  <xdr:twoCellAnchor>
    <xdr:from>
      <xdr:col>23</xdr:col>
      <xdr:colOff>428625</xdr:colOff>
      <xdr:row>71</xdr:row>
      <xdr:rowOff>61278</xdr:rowOff>
    </xdr:from>
    <xdr:to>
      <xdr:col>23</xdr:col>
      <xdr:colOff>606425</xdr:colOff>
      <xdr:row>71</xdr:row>
      <xdr:rowOff>61278</xdr:rowOff>
    </xdr:to>
    <xdr:cxnSp macro="">
      <xdr:nvCxnSpPr>
        <xdr:cNvPr id="590" name="直線コネクタ 589"/>
        <xdr:cNvCxnSpPr/>
      </xdr:nvCxnSpPr>
      <xdr:spPr>
        <a:xfrm>
          <a:off x="16230600" y="1223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123317</xdr:rowOff>
    </xdr:from>
    <xdr:to>
      <xdr:col>23</xdr:col>
      <xdr:colOff>517525</xdr:colOff>
      <xdr:row>73</xdr:row>
      <xdr:rowOff>140474</xdr:rowOff>
    </xdr:to>
    <xdr:cxnSp macro="">
      <xdr:nvCxnSpPr>
        <xdr:cNvPr id="591" name="直線コネクタ 590"/>
        <xdr:cNvCxnSpPr/>
      </xdr:nvCxnSpPr>
      <xdr:spPr>
        <a:xfrm>
          <a:off x="15481300" y="12639167"/>
          <a:ext cx="838200" cy="1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23372</xdr:rowOff>
    </xdr:from>
    <xdr:ext cx="534377" cy="259045"/>
    <xdr:sp macro="" textlink="">
      <xdr:nvSpPr>
        <xdr:cNvPr id="592" name="公債費平均値テキスト"/>
        <xdr:cNvSpPr txBox="1"/>
      </xdr:nvSpPr>
      <xdr:spPr>
        <a:xfrm>
          <a:off x="16370300" y="12882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79,961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44945</xdr:rowOff>
    </xdr:from>
    <xdr:to>
      <xdr:col>23</xdr:col>
      <xdr:colOff>568325</xdr:colOff>
      <xdr:row>75</xdr:row>
      <xdr:rowOff>146546</xdr:rowOff>
    </xdr:to>
    <xdr:sp macro="" textlink="">
      <xdr:nvSpPr>
        <xdr:cNvPr id="593" name="フローチャート : 判断 592"/>
        <xdr:cNvSpPr/>
      </xdr:nvSpPr>
      <xdr:spPr>
        <a:xfrm>
          <a:off x="16268700" y="129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123317</xdr:rowOff>
    </xdr:from>
    <xdr:to>
      <xdr:col>22</xdr:col>
      <xdr:colOff>365125</xdr:colOff>
      <xdr:row>74</xdr:row>
      <xdr:rowOff>99085</xdr:rowOff>
    </xdr:to>
    <xdr:cxnSp macro="">
      <xdr:nvCxnSpPr>
        <xdr:cNvPr id="594" name="直線コネクタ 593"/>
        <xdr:cNvCxnSpPr/>
      </xdr:nvCxnSpPr>
      <xdr:spPr>
        <a:xfrm flipV="1">
          <a:off x="14592300" y="12639167"/>
          <a:ext cx="889000" cy="14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26746</xdr:rowOff>
    </xdr:from>
    <xdr:to>
      <xdr:col>22</xdr:col>
      <xdr:colOff>415925</xdr:colOff>
      <xdr:row>75</xdr:row>
      <xdr:rowOff>128346</xdr:rowOff>
    </xdr:to>
    <xdr:sp macro="" textlink="">
      <xdr:nvSpPr>
        <xdr:cNvPr id="595" name="フローチャート : 判断 594"/>
        <xdr:cNvSpPr/>
      </xdr:nvSpPr>
      <xdr:spPr>
        <a:xfrm>
          <a:off x="15430500" y="128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119473</xdr:rowOff>
    </xdr:from>
    <xdr:ext cx="534377" cy="259045"/>
    <xdr:sp macro="" textlink="">
      <xdr:nvSpPr>
        <xdr:cNvPr id="596" name="テキスト ボックス 595"/>
        <xdr:cNvSpPr txBox="1"/>
      </xdr:nvSpPr>
      <xdr:spPr>
        <a:xfrm>
          <a:off x="15214111" y="1297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81,394</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80556</xdr:rowOff>
    </xdr:from>
    <xdr:to>
      <xdr:col>21</xdr:col>
      <xdr:colOff>161925</xdr:colOff>
      <xdr:row>74</xdr:row>
      <xdr:rowOff>99085</xdr:rowOff>
    </xdr:to>
    <xdr:cxnSp macro="">
      <xdr:nvCxnSpPr>
        <xdr:cNvPr id="597" name="直線コネクタ 596"/>
        <xdr:cNvCxnSpPr/>
      </xdr:nvCxnSpPr>
      <xdr:spPr>
        <a:xfrm>
          <a:off x="13703300" y="12767856"/>
          <a:ext cx="889000" cy="1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7480</xdr:rowOff>
    </xdr:from>
    <xdr:to>
      <xdr:col>21</xdr:col>
      <xdr:colOff>212725</xdr:colOff>
      <xdr:row>75</xdr:row>
      <xdr:rowOff>109080</xdr:rowOff>
    </xdr:to>
    <xdr:sp macro="" textlink="">
      <xdr:nvSpPr>
        <xdr:cNvPr id="598" name="フローチャート : 判断 597"/>
        <xdr:cNvSpPr/>
      </xdr:nvSpPr>
      <xdr:spPr>
        <a:xfrm>
          <a:off x="14541500" y="128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100207</xdr:rowOff>
    </xdr:from>
    <xdr:ext cx="534377" cy="259045"/>
    <xdr:sp macro="" textlink="">
      <xdr:nvSpPr>
        <xdr:cNvPr id="599" name="テキスト ボックス 598"/>
        <xdr:cNvSpPr txBox="1"/>
      </xdr:nvSpPr>
      <xdr:spPr>
        <a:xfrm>
          <a:off x="14325111" y="1295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82,911</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67767</xdr:rowOff>
    </xdr:from>
    <xdr:to>
      <xdr:col>19</xdr:col>
      <xdr:colOff>644525</xdr:colOff>
      <xdr:row>74</xdr:row>
      <xdr:rowOff>80556</xdr:rowOff>
    </xdr:to>
    <xdr:cxnSp macro="">
      <xdr:nvCxnSpPr>
        <xdr:cNvPr id="600" name="直線コネクタ 599"/>
        <xdr:cNvCxnSpPr/>
      </xdr:nvCxnSpPr>
      <xdr:spPr>
        <a:xfrm>
          <a:off x="12814300" y="12755067"/>
          <a:ext cx="889000" cy="1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3911</xdr:rowOff>
    </xdr:from>
    <xdr:to>
      <xdr:col>20</xdr:col>
      <xdr:colOff>9525</xdr:colOff>
      <xdr:row>75</xdr:row>
      <xdr:rowOff>105511</xdr:rowOff>
    </xdr:to>
    <xdr:sp macro="" textlink="">
      <xdr:nvSpPr>
        <xdr:cNvPr id="601" name="フローチャート : 判断 600"/>
        <xdr:cNvSpPr/>
      </xdr:nvSpPr>
      <xdr:spPr>
        <a:xfrm>
          <a:off x="13652500" y="1286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96638</xdr:rowOff>
    </xdr:from>
    <xdr:ext cx="534377" cy="259045"/>
    <xdr:sp macro="" textlink="">
      <xdr:nvSpPr>
        <xdr:cNvPr id="602" name="テキスト ボックス 601"/>
        <xdr:cNvSpPr txBox="1"/>
      </xdr:nvSpPr>
      <xdr:spPr>
        <a:xfrm>
          <a:off x="13436111" y="1295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83,192</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162966</xdr:rowOff>
    </xdr:from>
    <xdr:to>
      <xdr:col>18</xdr:col>
      <xdr:colOff>492125</xdr:colOff>
      <xdr:row>75</xdr:row>
      <xdr:rowOff>93116</xdr:rowOff>
    </xdr:to>
    <xdr:sp macro="" textlink="">
      <xdr:nvSpPr>
        <xdr:cNvPr id="603" name="フローチャート : 判断 602"/>
        <xdr:cNvSpPr/>
      </xdr:nvSpPr>
      <xdr:spPr>
        <a:xfrm>
          <a:off x="12763500" y="1285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84243</xdr:rowOff>
    </xdr:from>
    <xdr:ext cx="534377" cy="259045"/>
    <xdr:sp macro="" textlink="">
      <xdr:nvSpPr>
        <xdr:cNvPr id="604" name="テキスト ボックス 603"/>
        <xdr:cNvSpPr txBox="1"/>
      </xdr:nvSpPr>
      <xdr:spPr>
        <a:xfrm>
          <a:off x="12547111" y="1294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84,168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5" name="テキスト ボックス 60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6" name="テキスト ボックス 60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7" name="テキスト ボックス 60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8" name="テキスト ボックス 60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9" name="テキスト ボックス 60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89674</xdr:rowOff>
    </xdr:from>
    <xdr:to>
      <xdr:col>23</xdr:col>
      <xdr:colOff>568325</xdr:colOff>
      <xdr:row>74</xdr:row>
      <xdr:rowOff>19824</xdr:rowOff>
    </xdr:to>
    <xdr:sp macro="" textlink="">
      <xdr:nvSpPr>
        <xdr:cNvPr id="610" name="円/楕円 609"/>
        <xdr:cNvSpPr/>
      </xdr:nvSpPr>
      <xdr:spPr>
        <a:xfrm>
          <a:off x="16268700" y="1260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112551</xdr:rowOff>
    </xdr:from>
    <xdr:ext cx="599010" cy="259045"/>
    <xdr:sp macro="" textlink="">
      <xdr:nvSpPr>
        <xdr:cNvPr id="611" name="公債費該当値テキスト"/>
        <xdr:cNvSpPr txBox="1"/>
      </xdr:nvSpPr>
      <xdr:spPr>
        <a:xfrm>
          <a:off x="16370300" y="1245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103,439</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72517</xdr:rowOff>
    </xdr:from>
    <xdr:to>
      <xdr:col>22</xdr:col>
      <xdr:colOff>415925</xdr:colOff>
      <xdr:row>74</xdr:row>
      <xdr:rowOff>2667</xdr:rowOff>
    </xdr:to>
    <xdr:sp macro="" textlink="">
      <xdr:nvSpPr>
        <xdr:cNvPr id="612" name="円/楕円 611"/>
        <xdr:cNvSpPr/>
      </xdr:nvSpPr>
      <xdr:spPr>
        <a:xfrm>
          <a:off x="15430500" y="1258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72</xdr:row>
      <xdr:rowOff>19194</xdr:rowOff>
    </xdr:from>
    <xdr:ext cx="599010" cy="259045"/>
    <xdr:sp macro="" textlink="">
      <xdr:nvSpPr>
        <xdr:cNvPr id="613" name="テキスト ボックス 612"/>
        <xdr:cNvSpPr txBox="1"/>
      </xdr:nvSpPr>
      <xdr:spPr>
        <a:xfrm>
          <a:off x="15181794" y="12363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104,790</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48285</xdr:rowOff>
    </xdr:from>
    <xdr:to>
      <xdr:col>21</xdr:col>
      <xdr:colOff>212725</xdr:colOff>
      <xdr:row>74</xdr:row>
      <xdr:rowOff>149885</xdr:rowOff>
    </xdr:to>
    <xdr:sp macro="" textlink="">
      <xdr:nvSpPr>
        <xdr:cNvPr id="614" name="円/楕円 613"/>
        <xdr:cNvSpPr/>
      </xdr:nvSpPr>
      <xdr:spPr>
        <a:xfrm>
          <a:off x="14541500" y="127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166412</xdr:rowOff>
    </xdr:from>
    <xdr:ext cx="534377" cy="259045"/>
    <xdr:sp macro="" textlink="">
      <xdr:nvSpPr>
        <xdr:cNvPr id="615" name="テキスト ボックス 614"/>
        <xdr:cNvSpPr txBox="1"/>
      </xdr:nvSpPr>
      <xdr:spPr>
        <a:xfrm>
          <a:off x="14325111" y="1251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93,198</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29756</xdr:rowOff>
    </xdr:from>
    <xdr:to>
      <xdr:col>20</xdr:col>
      <xdr:colOff>9525</xdr:colOff>
      <xdr:row>74</xdr:row>
      <xdr:rowOff>131356</xdr:rowOff>
    </xdr:to>
    <xdr:sp macro="" textlink="">
      <xdr:nvSpPr>
        <xdr:cNvPr id="616" name="円/楕円 615"/>
        <xdr:cNvSpPr/>
      </xdr:nvSpPr>
      <xdr:spPr>
        <a:xfrm>
          <a:off x="13652500" y="1271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147883</xdr:rowOff>
    </xdr:from>
    <xdr:ext cx="534377" cy="259045"/>
    <xdr:sp macro="" textlink="">
      <xdr:nvSpPr>
        <xdr:cNvPr id="617" name="テキスト ボックス 616"/>
        <xdr:cNvSpPr txBox="1"/>
      </xdr:nvSpPr>
      <xdr:spPr>
        <a:xfrm>
          <a:off x="13436111" y="1249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94,657</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16967</xdr:rowOff>
    </xdr:from>
    <xdr:to>
      <xdr:col>18</xdr:col>
      <xdr:colOff>492125</xdr:colOff>
      <xdr:row>74</xdr:row>
      <xdr:rowOff>118567</xdr:rowOff>
    </xdr:to>
    <xdr:sp macro="" textlink="">
      <xdr:nvSpPr>
        <xdr:cNvPr id="618" name="円/楕円 617"/>
        <xdr:cNvSpPr/>
      </xdr:nvSpPr>
      <xdr:spPr>
        <a:xfrm>
          <a:off x="12763500" y="1270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135094</xdr:rowOff>
    </xdr:from>
    <xdr:ext cx="534377" cy="259045"/>
    <xdr:sp macro="" textlink="">
      <xdr:nvSpPr>
        <xdr:cNvPr id="619" name="テキスト ボックス 618"/>
        <xdr:cNvSpPr txBox="1"/>
      </xdr:nvSpPr>
      <xdr:spPr>
        <a:xfrm>
          <a:off x="12547111" y="124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95,664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0" name="正方形/長方形 61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1" name="正方形/長方形 62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2" name="正方形/長方形 62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3" name="正方形/長方形 62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4" name="正方形/長方形 62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5" name="正方形/長方形 62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6" name="正方形/長方形 62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7" name="正方形/長方形 62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8" name="テキスト ボックス 62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9" name="直線コネクタ 62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0" name="直線コネクタ 62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1" name="テキスト ボックス 63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2" name="直線コネクタ 63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33" name="テキスト ボックス 63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34" name="直線コネクタ 63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35" name="テキスト ボックス 63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36" name="直線コネクタ 63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37" name="テキスト ボックス 63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38" name="直線コネクタ 63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39" name="テキスト ボックス 63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0" name="直線コネクタ 63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41" name="テキスト ボックス 64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2" name="直線コネクタ 64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3" name="テキスト ボックス 64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172</xdr:rowOff>
    </xdr:from>
    <xdr:to>
      <xdr:col>23</xdr:col>
      <xdr:colOff>516889</xdr:colOff>
      <xdr:row>99</xdr:row>
      <xdr:rowOff>77863</xdr:rowOff>
    </xdr:to>
    <xdr:cxnSp macro="">
      <xdr:nvCxnSpPr>
        <xdr:cNvPr id="645" name="直線コネクタ 644"/>
        <xdr:cNvCxnSpPr/>
      </xdr:nvCxnSpPr>
      <xdr:spPr>
        <a:xfrm flipV="1">
          <a:off x="16317595" y="15602122"/>
          <a:ext cx="1269" cy="1449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81690</xdr:rowOff>
    </xdr:from>
    <xdr:ext cx="469744" cy="259045"/>
    <xdr:sp macro="" textlink="">
      <xdr:nvSpPr>
        <xdr:cNvPr id="646" name="積立金最小値テキスト"/>
        <xdr:cNvSpPr txBox="1"/>
      </xdr:nvSpPr>
      <xdr:spPr>
        <a:xfrm>
          <a:off x="16370300" y="17055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1,287</a:t>
          </a:r>
          <a:endParaRPr kumimoji="1" lang="ja-JP" altLang="en-US" sz="1000" b="1">
            <a:latin typeface="ＭＳ Ｐゴシック"/>
          </a:endParaRPr>
        </a:p>
      </xdr:txBody>
    </xdr:sp>
    <xdr:clientData/>
  </xdr:oneCellAnchor>
  <xdr:twoCellAnchor>
    <xdr:from>
      <xdr:col>23</xdr:col>
      <xdr:colOff>428625</xdr:colOff>
      <xdr:row>99</xdr:row>
      <xdr:rowOff>77863</xdr:rowOff>
    </xdr:from>
    <xdr:to>
      <xdr:col>23</xdr:col>
      <xdr:colOff>606425</xdr:colOff>
      <xdr:row>99</xdr:row>
      <xdr:rowOff>77863</xdr:rowOff>
    </xdr:to>
    <xdr:cxnSp macro="">
      <xdr:nvCxnSpPr>
        <xdr:cNvPr id="647" name="直線コネクタ 646"/>
        <xdr:cNvCxnSpPr/>
      </xdr:nvCxnSpPr>
      <xdr:spPr>
        <a:xfrm>
          <a:off x="16230600" y="1705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118299</xdr:rowOff>
    </xdr:from>
    <xdr:ext cx="534377" cy="259045"/>
    <xdr:sp macro="" textlink="">
      <xdr:nvSpPr>
        <xdr:cNvPr id="648" name="積立金最大値テキスト"/>
        <xdr:cNvSpPr txBox="1"/>
      </xdr:nvSpPr>
      <xdr:spPr>
        <a:xfrm>
          <a:off x="16370300" y="1537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90,045</a:t>
          </a:r>
          <a:endParaRPr kumimoji="1" lang="ja-JP" altLang="en-US" sz="1000" b="1">
            <a:latin typeface="ＭＳ Ｐゴシック"/>
          </a:endParaRPr>
        </a:p>
      </xdr:txBody>
    </xdr:sp>
    <xdr:clientData/>
  </xdr:oneCellAnchor>
  <xdr:twoCellAnchor>
    <xdr:from>
      <xdr:col>23</xdr:col>
      <xdr:colOff>428625</xdr:colOff>
      <xdr:row>91</xdr:row>
      <xdr:rowOff>172</xdr:rowOff>
    </xdr:from>
    <xdr:to>
      <xdr:col>23</xdr:col>
      <xdr:colOff>606425</xdr:colOff>
      <xdr:row>91</xdr:row>
      <xdr:rowOff>172</xdr:rowOff>
    </xdr:to>
    <xdr:cxnSp macro="">
      <xdr:nvCxnSpPr>
        <xdr:cNvPr id="649" name="直線コネクタ 648"/>
        <xdr:cNvCxnSpPr/>
      </xdr:nvCxnSpPr>
      <xdr:spPr>
        <a:xfrm>
          <a:off x="16230600" y="15602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140565</xdr:rowOff>
    </xdr:from>
    <xdr:to>
      <xdr:col>23</xdr:col>
      <xdr:colOff>517525</xdr:colOff>
      <xdr:row>95</xdr:row>
      <xdr:rowOff>55690</xdr:rowOff>
    </xdr:to>
    <xdr:cxnSp macro="">
      <xdr:nvCxnSpPr>
        <xdr:cNvPr id="650" name="直線コネクタ 649"/>
        <xdr:cNvCxnSpPr/>
      </xdr:nvCxnSpPr>
      <xdr:spPr>
        <a:xfrm flipV="1">
          <a:off x="15481300" y="16256865"/>
          <a:ext cx="838200" cy="8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33755</xdr:rowOff>
    </xdr:from>
    <xdr:ext cx="534377" cy="259045"/>
    <xdr:sp macro="" textlink="">
      <xdr:nvSpPr>
        <xdr:cNvPr id="651" name="積立金平均値テキスト"/>
        <xdr:cNvSpPr txBox="1"/>
      </xdr:nvSpPr>
      <xdr:spPr>
        <a:xfrm>
          <a:off x="16370300" y="16492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31,056</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55328</xdr:rowOff>
    </xdr:from>
    <xdr:to>
      <xdr:col>23</xdr:col>
      <xdr:colOff>568325</xdr:colOff>
      <xdr:row>96</xdr:row>
      <xdr:rowOff>156928</xdr:rowOff>
    </xdr:to>
    <xdr:sp macro="" textlink="">
      <xdr:nvSpPr>
        <xdr:cNvPr id="652" name="フローチャート : 判断 651"/>
        <xdr:cNvSpPr/>
      </xdr:nvSpPr>
      <xdr:spPr>
        <a:xfrm>
          <a:off x="16268700" y="1651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100692</xdr:rowOff>
    </xdr:from>
    <xdr:to>
      <xdr:col>22</xdr:col>
      <xdr:colOff>365125</xdr:colOff>
      <xdr:row>95</xdr:row>
      <xdr:rowOff>55690</xdr:rowOff>
    </xdr:to>
    <xdr:cxnSp macro="">
      <xdr:nvCxnSpPr>
        <xdr:cNvPr id="653" name="直線コネクタ 652"/>
        <xdr:cNvCxnSpPr/>
      </xdr:nvCxnSpPr>
      <xdr:spPr>
        <a:xfrm>
          <a:off x="14592300" y="16216992"/>
          <a:ext cx="889000" cy="12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149120</xdr:rowOff>
    </xdr:from>
    <xdr:to>
      <xdr:col>22</xdr:col>
      <xdr:colOff>415925</xdr:colOff>
      <xdr:row>97</xdr:row>
      <xdr:rowOff>79270</xdr:rowOff>
    </xdr:to>
    <xdr:sp macro="" textlink="">
      <xdr:nvSpPr>
        <xdr:cNvPr id="654" name="フローチャート : 判断 653"/>
        <xdr:cNvSpPr/>
      </xdr:nvSpPr>
      <xdr:spPr>
        <a:xfrm>
          <a:off x="15430500" y="1660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70397</xdr:rowOff>
    </xdr:from>
    <xdr:ext cx="534377" cy="259045"/>
    <xdr:sp macro="" textlink="">
      <xdr:nvSpPr>
        <xdr:cNvPr id="655" name="テキスト ボックス 654"/>
        <xdr:cNvSpPr txBox="1"/>
      </xdr:nvSpPr>
      <xdr:spPr>
        <a:xfrm>
          <a:off x="15214111" y="1670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25,312</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100692</xdr:rowOff>
    </xdr:from>
    <xdr:to>
      <xdr:col>21</xdr:col>
      <xdr:colOff>161925</xdr:colOff>
      <xdr:row>94</xdr:row>
      <xdr:rowOff>133659</xdr:rowOff>
    </xdr:to>
    <xdr:cxnSp macro="">
      <xdr:nvCxnSpPr>
        <xdr:cNvPr id="656" name="直線コネクタ 655"/>
        <xdr:cNvCxnSpPr/>
      </xdr:nvCxnSpPr>
      <xdr:spPr>
        <a:xfrm flipV="1">
          <a:off x="13703300" y="16216992"/>
          <a:ext cx="889000" cy="3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42608</xdr:rowOff>
    </xdr:from>
    <xdr:to>
      <xdr:col>21</xdr:col>
      <xdr:colOff>212725</xdr:colOff>
      <xdr:row>96</xdr:row>
      <xdr:rowOff>144208</xdr:rowOff>
    </xdr:to>
    <xdr:sp macro="" textlink="">
      <xdr:nvSpPr>
        <xdr:cNvPr id="657" name="フローチャート : 判断 656"/>
        <xdr:cNvSpPr/>
      </xdr:nvSpPr>
      <xdr:spPr>
        <a:xfrm>
          <a:off x="14541500" y="165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135335</xdr:rowOff>
    </xdr:from>
    <xdr:ext cx="534377" cy="259045"/>
    <xdr:sp macro="" textlink="">
      <xdr:nvSpPr>
        <xdr:cNvPr id="658" name="テキスト ボックス 657"/>
        <xdr:cNvSpPr txBox="1"/>
      </xdr:nvSpPr>
      <xdr:spPr>
        <a:xfrm>
          <a:off x="14325111" y="1659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31,835</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23048</xdr:rowOff>
    </xdr:from>
    <xdr:to>
      <xdr:col>19</xdr:col>
      <xdr:colOff>644525</xdr:colOff>
      <xdr:row>94</xdr:row>
      <xdr:rowOff>133659</xdr:rowOff>
    </xdr:to>
    <xdr:cxnSp macro="">
      <xdr:nvCxnSpPr>
        <xdr:cNvPr id="659" name="直線コネクタ 658"/>
        <xdr:cNvCxnSpPr/>
      </xdr:nvCxnSpPr>
      <xdr:spPr>
        <a:xfrm>
          <a:off x="12814300" y="16139348"/>
          <a:ext cx="889000" cy="11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107449</xdr:rowOff>
    </xdr:from>
    <xdr:to>
      <xdr:col>20</xdr:col>
      <xdr:colOff>9525</xdr:colOff>
      <xdr:row>97</xdr:row>
      <xdr:rowOff>37599</xdr:rowOff>
    </xdr:to>
    <xdr:sp macro="" textlink="">
      <xdr:nvSpPr>
        <xdr:cNvPr id="660" name="フローチャート : 判断 659"/>
        <xdr:cNvSpPr/>
      </xdr:nvSpPr>
      <xdr:spPr>
        <a:xfrm>
          <a:off x="13652500" y="1656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28726</xdr:rowOff>
    </xdr:from>
    <xdr:ext cx="534377" cy="259045"/>
    <xdr:sp macro="" textlink="">
      <xdr:nvSpPr>
        <xdr:cNvPr id="661" name="テキスト ボックス 660"/>
        <xdr:cNvSpPr txBox="1"/>
      </xdr:nvSpPr>
      <xdr:spPr>
        <a:xfrm>
          <a:off x="13436111" y="1665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27,864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99676</xdr:rowOff>
    </xdr:from>
    <xdr:to>
      <xdr:col>18</xdr:col>
      <xdr:colOff>492125</xdr:colOff>
      <xdr:row>96</xdr:row>
      <xdr:rowOff>29826</xdr:rowOff>
    </xdr:to>
    <xdr:sp macro="" textlink="">
      <xdr:nvSpPr>
        <xdr:cNvPr id="662" name="フローチャート : 判断 661"/>
        <xdr:cNvSpPr/>
      </xdr:nvSpPr>
      <xdr:spPr>
        <a:xfrm>
          <a:off x="12763500" y="1638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20953</xdr:rowOff>
    </xdr:from>
    <xdr:ext cx="534377" cy="259045"/>
    <xdr:sp macro="" textlink="">
      <xdr:nvSpPr>
        <xdr:cNvPr id="663" name="テキスト ボックス 662"/>
        <xdr:cNvSpPr txBox="1"/>
      </xdr:nvSpPr>
      <xdr:spPr>
        <a:xfrm>
          <a:off x="12547111" y="1648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4" name="テキスト ボックス 66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5" name="テキスト ボックス 66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6" name="テキスト ボックス 66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7" name="テキスト ボックス 66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8" name="テキスト ボックス 66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89765</xdr:rowOff>
    </xdr:from>
    <xdr:to>
      <xdr:col>23</xdr:col>
      <xdr:colOff>568325</xdr:colOff>
      <xdr:row>95</xdr:row>
      <xdr:rowOff>19915</xdr:rowOff>
    </xdr:to>
    <xdr:sp macro="" textlink="">
      <xdr:nvSpPr>
        <xdr:cNvPr id="669" name="円/楕円 668"/>
        <xdr:cNvSpPr/>
      </xdr:nvSpPr>
      <xdr:spPr>
        <a:xfrm>
          <a:off x="16268700" y="1620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112642</xdr:rowOff>
    </xdr:from>
    <xdr:ext cx="534377" cy="259045"/>
    <xdr:sp macro="" textlink="">
      <xdr:nvSpPr>
        <xdr:cNvPr id="670" name="積立金該当値テキスト"/>
        <xdr:cNvSpPr txBox="1"/>
      </xdr:nvSpPr>
      <xdr:spPr>
        <a:xfrm>
          <a:off x="16370300" y="1605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49,947</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4890</xdr:rowOff>
    </xdr:from>
    <xdr:to>
      <xdr:col>22</xdr:col>
      <xdr:colOff>415925</xdr:colOff>
      <xdr:row>95</xdr:row>
      <xdr:rowOff>106490</xdr:rowOff>
    </xdr:to>
    <xdr:sp macro="" textlink="">
      <xdr:nvSpPr>
        <xdr:cNvPr id="671" name="円/楕円 670"/>
        <xdr:cNvSpPr/>
      </xdr:nvSpPr>
      <xdr:spPr>
        <a:xfrm>
          <a:off x="15430500" y="162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123017</xdr:rowOff>
    </xdr:from>
    <xdr:ext cx="534377" cy="259045"/>
    <xdr:sp macro="" textlink="">
      <xdr:nvSpPr>
        <xdr:cNvPr id="672" name="テキスト ボックス 671"/>
        <xdr:cNvSpPr txBox="1"/>
      </xdr:nvSpPr>
      <xdr:spPr>
        <a:xfrm>
          <a:off x="15214111" y="1606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44,645</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49892</xdr:rowOff>
    </xdr:from>
    <xdr:to>
      <xdr:col>21</xdr:col>
      <xdr:colOff>212725</xdr:colOff>
      <xdr:row>94</xdr:row>
      <xdr:rowOff>151492</xdr:rowOff>
    </xdr:to>
    <xdr:sp macro="" textlink="">
      <xdr:nvSpPr>
        <xdr:cNvPr id="673" name="円/楕円 672"/>
        <xdr:cNvSpPr/>
      </xdr:nvSpPr>
      <xdr:spPr>
        <a:xfrm>
          <a:off x="14541500" y="1616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168019</xdr:rowOff>
    </xdr:from>
    <xdr:ext cx="534377" cy="259045"/>
    <xdr:sp macro="" textlink="">
      <xdr:nvSpPr>
        <xdr:cNvPr id="674" name="テキスト ボックス 673"/>
        <xdr:cNvSpPr txBox="1"/>
      </xdr:nvSpPr>
      <xdr:spPr>
        <a:xfrm>
          <a:off x="14325111" y="1594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52,389</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82859</xdr:rowOff>
    </xdr:from>
    <xdr:to>
      <xdr:col>20</xdr:col>
      <xdr:colOff>9525</xdr:colOff>
      <xdr:row>95</xdr:row>
      <xdr:rowOff>13009</xdr:rowOff>
    </xdr:to>
    <xdr:sp macro="" textlink="">
      <xdr:nvSpPr>
        <xdr:cNvPr id="675" name="円/楕円 674"/>
        <xdr:cNvSpPr/>
      </xdr:nvSpPr>
      <xdr:spPr>
        <a:xfrm>
          <a:off x="13652500" y="1619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29536</xdr:rowOff>
    </xdr:from>
    <xdr:ext cx="534377" cy="259045"/>
    <xdr:sp macro="" textlink="">
      <xdr:nvSpPr>
        <xdr:cNvPr id="676" name="テキスト ボックス 675"/>
        <xdr:cNvSpPr txBox="1"/>
      </xdr:nvSpPr>
      <xdr:spPr>
        <a:xfrm>
          <a:off x="13436111" y="1597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50,370</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143698</xdr:rowOff>
    </xdr:from>
    <xdr:to>
      <xdr:col>18</xdr:col>
      <xdr:colOff>492125</xdr:colOff>
      <xdr:row>94</xdr:row>
      <xdr:rowOff>73848</xdr:rowOff>
    </xdr:to>
    <xdr:sp macro="" textlink="">
      <xdr:nvSpPr>
        <xdr:cNvPr id="677" name="円/楕円 676"/>
        <xdr:cNvSpPr/>
      </xdr:nvSpPr>
      <xdr:spPr>
        <a:xfrm>
          <a:off x="12763500" y="1608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90375</xdr:rowOff>
    </xdr:from>
    <xdr:ext cx="534377" cy="259045"/>
    <xdr:sp macro="" textlink="">
      <xdr:nvSpPr>
        <xdr:cNvPr id="678" name="テキスト ボックス 677"/>
        <xdr:cNvSpPr txBox="1"/>
      </xdr:nvSpPr>
      <xdr:spPr>
        <a:xfrm>
          <a:off x="12547111" y="1586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57,144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9" name="正方形/長方形 67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0" name="正方形/長方形 67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1" name="正方形/長方形 68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2" name="正方形/長方形 68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3" name="正方形/長方形 68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4" name="正方形/長方形 68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5" name="正方形/長方形 68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6" name="正方形/長方形 68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7" name="テキスト ボックス 68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8" name="直線コネクタ 68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9" name="直線コネクタ 68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0" name="テキスト ボックス 68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1" name="直線コネクタ 69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2" name="テキスト ボックス 69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3" name="直線コネクタ 69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4" name="テキスト ボックス 69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5" name="直線コネクタ 69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696" name="テキスト ボックス 69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7" name="直線コネクタ 69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8" name="テキスト ボックス 69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9" name="直線コネクタ 69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0" name="テキスト ボックス 69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134747</xdr:rowOff>
    </xdr:from>
    <xdr:to>
      <xdr:col>32</xdr:col>
      <xdr:colOff>186689</xdr:colOff>
      <xdr:row>39</xdr:row>
      <xdr:rowOff>44450</xdr:rowOff>
    </xdr:to>
    <xdr:cxnSp macro="">
      <xdr:nvCxnSpPr>
        <xdr:cNvPr id="702" name="直線コネクタ 701"/>
        <xdr:cNvCxnSpPr/>
      </xdr:nvCxnSpPr>
      <xdr:spPr>
        <a:xfrm flipV="1">
          <a:off x="22159595" y="5106797"/>
          <a:ext cx="1269" cy="1624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4" name="直線コネクタ 70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81424</xdr:rowOff>
    </xdr:from>
    <xdr:ext cx="534377" cy="259045"/>
    <xdr:sp macro="" textlink="">
      <xdr:nvSpPr>
        <xdr:cNvPr id="705" name="投資及び出資金最大値テキスト"/>
        <xdr:cNvSpPr txBox="1"/>
      </xdr:nvSpPr>
      <xdr:spPr>
        <a:xfrm>
          <a:off x="22212300" y="488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12,789</a:t>
          </a:r>
          <a:endParaRPr kumimoji="1" lang="ja-JP" altLang="en-US" sz="1000" b="1">
            <a:latin typeface="ＭＳ Ｐゴシック"/>
          </a:endParaRPr>
        </a:p>
      </xdr:txBody>
    </xdr:sp>
    <xdr:clientData/>
  </xdr:oneCellAnchor>
  <xdr:twoCellAnchor>
    <xdr:from>
      <xdr:col>32</xdr:col>
      <xdr:colOff>98425</xdr:colOff>
      <xdr:row>29</xdr:row>
      <xdr:rowOff>134747</xdr:rowOff>
    </xdr:from>
    <xdr:to>
      <xdr:col>32</xdr:col>
      <xdr:colOff>276225</xdr:colOff>
      <xdr:row>29</xdr:row>
      <xdr:rowOff>134747</xdr:rowOff>
    </xdr:to>
    <xdr:cxnSp macro="">
      <xdr:nvCxnSpPr>
        <xdr:cNvPr id="706" name="直線コネクタ 705"/>
        <xdr:cNvCxnSpPr/>
      </xdr:nvCxnSpPr>
      <xdr:spPr>
        <a:xfrm>
          <a:off x="22072600" y="5106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145542</xdr:rowOff>
    </xdr:from>
    <xdr:to>
      <xdr:col>32</xdr:col>
      <xdr:colOff>187325</xdr:colOff>
      <xdr:row>39</xdr:row>
      <xdr:rowOff>44196</xdr:rowOff>
    </xdr:to>
    <xdr:cxnSp macro="">
      <xdr:nvCxnSpPr>
        <xdr:cNvPr id="707" name="直線コネクタ 706"/>
        <xdr:cNvCxnSpPr/>
      </xdr:nvCxnSpPr>
      <xdr:spPr>
        <a:xfrm>
          <a:off x="21323300" y="6660642"/>
          <a:ext cx="838200" cy="7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103268</xdr:rowOff>
    </xdr:from>
    <xdr:ext cx="469744" cy="259045"/>
    <xdr:sp macro="" textlink="">
      <xdr:nvSpPr>
        <xdr:cNvPr id="708" name="投資及び出資金平均値テキスト"/>
        <xdr:cNvSpPr txBox="1"/>
      </xdr:nvSpPr>
      <xdr:spPr>
        <a:xfrm>
          <a:off x="22212300" y="6275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80391</xdr:rowOff>
    </xdr:from>
    <xdr:to>
      <xdr:col>32</xdr:col>
      <xdr:colOff>238125</xdr:colOff>
      <xdr:row>38</xdr:row>
      <xdr:rowOff>10540</xdr:rowOff>
    </xdr:to>
    <xdr:sp macro="" textlink="">
      <xdr:nvSpPr>
        <xdr:cNvPr id="709" name="フローチャート : 判断 708"/>
        <xdr:cNvSpPr/>
      </xdr:nvSpPr>
      <xdr:spPr>
        <a:xfrm>
          <a:off x="22110700" y="64240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32</xdr:row>
      <xdr:rowOff>113284</xdr:rowOff>
    </xdr:from>
    <xdr:to>
      <xdr:col>31</xdr:col>
      <xdr:colOff>34925</xdr:colOff>
      <xdr:row>38</xdr:row>
      <xdr:rowOff>145542</xdr:rowOff>
    </xdr:to>
    <xdr:cxnSp macro="">
      <xdr:nvCxnSpPr>
        <xdr:cNvPr id="710" name="直線コネクタ 709"/>
        <xdr:cNvCxnSpPr/>
      </xdr:nvCxnSpPr>
      <xdr:spPr>
        <a:xfrm>
          <a:off x="20434300" y="5599684"/>
          <a:ext cx="889000" cy="106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109220</xdr:rowOff>
    </xdr:from>
    <xdr:to>
      <xdr:col>31</xdr:col>
      <xdr:colOff>85725</xdr:colOff>
      <xdr:row>38</xdr:row>
      <xdr:rowOff>39370</xdr:rowOff>
    </xdr:to>
    <xdr:sp macro="" textlink="">
      <xdr:nvSpPr>
        <xdr:cNvPr id="711" name="フローチャート : 判断 710"/>
        <xdr:cNvSpPr/>
      </xdr:nvSpPr>
      <xdr:spPr>
        <a:xfrm>
          <a:off x="21272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55897</xdr:rowOff>
    </xdr:from>
    <xdr:ext cx="469744" cy="259045"/>
    <xdr:sp macro="" textlink="">
      <xdr:nvSpPr>
        <xdr:cNvPr id="712" name="テキスト ボックス 711"/>
        <xdr:cNvSpPr txBox="1"/>
      </xdr:nvSpPr>
      <xdr:spPr>
        <a:xfrm>
          <a:off x="21088427" y="622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1,790</a:t>
          </a:r>
          <a:endParaRPr kumimoji="1" lang="ja-JP" altLang="en-US" sz="1000" b="1">
            <a:solidFill>
              <a:srgbClr val="000080"/>
            </a:solidFill>
            <a:latin typeface="ＭＳ Ｐゴシック"/>
          </a:endParaRPr>
        </a:p>
      </xdr:txBody>
    </xdr:sp>
    <xdr:clientData/>
  </xdr:oneCellAnchor>
  <xdr:twoCellAnchor>
    <xdr:from>
      <xdr:col>28</xdr:col>
      <xdr:colOff>314325</xdr:colOff>
      <xdr:row>32</xdr:row>
      <xdr:rowOff>113284</xdr:rowOff>
    </xdr:from>
    <xdr:to>
      <xdr:col>29</xdr:col>
      <xdr:colOff>517525</xdr:colOff>
      <xdr:row>38</xdr:row>
      <xdr:rowOff>88265</xdr:rowOff>
    </xdr:to>
    <xdr:cxnSp macro="">
      <xdr:nvCxnSpPr>
        <xdr:cNvPr id="713" name="直線コネクタ 712"/>
        <xdr:cNvCxnSpPr/>
      </xdr:nvCxnSpPr>
      <xdr:spPr>
        <a:xfrm flipV="1">
          <a:off x="19545300" y="5599684"/>
          <a:ext cx="889000" cy="100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33147</xdr:rowOff>
    </xdr:from>
    <xdr:to>
      <xdr:col>29</xdr:col>
      <xdr:colOff>568325</xdr:colOff>
      <xdr:row>37</xdr:row>
      <xdr:rowOff>134747</xdr:rowOff>
    </xdr:to>
    <xdr:sp macro="" textlink="">
      <xdr:nvSpPr>
        <xdr:cNvPr id="714" name="フローチャート : 判断 713"/>
        <xdr:cNvSpPr/>
      </xdr:nvSpPr>
      <xdr:spPr>
        <a:xfrm>
          <a:off x="20383500" y="637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125874</xdr:rowOff>
    </xdr:from>
    <xdr:ext cx="469744" cy="259045"/>
    <xdr:sp macro="" textlink="">
      <xdr:nvSpPr>
        <xdr:cNvPr id="715" name="テキスト ボックス 714"/>
        <xdr:cNvSpPr txBox="1"/>
      </xdr:nvSpPr>
      <xdr:spPr>
        <a:xfrm>
          <a:off x="20199427" y="6469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88265</xdr:rowOff>
    </xdr:from>
    <xdr:to>
      <xdr:col>28</xdr:col>
      <xdr:colOff>314325</xdr:colOff>
      <xdr:row>38</xdr:row>
      <xdr:rowOff>95250</xdr:rowOff>
    </xdr:to>
    <xdr:cxnSp macro="">
      <xdr:nvCxnSpPr>
        <xdr:cNvPr id="716" name="直線コネクタ 715"/>
        <xdr:cNvCxnSpPr/>
      </xdr:nvCxnSpPr>
      <xdr:spPr>
        <a:xfrm flipV="1">
          <a:off x="18656300" y="6603365"/>
          <a:ext cx="889000" cy="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44450</xdr:rowOff>
    </xdr:from>
    <xdr:to>
      <xdr:col>28</xdr:col>
      <xdr:colOff>365125</xdr:colOff>
      <xdr:row>37</xdr:row>
      <xdr:rowOff>146050</xdr:rowOff>
    </xdr:to>
    <xdr:sp macro="" textlink="">
      <xdr:nvSpPr>
        <xdr:cNvPr id="717" name="フローチャート : 判断 716"/>
        <xdr:cNvSpPr/>
      </xdr:nvSpPr>
      <xdr:spPr>
        <a:xfrm>
          <a:off x="19494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162577</xdr:rowOff>
    </xdr:from>
    <xdr:ext cx="469744" cy="259045"/>
    <xdr:sp macro="" textlink="">
      <xdr:nvSpPr>
        <xdr:cNvPr id="718" name="テキスト ボックス 717"/>
        <xdr:cNvSpPr txBox="1"/>
      </xdr:nvSpPr>
      <xdr:spPr>
        <a:xfrm>
          <a:off x="193104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2,300</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86360</xdr:rowOff>
    </xdr:from>
    <xdr:to>
      <xdr:col>27</xdr:col>
      <xdr:colOff>161925</xdr:colOff>
      <xdr:row>38</xdr:row>
      <xdr:rowOff>16510</xdr:rowOff>
    </xdr:to>
    <xdr:sp macro="" textlink="">
      <xdr:nvSpPr>
        <xdr:cNvPr id="719" name="フローチャート : 判断 718"/>
        <xdr:cNvSpPr/>
      </xdr:nvSpPr>
      <xdr:spPr>
        <a:xfrm>
          <a:off x="18605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33037</xdr:rowOff>
    </xdr:from>
    <xdr:ext cx="469744" cy="259045"/>
    <xdr:sp macro="" textlink="">
      <xdr:nvSpPr>
        <xdr:cNvPr id="720" name="テキスト ボックス 719"/>
        <xdr:cNvSpPr txBox="1"/>
      </xdr:nvSpPr>
      <xdr:spPr>
        <a:xfrm>
          <a:off x="18421427" y="62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1" name="テキスト ボックス 72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2" name="テキスト ボックス 72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3" name="テキスト ボックス 72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4" name="テキスト ボックス 72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5" name="テキスト ボックス 72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164846</xdr:rowOff>
    </xdr:from>
    <xdr:to>
      <xdr:col>32</xdr:col>
      <xdr:colOff>238125</xdr:colOff>
      <xdr:row>39</xdr:row>
      <xdr:rowOff>94996</xdr:rowOff>
    </xdr:to>
    <xdr:sp macro="" textlink="">
      <xdr:nvSpPr>
        <xdr:cNvPr id="726" name="円/楕円 725"/>
        <xdr:cNvSpPr/>
      </xdr:nvSpPr>
      <xdr:spPr>
        <a:xfrm>
          <a:off x="22110700" y="667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79773</xdr:rowOff>
    </xdr:from>
    <xdr:ext cx="249299" cy="259045"/>
    <xdr:sp macro="" textlink="">
      <xdr:nvSpPr>
        <xdr:cNvPr id="727" name="投資及び出資金該当値テキスト"/>
        <xdr:cNvSpPr txBox="1"/>
      </xdr:nvSpPr>
      <xdr:spPr>
        <a:xfrm>
          <a:off x="22212300" y="65948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94742</xdr:rowOff>
    </xdr:from>
    <xdr:to>
      <xdr:col>31</xdr:col>
      <xdr:colOff>85725</xdr:colOff>
      <xdr:row>39</xdr:row>
      <xdr:rowOff>24892</xdr:rowOff>
    </xdr:to>
    <xdr:sp macro="" textlink="">
      <xdr:nvSpPr>
        <xdr:cNvPr id="728" name="円/楕円 727"/>
        <xdr:cNvSpPr/>
      </xdr:nvSpPr>
      <xdr:spPr>
        <a:xfrm>
          <a:off x="21272500" y="660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16019</xdr:rowOff>
    </xdr:from>
    <xdr:ext cx="378565" cy="259045"/>
    <xdr:sp macro="" textlink="">
      <xdr:nvSpPr>
        <xdr:cNvPr id="729" name="テキスト ボックス 728"/>
        <xdr:cNvSpPr txBox="1"/>
      </xdr:nvSpPr>
      <xdr:spPr>
        <a:xfrm>
          <a:off x="21134017" y="6702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29</xdr:col>
      <xdr:colOff>466725</xdr:colOff>
      <xdr:row>32</xdr:row>
      <xdr:rowOff>62484</xdr:rowOff>
    </xdr:from>
    <xdr:to>
      <xdr:col>29</xdr:col>
      <xdr:colOff>568325</xdr:colOff>
      <xdr:row>32</xdr:row>
      <xdr:rowOff>164084</xdr:rowOff>
    </xdr:to>
    <xdr:sp macro="" textlink="">
      <xdr:nvSpPr>
        <xdr:cNvPr id="730" name="円/楕円 729"/>
        <xdr:cNvSpPr/>
      </xdr:nvSpPr>
      <xdr:spPr>
        <a:xfrm>
          <a:off x="20383500" y="554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31</xdr:row>
      <xdr:rowOff>9161</xdr:rowOff>
    </xdr:from>
    <xdr:ext cx="469744" cy="259045"/>
    <xdr:sp macro="" textlink="">
      <xdr:nvSpPr>
        <xdr:cNvPr id="731" name="テキスト ボックス 730"/>
        <xdr:cNvSpPr txBox="1"/>
      </xdr:nvSpPr>
      <xdr:spPr>
        <a:xfrm>
          <a:off x="20199427" y="5324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8,908</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37465</xdr:rowOff>
    </xdr:from>
    <xdr:to>
      <xdr:col>28</xdr:col>
      <xdr:colOff>365125</xdr:colOff>
      <xdr:row>38</xdr:row>
      <xdr:rowOff>139065</xdr:rowOff>
    </xdr:to>
    <xdr:sp macro="" textlink="">
      <xdr:nvSpPr>
        <xdr:cNvPr id="732" name="円/楕円 731"/>
        <xdr:cNvSpPr/>
      </xdr:nvSpPr>
      <xdr:spPr>
        <a:xfrm>
          <a:off x="19494500" y="655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130192</xdr:rowOff>
    </xdr:from>
    <xdr:ext cx="469744" cy="259045"/>
    <xdr:sp macro="" textlink="">
      <xdr:nvSpPr>
        <xdr:cNvPr id="733" name="テキスト ボックス 732"/>
        <xdr:cNvSpPr txBox="1"/>
      </xdr:nvSpPr>
      <xdr:spPr>
        <a:xfrm>
          <a:off x="19310427" y="6645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44450</xdr:rowOff>
    </xdr:from>
    <xdr:to>
      <xdr:col>27</xdr:col>
      <xdr:colOff>161925</xdr:colOff>
      <xdr:row>38</xdr:row>
      <xdr:rowOff>146050</xdr:rowOff>
    </xdr:to>
    <xdr:sp macro="" textlink="">
      <xdr:nvSpPr>
        <xdr:cNvPr id="734" name="円/楕円 733"/>
        <xdr:cNvSpPr/>
      </xdr:nvSpPr>
      <xdr:spPr>
        <a:xfrm>
          <a:off x="186055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137177</xdr:rowOff>
    </xdr:from>
    <xdr:ext cx="378565" cy="259045"/>
    <xdr:sp macro="" textlink="">
      <xdr:nvSpPr>
        <xdr:cNvPr id="735" name="テキスト ボックス 734"/>
        <xdr:cNvSpPr txBox="1"/>
      </xdr:nvSpPr>
      <xdr:spPr>
        <a:xfrm>
          <a:off x="18467017" y="6652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6" name="正方形/長方形 73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7" name="正方形/長方形 73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8" name="正方形/長方形 73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9" name="正方形/長方形 73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0" name="正方形/長方形 73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1" name="正方形/長方形 74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2" name="正方形/長方形 74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3" name="正方形/長方形 74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4" name="テキスト ボックス 74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5" name="直線コネクタ 74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6" name="直線コネクタ 74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47" name="テキスト ボックス 74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48" name="直線コネクタ 74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49" name="テキスト ボックス 74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0" name="直線コネクタ 74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1" name="テキスト ボックス 75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2" name="直線コネクタ 75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3" name="テキスト ボックス 75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4" name="直線コネクタ 75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5" name="テキスト ボックス 75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39619</xdr:rowOff>
    </xdr:from>
    <xdr:to>
      <xdr:col>32</xdr:col>
      <xdr:colOff>186689</xdr:colOff>
      <xdr:row>58</xdr:row>
      <xdr:rowOff>139700</xdr:rowOff>
    </xdr:to>
    <xdr:cxnSp macro="">
      <xdr:nvCxnSpPr>
        <xdr:cNvPr id="757" name="直線コネクタ 756"/>
        <xdr:cNvCxnSpPr/>
      </xdr:nvCxnSpPr>
      <xdr:spPr>
        <a:xfrm flipV="1">
          <a:off x="22159595" y="8612119"/>
          <a:ext cx="1269" cy="1471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5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59" name="直線コネクタ 75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157746</xdr:rowOff>
    </xdr:from>
    <xdr:ext cx="534377" cy="259045"/>
    <xdr:sp macro="" textlink="">
      <xdr:nvSpPr>
        <xdr:cNvPr id="760" name="貸付金最大値テキスト"/>
        <xdr:cNvSpPr txBox="1"/>
      </xdr:nvSpPr>
      <xdr:spPr>
        <a:xfrm>
          <a:off x="22212300" y="838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32,189</a:t>
          </a:r>
          <a:endParaRPr kumimoji="1" lang="ja-JP" altLang="en-US" sz="1000" b="1">
            <a:latin typeface="ＭＳ Ｐゴシック"/>
          </a:endParaRPr>
        </a:p>
      </xdr:txBody>
    </xdr:sp>
    <xdr:clientData/>
  </xdr:oneCellAnchor>
  <xdr:twoCellAnchor>
    <xdr:from>
      <xdr:col>32</xdr:col>
      <xdr:colOff>98425</xdr:colOff>
      <xdr:row>50</xdr:row>
      <xdr:rowOff>39619</xdr:rowOff>
    </xdr:from>
    <xdr:to>
      <xdr:col>32</xdr:col>
      <xdr:colOff>276225</xdr:colOff>
      <xdr:row>50</xdr:row>
      <xdr:rowOff>39619</xdr:rowOff>
    </xdr:to>
    <xdr:cxnSp macro="">
      <xdr:nvCxnSpPr>
        <xdr:cNvPr id="761" name="直線コネクタ 760"/>
        <xdr:cNvCxnSpPr/>
      </xdr:nvCxnSpPr>
      <xdr:spPr>
        <a:xfrm>
          <a:off x="22072600" y="861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104587</xdr:rowOff>
    </xdr:from>
    <xdr:to>
      <xdr:col>32</xdr:col>
      <xdr:colOff>187325</xdr:colOff>
      <xdr:row>58</xdr:row>
      <xdr:rowOff>104861</xdr:rowOff>
    </xdr:to>
    <xdr:cxnSp macro="">
      <xdr:nvCxnSpPr>
        <xdr:cNvPr id="762" name="直線コネクタ 761"/>
        <xdr:cNvCxnSpPr/>
      </xdr:nvCxnSpPr>
      <xdr:spPr>
        <a:xfrm flipV="1">
          <a:off x="21323300" y="10048687"/>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137700</xdr:rowOff>
    </xdr:from>
    <xdr:ext cx="469744" cy="259045"/>
    <xdr:sp macro="" textlink="">
      <xdr:nvSpPr>
        <xdr:cNvPr id="763" name="貸付金平均値テキスト"/>
        <xdr:cNvSpPr txBox="1"/>
      </xdr:nvSpPr>
      <xdr:spPr>
        <a:xfrm>
          <a:off x="22212300" y="973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3,183</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114823</xdr:rowOff>
    </xdr:from>
    <xdr:to>
      <xdr:col>32</xdr:col>
      <xdr:colOff>238125</xdr:colOff>
      <xdr:row>58</xdr:row>
      <xdr:rowOff>44973</xdr:rowOff>
    </xdr:to>
    <xdr:sp macro="" textlink="">
      <xdr:nvSpPr>
        <xdr:cNvPr id="764" name="フローチャート : 判断 763"/>
        <xdr:cNvSpPr/>
      </xdr:nvSpPr>
      <xdr:spPr>
        <a:xfrm>
          <a:off x="22110700" y="988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102804</xdr:rowOff>
    </xdr:from>
    <xdr:to>
      <xdr:col>31</xdr:col>
      <xdr:colOff>34925</xdr:colOff>
      <xdr:row>58</xdr:row>
      <xdr:rowOff>104861</xdr:rowOff>
    </xdr:to>
    <xdr:cxnSp macro="">
      <xdr:nvCxnSpPr>
        <xdr:cNvPr id="765" name="直線コネクタ 764"/>
        <xdr:cNvCxnSpPr/>
      </xdr:nvCxnSpPr>
      <xdr:spPr>
        <a:xfrm>
          <a:off x="20434300" y="10046904"/>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79619</xdr:rowOff>
    </xdr:from>
    <xdr:to>
      <xdr:col>31</xdr:col>
      <xdr:colOff>85725</xdr:colOff>
      <xdr:row>58</xdr:row>
      <xdr:rowOff>9769</xdr:rowOff>
    </xdr:to>
    <xdr:sp macro="" textlink="">
      <xdr:nvSpPr>
        <xdr:cNvPr id="766" name="フローチャート : 判断 765"/>
        <xdr:cNvSpPr/>
      </xdr:nvSpPr>
      <xdr:spPr>
        <a:xfrm>
          <a:off x="21272500" y="985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26296</xdr:rowOff>
    </xdr:from>
    <xdr:ext cx="469744" cy="259045"/>
    <xdr:sp macro="" textlink="">
      <xdr:nvSpPr>
        <xdr:cNvPr id="767" name="テキスト ボックス 766"/>
        <xdr:cNvSpPr txBox="1"/>
      </xdr:nvSpPr>
      <xdr:spPr>
        <a:xfrm>
          <a:off x="21088427" y="9627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102804</xdr:rowOff>
    </xdr:from>
    <xdr:to>
      <xdr:col>29</xdr:col>
      <xdr:colOff>517525</xdr:colOff>
      <xdr:row>58</xdr:row>
      <xdr:rowOff>107787</xdr:rowOff>
    </xdr:to>
    <xdr:cxnSp macro="">
      <xdr:nvCxnSpPr>
        <xdr:cNvPr id="768" name="直線コネクタ 767"/>
        <xdr:cNvCxnSpPr/>
      </xdr:nvCxnSpPr>
      <xdr:spPr>
        <a:xfrm flipV="1">
          <a:off x="19545300" y="10046904"/>
          <a:ext cx="889000" cy="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72623</xdr:rowOff>
    </xdr:from>
    <xdr:to>
      <xdr:col>29</xdr:col>
      <xdr:colOff>568325</xdr:colOff>
      <xdr:row>58</xdr:row>
      <xdr:rowOff>2773</xdr:rowOff>
    </xdr:to>
    <xdr:sp macro="" textlink="">
      <xdr:nvSpPr>
        <xdr:cNvPr id="769" name="フローチャート : 判断 768"/>
        <xdr:cNvSpPr/>
      </xdr:nvSpPr>
      <xdr:spPr>
        <a:xfrm>
          <a:off x="20383500" y="984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19300</xdr:rowOff>
    </xdr:from>
    <xdr:ext cx="469744" cy="259045"/>
    <xdr:sp macro="" textlink="">
      <xdr:nvSpPr>
        <xdr:cNvPr id="770" name="テキスト ボックス 769"/>
        <xdr:cNvSpPr txBox="1"/>
      </xdr:nvSpPr>
      <xdr:spPr>
        <a:xfrm>
          <a:off x="20199427" y="962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107787</xdr:rowOff>
    </xdr:from>
    <xdr:to>
      <xdr:col>28</xdr:col>
      <xdr:colOff>314325</xdr:colOff>
      <xdr:row>58</xdr:row>
      <xdr:rowOff>109936</xdr:rowOff>
    </xdr:to>
    <xdr:cxnSp macro="">
      <xdr:nvCxnSpPr>
        <xdr:cNvPr id="771" name="直線コネクタ 770"/>
        <xdr:cNvCxnSpPr/>
      </xdr:nvCxnSpPr>
      <xdr:spPr>
        <a:xfrm flipV="1">
          <a:off x="18656300" y="10051887"/>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17622</xdr:rowOff>
    </xdr:from>
    <xdr:to>
      <xdr:col>28</xdr:col>
      <xdr:colOff>365125</xdr:colOff>
      <xdr:row>57</xdr:row>
      <xdr:rowOff>119222</xdr:rowOff>
    </xdr:to>
    <xdr:sp macro="" textlink="">
      <xdr:nvSpPr>
        <xdr:cNvPr id="772" name="フローチャート : 判断 771"/>
        <xdr:cNvSpPr/>
      </xdr:nvSpPr>
      <xdr:spPr>
        <a:xfrm>
          <a:off x="19494500" y="979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135749</xdr:rowOff>
    </xdr:from>
    <xdr:ext cx="469744" cy="259045"/>
    <xdr:sp macro="" textlink="">
      <xdr:nvSpPr>
        <xdr:cNvPr id="773" name="テキスト ボックス 772"/>
        <xdr:cNvSpPr txBox="1"/>
      </xdr:nvSpPr>
      <xdr:spPr>
        <a:xfrm>
          <a:off x="19310427" y="956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5,309</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35773</xdr:rowOff>
    </xdr:from>
    <xdr:to>
      <xdr:col>27</xdr:col>
      <xdr:colOff>161925</xdr:colOff>
      <xdr:row>57</xdr:row>
      <xdr:rowOff>137373</xdr:rowOff>
    </xdr:to>
    <xdr:sp macro="" textlink="">
      <xdr:nvSpPr>
        <xdr:cNvPr id="774" name="フローチャート : 判断 773"/>
        <xdr:cNvSpPr/>
      </xdr:nvSpPr>
      <xdr:spPr>
        <a:xfrm>
          <a:off x="18605500" y="980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153900</xdr:rowOff>
    </xdr:from>
    <xdr:ext cx="469744" cy="259045"/>
    <xdr:sp macro="" textlink="">
      <xdr:nvSpPr>
        <xdr:cNvPr id="775" name="テキスト ボックス 774"/>
        <xdr:cNvSpPr txBox="1"/>
      </xdr:nvSpPr>
      <xdr:spPr>
        <a:xfrm>
          <a:off x="18421427" y="958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6" name="テキスト ボックス 77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7" name="テキスト ボックス 77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8" name="テキスト ボックス 77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9" name="テキスト ボックス 77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0" name="テキスト ボックス 77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53787</xdr:rowOff>
    </xdr:from>
    <xdr:to>
      <xdr:col>32</xdr:col>
      <xdr:colOff>238125</xdr:colOff>
      <xdr:row>58</xdr:row>
      <xdr:rowOff>155387</xdr:rowOff>
    </xdr:to>
    <xdr:sp macro="" textlink="">
      <xdr:nvSpPr>
        <xdr:cNvPr id="781" name="円/楕円 780"/>
        <xdr:cNvSpPr/>
      </xdr:nvSpPr>
      <xdr:spPr>
        <a:xfrm>
          <a:off x="22110700" y="999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140164</xdr:rowOff>
    </xdr:from>
    <xdr:ext cx="378565" cy="259045"/>
    <xdr:sp macro="" textlink="">
      <xdr:nvSpPr>
        <xdr:cNvPr id="782" name="貸付金該当値テキスト"/>
        <xdr:cNvSpPr txBox="1"/>
      </xdr:nvSpPr>
      <xdr:spPr>
        <a:xfrm>
          <a:off x="22212300" y="99128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54061</xdr:rowOff>
    </xdr:from>
    <xdr:to>
      <xdr:col>31</xdr:col>
      <xdr:colOff>85725</xdr:colOff>
      <xdr:row>58</xdr:row>
      <xdr:rowOff>155661</xdr:rowOff>
    </xdr:to>
    <xdr:sp macro="" textlink="">
      <xdr:nvSpPr>
        <xdr:cNvPr id="783" name="円/楕円 782"/>
        <xdr:cNvSpPr/>
      </xdr:nvSpPr>
      <xdr:spPr>
        <a:xfrm>
          <a:off x="21272500" y="99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146788</xdr:rowOff>
    </xdr:from>
    <xdr:ext cx="378565" cy="259045"/>
    <xdr:sp macro="" textlink="">
      <xdr:nvSpPr>
        <xdr:cNvPr id="784" name="テキスト ボックス 783"/>
        <xdr:cNvSpPr txBox="1"/>
      </xdr:nvSpPr>
      <xdr:spPr>
        <a:xfrm>
          <a:off x="21134017" y="10090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52004</xdr:rowOff>
    </xdr:from>
    <xdr:to>
      <xdr:col>29</xdr:col>
      <xdr:colOff>568325</xdr:colOff>
      <xdr:row>58</xdr:row>
      <xdr:rowOff>153604</xdr:rowOff>
    </xdr:to>
    <xdr:sp macro="" textlink="">
      <xdr:nvSpPr>
        <xdr:cNvPr id="785" name="円/楕円 784"/>
        <xdr:cNvSpPr/>
      </xdr:nvSpPr>
      <xdr:spPr>
        <a:xfrm>
          <a:off x="20383500" y="999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144731</xdr:rowOff>
    </xdr:from>
    <xdr:ext cx="378565" cy="259045"/>
    <xdr:sp macro="" textlink="">
      <xdr:nvSpPr>
        <xdr:cNvPr id="786" name="テキスト ボックス 785"/>
        <xdr:cNvSpPr txBox="1"/>
      </xdr:nvSpPr>
      <xdr:spPr>
        <a:xfrm>
          <a:off x="20245017" y="10088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56987</xdr:rowOff>
    </xdr:from>
    <xdr:to>
      <xdr:col>28</xdr:col>
      <xdr:colOff>365125</xdr:colOff>
      <xdr:row>58</xdr:row>
      <xdr:rowOff>158587</xdr:rowOff>
    </xdr:to>
    <xdr:sp macro="" textlink="">
      <xdr:nvSpPr>
        <xdr:cNvPr id="787" name="円/楕円 786"/>
        <xdr:cNvSpPr/>
      </xdr:nvSpPr>
      <xdr:spPr>
        <a:xfrm>
          <a:off x="19494500" y="1000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149714</xdr:rowOff>
    </xdr:from>
    <xdr:ext cx="378565" cy="259045"/>
    <xdr:sp macro="" textlink="">
      <xdr:nvSpPr>
        <xdr:cNvPr id="788" name="テキスト ボックス 787"/>
        <xdr:cNvSpPr txBox="1"/>
      </xdr:nvSpPr>
      <xdr:spPr>
        <a:xfrm>
          <a:off x="19356017" y="100938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59136</xdr:rowOff>
    </xdr:from>
    <xdr:to>
      <xdr:col>27</xdr:col>
      <xdr:colOff>161925</xdr:colOff>
      <xdr:row>58</xdr:row>
      <xdr:rowOff>160736</xdr:rowOff>
    </xdr:to>
    <xdr:sp macro="" textlink="">
      <xdr:nvSpPr>
        <xdr:cNvPr id="789" name="円/楕円 788"/>
        <xdr:cNvSpPr/>
      </xdr:nvSpPr>
      <xdr:spPr>
        <a:xfrm>
          <a:off x="18605500" y="1000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151863</xdr:rowOff>
    </xdr:from>
    <xdr:ext cx="378565" cy="259045"/>
    <xdr:sp macro="" textlink="">
      <xdr:nvSpPr>
        <xdr:cNvPr id="790" name="テキスト ボックス 789"/>
        <xdr:cNvSpPr txBox="1"/>
      </xdr:nvSpPr>
      <xdr:spPr>
        <a:xfrm>
          <a:off x="18467017" y="10095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1" name="正方形/長方形 79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2" name="正方形/長方形 79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3" name="正方形/長方形 79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4" name="正方形/長方形 79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5" name="正方形/長方形 79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6" name="正方形/長方形 79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7" name="正方形/長方形 79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50,748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8" name="正方形/長方形 79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9" name="テキスト ボックス 79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0" name="直線コネクタ 79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1" name="テキスト ボックス 80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2" name="直線コネクタ 80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3" name="テキスト ボックス 80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4" name="直線コネクタ 80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05" name="テキスト ボックス 80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06" name="直線コネクタ 80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07" name="テキスト ボックス 80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08" name="直線コネクタ 80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09" name="テキスト ボックス 808"/>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0" name="直線コネクタ 80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1" name="テキスト ボックス 81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2" name="直線コネクタ 81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3" name="テキスト ボックス 81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5" name="テキスト ボックス 81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46300</xdr:rowOff>
    </xdr:from>
    <xdr:to>
      <xdr:col>32</xdr:col>
      <xdr:colOff>186689</xdr:colOff>
      <xdr:row>79</xdr:row>
      <xdr:rowOff>37516</xdr:rowOff>
    </xdr:to>
    <xdr:cxnSp macro="">
      <xdr:nvCxnSpPr>
        <xdr:cNvPr id="817" name="直線コネクタ 816"/>
        <xdr:cNvCxnSpPr/>
      </xdr:nvCxnSpPr>
      <xdr:spPr>
        <a:xfrm flipV="1">
          <a:off x="22159595" y="12047800"/>
          <a:ext cx="1269" cy="1534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41343</xdr:rowOff>
    </xdr:from>
    <xdr:ext cx="534377" cy="259045"/>
    <xdr:sp macro="" textlink="">
      <xdr:nvSpPr>
        <xdr:cNvPr id="818" name="繰出金最小値テキスト"/>
        <xdr:cNvSpPr txBox="1"/>
      </xdr:nvSpPr>
      <xdr:spPr>
        <a:xfrm>
          <a:off x="22212300" y="1358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43,758</a:t>
          </a:r>
          <a:endParaRPr kumimoji="1" lang="ja-JP" altLang="en-US" sz="1000" b="1">
            <a:latin typeface="ＭＳ Ｐゴシック"/>
          </a:endParaRPr>
        </a:p>
      </xdr:txBody>
    </xdr:sp>
    <xdr:clientData/>
  </xdr:oneCellAnchor>
  <xdr:twoCellAnchor>
    <xdr:from>
      <xdr:col>32</xdr:col>
      <xdr:colOff>98425</xdr:colOff>
      <xdr:row>79</xdr:row>
      <xdr:rowOff>37516</xdr:rowOff>
    </xdr:from>
    <xdr:to>
      <xdr:col>32</xdr:col>
      <xdr:colOff>276225</xdr:colOff>
      <xdr:row>79</xdr:row>
      <xdr:rowOff>37516</xdr:rowOff>
    </xdr:to>
    <xdr:cxnSp macro="">
      <xdr:nvCxnSpPr>
        <xdr:cNvPr id="819" name="直線コネクタ 818"/>
        <xdr:cNvCxnSpPr/>
      </xdr:nvCxnSpPr>
      <xdr:spPr>
        <a:xfrm>
          <a:off x="22072600" y="1358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164427</xdr:rowOff>
    </xdr:from>
    <xdr:ext cx="599010" cy="259045"/>
    <xdr:sp macro="" textlink="">
      <xdr:nvSpPr>
        <xdr:cNvPr id="820" name="繰出金最大値テキスト"/>
        <xdr:cNvSpPr txBox="1"/>
      </xdr:nvSpPr>
      <xdr:spPr>
        <a:xfrm>
          <a:off x="22212300" y="1182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137,720</a:t>
          </a:r>
          <a:endParaRPr kumimoji="1" lang="ja-JP" altLang="en-US" sz="1000" b="1">
            <a:latin typeface="ＭＳ Ｐゴシック"/>
          </a:endParaRPr>
        </a:p>
      </xdr:txBody>
    </xdr:sp>
    <xdr:clientData/>
  </xdr:oneCellAnchor>
  <xdr:twoCellAnchor>
    <xdr:from>
      <xdr:col>32</xdr:col>
      <xdr:colOff>98425</xdr:colOff>
      <xdr:row>70</xdr:row>
      <xdr:rowOff>46300</xdr:rowOff>
    </xdr:from>
    <xdr:to>
      <xdr:col>32</xdr:col>
      <xdr:colOff>276225</xdr:colOff>
      <xdr:row>70</xdr:row>
      <xdr:rowOff>46300</xdr:rowOff>
    </xdr:to>
    <xdr:cxnSp macro="">
      <xdr:nvCxnSpPr>
        <xdr:cNvPr id="821" name="直線コネクタ 820"/>
        <xdr:cNvCxnSpPr/>
      </xdr:nvCxnSpPr>
      <xdr:spPr>
        <a:xfrm>
          <a:off x="22072600" y="1204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74354</xdr:rowOff>
    </xdr:from>
    <xdr:to>
      <xdr:col>32</xdr:col>
      <xdr:colOff>187325</xdr:colOff>
      <xdr:row>76</xdr:row>
      <xdr:rowOff>95303</xdr:rowOff>
    </xdr:to>
    <xdr:cxnSp macro="">
      <xdr:nvCxnSpPr>
        <xdr:cNvPr id="822" name="直線コネクタ 821"/>
        <xdr:cNvCxnSpPr/>
      </xdr:nvCxnSpPr>
      <xdr:spPr>
        <a:xfrm flipV="1">
          <a:off x="21323300" y="13104554"/>
          <a:ext cx="838200" cy="2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12316</xdr:rowOff>
    </xdr:from>
    <xdr:ext cx="534377" cy="259045"/>
    <xdr:sp macro="" textlink="">
      <xdr:nvSpPr>
        <xdr:cNvPr id="823" name="繰出金平均値テキスト"/>
        <xdr:cNvSpPr txBox="1"/>
      </xdr:nvSpPr>
      <xdr:spPr>
        <a:xfrm>
          <a:off x="22212300" y="13042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72,369</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33889</xdr:rowOff>
    </xdr:from>
    <xdr:to>
      <xdr:col>32</xdr:col>
      <xdr:colOff>238125</xdr:colOff>
      <xdr:row>76</xdr:row>
      <xdr:rowOff>135489</xdr:rowOff>
    </xdr:to>
    <xdr:sp macro="" textlink="">
      <xdr:nvSpPr>
        <xdr:cNvPr id="824" name="フローチャート : 判断 823"/>
        <xdr:cNvSpPr/>
      </xdr:nvSpPr>
      <xdr:spPr>
        <a:xfrm>
          <a:off x="22110700" y="1306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54269</xdr:rowOff>
    </xdr:from>
    <xdr:to>
      <xdr:col>31</xdr:col>
      <xdr:colOff>34925</xdr:colOff>
      <xdr:row>76</xdr:row>
      <xdr:rowOff>95303</xdr:rowOff>
    </xdr:to>
    <xdr:cxnSp macro="">
      <xdr:nvCxnSpPr>
        <xdr:cNvPr id="825" name="直線コネクタ 824"/>
        <xdr:cNvCxnSpPr/>
      </xdr:nvCxnSpPr>
      <xdr:spPr>
        <a:xfrm>
          <a:off x="20434300" y="12913019"/>
          <a:ext cx="889000" cy="21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67477</xdr:rowOff>
    </xdr:from>
    <xdr:to>
      <xdr:col>31</xdr:col>
      <xdr:colOff>85725</xdr:colOff>
      <xdr:row>76</xdr:row>
      <xdr:rowOff>169077</xdr:rowOff>
    </xdr:to>
    <xdr:sp macro="" textlink="">
      <xdr:nvSpPr>
        <xdr:cNvPr id="826" name="フローチャート : 判断 825"/>
        <xdr:cNvSpPr/>
      </xdr:nvSpPr>
      <xdr:spPr>
        <a:xfrm>
          <a:off x="21272500" y="1309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160204</xdr:rowOff>
    </xdr:from>
    <xdr:ext cx="534377" cy="259045"/>
    <xdr:sp macro="" textlink="">
      <xdr:nvSpPr>
        <xdr:cNvPr id="827" name="テキスト ボックス 826"/>
        <xdr:cNvSpPr txBox="1"/>
      </xdr:nvSpPr>
      <xdr:spPr>
        <a:xfrm>
          <a:off x="21056111" y="1319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70,312</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54269</xdr:rowOff>
    </xdr:from>
    <xdr:to>
      <xdr:col>29</xdr:col>
      <xdr:colOff>517525</xdr:colOff>
      <xdr:row>77</xdr:row>
      <xdr:rowOff>81243</xdr:rowOff>
    </xdr:to>
    <xdr:cxnSp macro="">
      <xdr:nvCxnSpPr>
        <xdr:cNvPr id="828" name="直線コネクタ 827"/>
        <xdr:cNvCxnSpPr/>
      </xdr:nvCxnSpPr>
      <xdr:spPr>
        <a:xfrm flipV="1">
          <a:off x="19545300" y="12913019"/>
          <a:ext cx="889000" cy="369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108559</xdr:rowOff>
    </xdr:from>
    <xdr:to>
      <xdr:col>29</xdr:col>
      <xdr:colOff>568325</xdr:colOff>
      <xdr:row>77</xdr:row>
      <xdr:rowOff>38709</xdr:rowOff>
    </xdr:to>
    <xdr:sp macro="" textlink="">
      <xdr:nvSpPr>
        <xdr:cNvPr id="829" name="フローチャート : 判断 828"/>
        <xdr:cNvSpPr/>
      </xdr:nvSpPr>
      <xdr:spPr>
        <a:xfrm>
          <a:off x="20383500" y="1313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29836</xdr:rowOff>
    </xdr:from>
    <xdr:ext cx="534377" cy="259045"/>
    <xdr:sp macro="" textlink="">
      <xdr:nvSpPr>
        <xdr:cNvPr id="830" name="テキスト ボックス 829"/>
        <xdr:cNvSpPr txBox="1"/>
      </xdr:nvSpPr>
      <xdr:spPr>
        <a:xfrm>
          <a:off x="20167111" y="1323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67,796</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81243</xdr:rowOff>
    </xdr:from>
    <xdr:to>
      <xdr:col>28</xdr:col>
      <xdr:colOff>314325</xdr:colOff>
      <xdr:row>77</xdr:row>
      <xdr:rowOff>138148</xdr:rowOff>
    </xdr:to>
    <xdr:cxnSp macro="">
      <xdr:nvCxnSpPr>
        <xdr:cNvPr id="831" name="直線コネクタ 830"/>
        <xdr:cNvCxnSpPr/>
      </xdr:nvCxnSpPr>
      <xdr:spPr>
        <a:xfrm flipV="1">
          <a:off x="18656300" y="13282893"/>
          <a:ext cx="889000" cy="5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138277</xdr:rowOff>
    </xdr:from>
    <xdr:to>
      <xdr:col>28</xdr:col>
      <xdr:colOff>365125</xdr:colOff>
      <xdr:row>77</xdr:row>
      <xdr:rowOff>68427</xdr:rowOff>
    </xdr:to>
    <xdr:sp macro="" textlink="">
      <xdr:nvSpPr>
        <xdr:cNvPr id="832" name="フローチャート : 判断 831"/>
        <xdr:cNvSpPr/>
      </xdr:nvSpPr>
      <xdr:spPr>
        <a:xfrm>
          <a:off x="19494500" y="1316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84955</xdr:rowOff>
    </xdr:from>
    <xdr:ext cx="534377" cy="259045"/>
    <xdr:sp macro="" textlink="">
      <xdr:nvSpPr>
        <xdr:cNvPr id="833" name="テキスト ボックス 832"/>
        <xdr:cNvSpPr txBox="1"/>
      </xdr:nvSpPr>
      <xdr:spPr>
        <a:xfrm>
          <a:off x="19278111" y="1294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65,976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150785</xdr:rowOff>
    </xdr:from>
    <xdr:to>
      <xdr:col>27</xdr:col>
      <xdr:colOff>161925</xdr:colOff>
      <xdr:row>77</xdr:row>
      <xdr:rowOff>80935</xdr:rowOff>
    </xdr:to>
    <xdr:sp macro="" textlink="">
      <xdr:nvSpPr>
        <xdr:cNvPr id="834" name="フローチャート : 判断 833"/>
        <xdr:cNvSpPr/>
      </xdr:nvSpPr>
      <xdr:spPr>
        <a:xfrm>
          <a:off x="18605500" y="1318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97462</xdr:rowOff>
    </xdr:from>
    <xdr:ext cx="534377" cy="259045"/>
    <xdr:sp macro="" textlink="">
      <xdr:nvSpPr>
        <xdr:cNvPr id="835" name="テキスト ボックス 834"/>
        <xdr:cNvSpPr txBox="1"/>
      </xdr:nvSpPr>
      <xdr:spPr>
        <a:xfrm>
          <a:off x="18389111" y="1295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65,210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23554</xdr:rowOff>
    </xdr:from>
    <xdr:to>
      <xdr:col>32</xdr:col>
      <xdr:colOff>238125</xdr:colOff>
      <xdr:row>76</xdr:row>
      <xdr:rowOff>125154</xdr:rowOff>
    </xdr:to>
    <xdr:sp macro="" textlink="">
      <xdr:nvSpPr>
        <xdr:cNvPr id="841" name="円/楕円 840"/>
        <xdr:cNvSpPr/>
      </xdr:nvSpPr>
      <xdr:spPr>
        <a:xfrm>
          <a:off x="22110700" y="1305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46430</xdr:rowOff>
    </xdr:from>
    <xdr:ext cx="534377" cy="259045"/>
    <xdr:sp macro="" textlink="">
      <xdr:nvSpPr>
        <xdr:cNvPr id="842" name="繰出金該当値テキスト"/>
        <xdr:cNvSpPr txBox="1"/>
      </xdr:nvSpPr>
      <xdr:spPr>
        <a:xfrm>
          <a:off x="22212300" y="12905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73,002</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44503</xdr:rowOff>
    </xdr:from>
    <xdr:to>
      <xdr:col>31</xdr:col>
      <xdr:colOff>85725</xdr:colOff>
      <xdr:row>76</xdr:row>
      <xdr:rowOff>146103</xdr:rowOff>
    </xdr:to>
    <xdr:sp macro="" textlink="">
      <xdr:nvSpPr>
        <xdr:cNvPr id="843" name="円/楕円 842"/>
        <xdr:cNvSpPr/>
      </xdr:nvSpPr>
      <xdr:spPr>
        <a:xfrm>
          <a:off x="21272500" y="1307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162630</xdr:rowOff>
    </xdr:from>
    <xdr:ext cx="534377" cy="259045"/>
    <xdr:sp macro="" textlink="">
      <xdr:nvSpPr>
        <xdr:cNvPr id="844" name="テキスト ボックス 843"/>
        <xdr:cNvSpPr txBox="1"/>
      </xdr:nvSpPr>
      <xdr:spPr>
        <a:xfrm>
          <a:off x="21056111" y="1284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71,719</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3469</xdr:rowOff>
    </xdr:from>
    <xdr:to>
      <xdr:col>29</xdr:col>
      <xdr:colOff>568325</xdr:colOff>
      <xdr:row>75</xdr:row>
      <xdr:rowOff>105069</xdr:rowOff>
    </xdr:to>
    <xdr:sp macro="" textlink="">
      <xdr:nvSpPr>
        <xdr:cNvPr id="845" name="円/楕円 844"/>
        <xdr:cNvSpPr/>
      </xdr:nvSpPr>
      <xdr:spPr>
        <a:xfrm>
          <a:off x="20383500" y="1286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121596</xdr:rowOff>
    </xdr:from>
    <xdr:ext cx="534377" cy="259045"/>
    <xdr:sp macro="" textlink="">
      <xdr:nvSpPr>
        <xdr:cNvPr id="846" name="テキスト ボックス 845"/>
        <xdr:cNvSpPr txBox="1"/>
      </xdr:nvSpPr>
      <xdr:spPr>
        <a:xfrm>
          <a:off x="20167111" y="1263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84,732</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30443</xdr:rowOff>
    </xdr:from>
    <xdr:to>
      <xdr:col>28</xdr:col>
      <xdr:colOff>365125</xdr:colOff>
      <xdr:row>77</xdr:row>
      <xdr:rowOff>132043</xdr:rowOff>
    </xdr:to>
    <xdr:sp macro="" textlink="">
      <xdr:nvSpPr>
        <xdr:cNvPr id="847" name="円/楕円 846"/>
        <xdr:cNvSpPr/>
      </xdr:nvSpPr>
      <xdr:spPr>
        <a:xfrm>
          <a:off x="19494500" y="1323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123170</xdr:rowOff>
    </xdr:from>
    <xdr:ext cx="534377" cy="259045"/>
    <xdr:sp macro="" textlink="">
      <xdr:nvSpPr>
        <xdr:cNvPr id="848" name="テキスト ボックス 847"/>
        <xdr:cNvSpPr txBox="1"/>
      </xdr:nvSpPr>
      <xdr:spPr>
        <a:xfrm>
          <a:off x="19278111" y="1332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62,080</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87348</xdr:rowOff>
    </xdr:from>
    <xdr:to>
      <xdr:col>27</xdr:col>
      <xdr:colOff>161925</xdr:colOff>
      <xdr:row>78</xdr:row>
      <xdr:rowOff>17498</xdr:rowOff>
    </xdr:to>
    <xdr:sp macro="" textlink="">
      <xdr:nvSpPr>
        <xdr:cNvPr id="849" name="円/楕円 848"/>
        <xdr:cNvSpPr/>
      </xdr:nvSpPr>
      <xdr:spPr>
        <a:xfrm>
          <a:off x="18605500" y="1328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8625</xdr:rowOff>
    </xdr:from>
    <xdr:ext cx="534377" cy="259045"/>
    <xdr:sp macro="" textlink="">
      <xdr:nvSpPr>
        <xdr:cNvPr id="850" name="テキスト ボックス 849"/>
        <xdr:cNvSpPr txBox="1"/>
      </xdr:nvSpPr>
      <xdr:spPr>
        <a:xfrm>
          <a:off x="18389111" y="1338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58,595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1" name="直線コネクタ 86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2" name="テキスト ボックス 86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4" name="テキスト ボックス 86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6" name="直線コネクタ 86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1" name="直線コネクタ 87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3" name="フローチャート : 判断 87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4" name="直線コネクタ 87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5" name="フローチャート : 判断 87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6" name="テキスト ボックス 87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7" name="直線コネクタ 87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8" name="フローチャート : 判断 87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9" name="テキスト ボックス 87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0" name="直線コネクタ 87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1" name="フローチャート : 判断 88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2" name="テキスト ボックス 88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3" name="フローチャート : 判断 88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4" name="テキスト ボックス 88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円/楕円 88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2" name="円/楕円 89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3" name="テキスト ボックス 89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4" name="円/楕円 89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5" name="テキスト ボックス 89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6" name="円/楕円 89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7" name="テキスト ボックス 89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円/楕円 89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9" name="テキスト ボックス 89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類似団体平均と比較して各項目において低い状況となっている中、積立金が</a:t>
          </a:r>
          <a:r>
            <a:rPr kumimoji="1" lang="en-US" altLang="ja-JP" sz="1300">
              <a:latin typeface="ＭＳ Ｐゴシック"/>
            </a:rPr>
            <a:t>49,974</a:t>
          </a:r>
          <a:r>
            <a:rPr kumimoji="1" lang="ja-JP" altLang="en-US" sz="1300">
              <a:latin typeface="ＭＳ Ｐゴシック"/>
            </a:rPr>
            <a:t>円となっており高い状況となっている。</a:t>
          </a:r>
        </a:p>
        <a:p>
          <a:r>
            <a:rPr kumimoji="1" lang="ja-JP" altLang="en-US" sz="1300">
              <a:latin typeface="ＭＳ Ｐゴシック"/>
            </a:rPr>
            <a:t>これは、合併特例債による地域振興基金への積立額が多いことによるものであるが、この合併特例債による積立も</a:t>
          </a:r>
          <a:r>
            <a:rPr kumimoji="1" lang="en-US" altLang="ja-JP" sz="1300">
              <a:latin typeface="ＭＳ Ｐゴシック"/>
            </a:rPr>
            <a:t>H27</a:t>
          </a:r>
          <a:r>
            <a:rPr kumimoji="1" lang="ja-JP" altLang="en-US" sz="1300">
              <a:latin typeface="ＭＳ Ｐゴシック"/>
            </a:rPr>
            <a:t>年度で終了となるため、今後は減少する見込みである。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青森県南部町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19,343
19,291
153.12
11,192,521
10,825,143
303,036
7,580,450
13,248,339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29210</xdr:rowOff>
    </xdr:from>
    <xdr:to>
      <xdr:col>6</xdr:col>
      <xdr:colOff>510540</xdr:colOff>
      <xdr:row>38</xdr:row>
      <xdr:rowOff>66167</xdr:rowOff>
    </xdr:to>
    <xdr:cxnSp macro="">
      <xdr:nvCxnSpPr>
        <xdr:cNvPr id="56" name="直線コネクタ 55"/>
        <xdr:cNvCxnSpPr/>
      </xdr:nvCxnSpPr>
      <xdr:spPr>
        <a:xfrm flipV="1">
          <a:off x="4633595" y="5344160"/>
          <a:ext cx="1270" cy="123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69994</xdr:rowOff>
    </xdr:from>
    <xdr:ext cx="469744" cy="259045"/>
    <xdr:sp macro="" textlink="">
      <xdr:nvSpPr>
        <xdr:cNvPr id="57" name="議会費最小値テキスト"/>
        <xdr:cNvSpPr txBox="1"/>
      </xdr:nvSpPr>
      <xdr:spPr>
        <a:xfrm>
          <a:off x="4686300" y="658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4,393</a:t>
          </a:r>
          <a:endParaRPr kumimoji="1" lang="ja-JP" altLang="en-US" sz="1000" b="1">
            <a:latin typeface="ＭＳ Ｐゴシック"/>
          </a:endParaRPr>
        </a:p>
      </xdr:txBody>
    </xdr:sp>
    <xdr:clientData/>
  </xdr:oneCellAnchor>
  <xdr:twoCellAnchor>
    <xdr:from>
      <xdr:col>6</xdr:col>
      <xdr:colOff>422275</xdr:colOff>
      <xdr:row>38</xdr:row>
      <xdr:rowOff>66167</xdr:rowOff>
    </xdr:from>
    <xdr:to>
      <xdr:col>6</xdr:col>
      <xdr:colOff>600075</xdr:colOff>
      <xdr:row>38</xdr:row>
      <xdr:rowOff>66167</xdr:rowOff>
    </xdr:to>
    <xdr:cxnSp macro="">
      <xdr:nvCxnSpPr>
        <xdr:cNvPr id="58" name="直線コネクタ 57"/>
        <xdr:cNvCxnSpPr/>
      </xdr:nvCxnSpPr>
      <xdr:spPr>
        <a:xfrm>
          <a:off x="4546600" y="6581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147337</xdr:rowOff>
    </xdr:from>
    <xdr:ext cx="469744" cy="259045"/>
    <xdr:sp macro="" textlink="">
      <xdr:nvSpPr>
        <xdr:cNvPr id="59" name="議会費最大値テキスト"/>
        <xdr:cNvSpPr txBox="1"/>
      </xdr:nvSpPr>
      <xdr:spPr>
        <a:xfrm>
          <a:off x="4686300" y="511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7,640</a:t>
          </a:r>
          <a:endParaRPr kumimoji="1" lang="ja-JP" altLang="en-US" sz="1000" b="1">
            <a:latin typeface="ＭＳ Ｐゴシック"/>
          </a:endParaRPr>
        </a:p>
      </xdr:txBody>
    </xdr:sp>
    <xdr:clientData/>
  </xdr:oneCellAnchor>
  <xdr:twoCellAnchor>
    <xdr:from>
      <xdr:col>6</xdr:col>
      <xdr:colOff>422275</xdr:colOff>
      <xdr:row>31</xdr:row>
      <xdr:rowOff>29210</xdr:rowOff>
    </xdr:from>
    <xdr:to>
      <xdr:col>6</xdr:col>
      <xdr:colOff>600075</xdr:colOff>
      <xdr:row>31</xdr:row>
      <xdr:rowOff>29210</xdr:rowOff>
    </xdr:to>
    <xdr:cxnSp macro="">
      <xdr:nvCxnSpPr>
        <xdr:cNvPr id="60" name="直線コネクタ 59"/>
        <xdr:cNvCxnSpPr/>
      </xdr:nvCxnSpPr>
      <xdr:spPr>
        <a:xfrm>
          <a:off x="4546600" y="5344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109220</xdr:rowOff>
    </xdr:from>
    <xdr:to>
      <xdr:col>6</xdr:col>
      <xdr:colOff>511175</xdr:colOff>
      <xdr:row>34</xdr:row>
      <xdr:rowOff>125222</xdr:rowOff>
    </xdr:to>
    <xdr:cxnSp macro="">
      <xdr:nvCxnSpPr>
        <xdr:cNvPr id="61" name="直線コネクタ 60"/>
        <xdr:cNvCxnSpPr/>
      </xdr:nvCxnSpPr>
      <xdr:spPr>
        <a:xfrm flipV="1">
          <a:off x="3797300" y="5938520"/>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23766</xdr:rowOff>
    </xdr:from>
    <xdr:ext cx="469744" cy="259045"/>
    <xdr:sp macro="" textlink="">
      <xdr:nvSpPr>
        <xdr:cNvPr id="62" name="議会費平均値テキスト"/>
        <xdr:cNvSpPr txBox="1"/>
      </xdr:nvSpPr>
      <xdr:spPr>
        <a:xfrm>
          <a:off x="4686300" y="5681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889</xdr:rowOff>
    </xdr:from>
    <xdr:to>
      <xdr:col>6</xdr:col>
      <xdr:colOff>561975</xdr:colOff>
      <xdr:row>34</xdr:row>
      <xdr:rowOff>102489</xdr:rowOff>
    </xdr:to>
    <xdr:sp macro="" textlink="">
      <xdr:nvSpPr>
        <xdr:cNvPr id="63" name="フローチャート : 判断 62"/>
        <xdr:cNvSpPr/>
      </xdr:nvSpPr>
      <xdr:spPr>
        <a:xfrm>
          <a:off x="45847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125222</xdr:rowOff>
    </xdr:from>
    <xdr:to>
      <xdr:col>5</xdr:col>
      <xdr:colOff>358775</xdr:colOff>
      <xdr:row>35</xdr:row>
      <xdr:rowOff>44831</xdr:rowOff>
    </xdr:to>
    <xdr:cxnSp macro="">
      <xdr:nvCxnSpPr>
        <xdr:cNvPr id="64" name="直線コネクタ 63"/>
        <xdr:cNvCxnSpPr/>
      </xdr:nvCxnSpPr>
      <xdr:spPr>
        <a:xfrm flipV="1">
          <a:off x="2908300" y="5954522"/>
          <a:ext cx="889000" cy="9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62992</xdr:rowOff>
    </xdr:from>
    <xdr:to>
      <xdr:col>5</xdr:col>
      <xdr:colOff>409575</xdr:colOff>
      <xdr:row>34</xdr:row>
      <xdr:rowOff>164592</xdr:rowOff>
    </xdr:to>
    <xdr:sp macro="" textlink="">
      <xdr:nvSpPr>
        <xdr:cNvPr id="65" name="フローチャート : 判断 64"/>
        <xdr:cNvSpPr/>
      </xdr:nvSpPr>
      <xdr:spPr>
        <a:xfrm>
          <a:off x="3746500" y="58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9669</xdr:rowOff>
    </xdr:from>
    <xdr:ext cx="469744" cy="259045"/>
    <xdr:sp macro="" textlink="">
      <xdr:nvSpPr>
        <xdr:cNvPr id="66" name="テキスト ボックス 65"/>
        <xdr:cNvSpPr txBox="1"/>
      </xdr:nvSpPr>
      <xdr:spPr>
        <a:xfrm>
          <a:off x="3562427" y="566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6,068</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156464</xdr:rowOff>
    </xdr:from>
    <xdr:to>
      <xdr:col>4</xdr:col>
      <xdr:colOff>155575</xdr:colOff>
      <xdr:row>35</xdr:row>
      <xdr:rowOff>44831</xdr:rowOff>
    </xdr:to>
    <xdr:cxnSp macro="">
      <xdr:nvCxnSpPr>
        <xdr:cNvPr id="67" name="直線コネクタ 66"/>
        <xdr:cNvCxnSpPr/>
      </xdr:nvCxnSpPr>
      <xdr:spPr>
        <a:xfrm>
          <a:off x="2019300" y="5985764"/>
          <a:ext cx="889000" cy="5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108331</xdr:rowOff>
    </xdr:from>
    <xdr:to>
      <xdr:col>4</xdr:col>
      <xdr:colOff>206375</xdr:colOff>
      <xdr:row>35</xdr:row>
      <xdr:rowOff>38481</xdr:rowOff>
    </xdr:to>
    <xdr:sp macro="" textlink="">
      <xdr:nvSpPr>
        <xdr:cNvPr id="68" name="フローチャート : 判断 67"/>
        <xdr:cNvSpPr/>
      </xdr:nvSpPr>
      <xdr:spPr>
        <a:xfrm>
          <a:off x="28575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55008</xdr:rowOff>
    </xdr:from>
    <xdr:ext cx="469744" cy="259045"/>
    <xdr:sp macro="" textlink="">
      <xdr:nvSpPr>
        <xdr:cNvPr id="69" name="テキスト ボックス 68"/>
        <xdr:cNvSpPr txBox="1"/>
      </xdr:nvSpPr>
      <xdr:spPr>
        <a:xfrm>
          <a:off x="2673427" y="571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109982</xdr:rowOff>
    </xdr:from>
    <xdr:to>
      <xdr:col>2</xdr:col>
      <xdr:colOff>638175</xdr:colOff>
      <xdr:row>34</xdr:row>
      <xdr:rowOff>156464</xdr:rowOff>
    </xdr:to>
    <xdr:cxnSp macro="">
      <xdr:nvCxnSpPr>
        <xdr:cNvPr id="70" name="直線コネクタ 69"/>
        <xdr:cNvCxnSpPr/>
      </xdr:nvCxnSpPr>
      <xdr:spPr>
        <a:xfrm>
          <a:off x="1130300" y="5596382"/>
          <a:ext cx="889000" cy="38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19558</xdr:rowOff>
    </xdr:from>
    <xdr:to>
      <xdr:col>3</xdr:col>
      <xdr:colOff>3175</xdr:colOff>
      <xdr:row>34</xdr:row>
      <xdr:rowOff>121158</xdr:rowOff>
    </xdr:to>
    <xdr:sp macro="" textlink="">
      <xdr:nvSpPr>
        <xdr:cNvPr id="71" name="フローチャート : 判断 70"/>
        <xdr:cNvSpPr/>
      </xdr:nvSpPr>
      <xdr:spPr>
        <a:xfrm>
          <a:off x="1968500" y="584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137685</xdr:rowOff>
    </xdr:from>
    <xdr:ext cx="469744" cy="259045"/>
    <xdr:sp macro="" textlink="">
      <xdr:nvSpPr>
        <xdr:cNvPr id="72" name="テキスト ボックス 71"/>
        <xdr:cNvSpPr txBox="1"/>
      </xdr:nvSpPr>
      <xdr:spPr>
        <a:xfrm>
          <a:off x="1784427" y="5624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6,182</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24892</xdr:rowOff>
    </xdr:from>
    <xdr:to>
      <xdr:col>1</xdr:col>
      <xdr:colOff>485775</xdr:colOff>
      <xdr:row>32</xdr:row>
      <xdr:rowOff>126492</xdr:rowOff>
    </xdr:to>
    <xdr:sp macro="" textlink="">
      <xdr:nvSpPr>
        <xdr:cNvPr id="73" name="フローチャート : 判断 72"/>
        <xdr:cNvSpPr/>
      </xdr:nvSpPr>
      <xdr:spPr>
        <a:xfrm>
          <a:off x="1079500" y="551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143019</xdr:rowOff>
    </xdr:from>
    <xdr:ext cx="469744" cy="259045"/>
    <xdr:sp macro="" textlink="">
      <xdr:nvSpPr>
        <xdr:cNvPr id="74" name="テキスト ボックス 73"/>
        <xdr:cNvSpPr txBox="1"/>
      </xdr:nvSpPr>
      <xdr:spPr>
        <a:xfrm>
          <a:off x="895427" y="528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58420</xdr:rowOff>
    </xdr:from>
    <xdr:to>
      <xdr:col>6</xdr:col>
      <xdr:colOff>561975</xdr:colOff>
      <xdr:row>34</xdr:row>
      <xdr:rowOff>160020</xdr:rowOff>
    </xdr:to>
    <xdr:sp macro="" textlink="">
      <xdr:nvSpPr>
        <xdr:cNvPr id="80" name="円/楕円 79"/>
        <xdr:cNvSpPr/>
      </xdr:nvSpPr>
      <xdr:spPr>
        <a:xfrm>
          <a:off x="4584700" y="58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36847</xdr:rowOff>
    </xdr:from>
    <xdr:ext cx="469744" cy="259045"/>
    <xdr:sp macro="" textlink="">
      <xdr:nvSpPr>
        <xdr:cNvPr id="81" name="議会費該当値テキスト"/>
        <xdr:cNvSpPr txBox="1"/>
      </xdr:nvSpPr>
      <xdr:spPr>
        <a:xfrm>
          <a:off x="4686300" y="58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6,080</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74422</xdr:rowOff>
    </xdr:from>
    <xdr:to>
      <xdr:col>5</xdr:col>
      <xdr:colOff>409575</xdr:colOff>
      <xdr:row>35</xdr:row>
      <xdr:rowOff>4572</xdr:rowOff>
    </xdr:to>
    <xdr:sp macro="" textlink="">
      <xdr:nvSpPr>
        <xdr:cNvPr id="82" name="円/楕円 81"/>
        <xdr:cNvSpPr/>
      </xdr:nvSpPr>
      <xdr:spPr>
        <a:xfrm>
          <a:off x="3746500" y="590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167149</xdr:rowOff>
    </xdr:from>
    <xdr:ext cx="469744" cy="259045"/>
    <xdr:sp macro="" textlink="">
      <xdr:nvSpPr>
        <xdr:cNvPr id="83" name="テキスト ボックス 82"/>
        <xdr:cNvSpPr txBox="1"/>
      </xdr:nvSpPr>
      <xdr:spPr>
        <a:xfrm>
          <a:off x="3562427" y="5996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6,038</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165481</xdr:rowOff>
    </xdr:from>
    <xdr:to>
      <xdr:col>4</xdr:col>
      <xdr:colOff>206375</xdr:colOff>
      <xdr:row>35</xdr:row>
      <xdr:rowOff>95631</xdr:rowOff>
    </xdr:to>
    <xdr:sp macro="" textlink="">
      <xdr:nvSpPr>
        <xdr:cNvPr id="84" name="円/楕円 83"/>
        <xdr:cNvSpPr/>
      </xdr:nvSpPr>
      <xdr:spPr>
        <a:xfrm>
          <a:off x="2857500" y="599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86758</xdr:rowOff>
    </xdr:from>
    <xdr:ext cx="469744" cy="259045"/>
    <xdr:sp macro="" textlink="">
      <xdr:nvSpPr>
        <xdr:cNvPr id="85" name="テキスト ボックス 84"/>
        <xdr:cNvSpPr txBox="1"/>
      </xdr:nvSpPr>
      <xdr:spPr>
        <a:xfrm>
          <a:off x="2673427" y="608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5,799</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105664</xdr:rowOff>
    </xdr:from>
    <xdr:to>
      <xdr:col>3</xdr:col>
      <xdr:colOff>3175</xdr:colOff>
      <xdr:row>35</xdr:row>
      <xdr:rowOff>35814</xdr:rowOff>
    </xdr:to>
    <xdr:sp macro="" textlink="">
      <xdr:nvSpPr>
        <xdr:cNvPr id="86" name="円/楕円 85"/>
        <xdr:cNvSpPr/>
      </xdr:nvSpPr>
      <xdr:spPr>
        <a:xfrm>
          <a:off x="1968500" y="593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26941</xdr:rowOff>
    </xdr:from>
    <xdr:ext cx="469744" cy="259045"/>
    <xdr:sp macro="" textlink="">
      <xdr:nvSpPr>
        <xdr:cNvPr id="87" name="テキスト ボックス 86"/>
        <xdr:cNvSpPr txBox="1"/>
      </xdr:nvSpPr>
      <xdr:spPr>
        <a:xfrm>
          <a:off x="1784427" y="602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5,956</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59182</xdr:rowOff>
    </xdr:from>
    <xdr:to>
      <xdr:col>1</xdr:col>
      <xdr:colOff>485775</xdr:colOff>
      <xdr:row>32</xdr:row>
      <xdr:rowOff>160782</xdr:rowOff>
    </xdr:to>
    <xdr:sp macro="" textlink="">
      <xdr:nvSpPr>
        <xdr:cNvPr id="88" name="円/楕円 87"/>
        <xdr:cNvSpPr/>
      </xdr:nvSpPr>
      <xdr:spPr>
        <a:xfrm>
          <a:off x="1079500" y="554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151909</xdr:rowOff>
    </xdr:from>
    <xdr:ext cx="469744" cy="259045"/>
    <xdr:sp macro="" textlink="">
      <xdr:nvSpPr>
        <xdr:cNvPr id="89" name="テキスト ボックス 88"/>
        <xdr:cNvSpPr txBox="1"/>
      </xdr:nvSpPr>
      <xdr:spPr>
        <a:xfrm>
          <a:off x="895427" y="563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64,629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32486</xdr:rowOff>
    </xdr:from>
    <xdr:to>
      <xdr:col>6</xdr:col>
      <xdr:colOff>510540</xdr:colOff>
      <xdr:row>59</xdr:row>
      <xdr:rowOff>68747</xdr:rowOff>
    </xdr:to>
    <xdr:cxnSp macro="">
      <xdr:nvCxnSpPr>
        <xdr:cNvPr id="116" name="直線コネクタ 115"/>
        <xdr:cNvCxnSpPr/>
      </xdr:nvCxnSpPr>
      <xdr:spPr>
        <a:xfrm flipV="1">
          <a:off x="4633595" y="8604986"/>
          <a:ext cx="1270" cy="157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72574</xdr:rowOff>
    </xdr:from>
    <xdr:ext cx="534377" cy="259045"/>
    <xdr:sp macro="" textlink="">
      <xdr:nvSpPr>
        <xdr:cNvPr id="117" name="総務費最小値テキスト"/>
        <xdr:cNvSpPr txBox="1"/>
      </xdr:nvSpPr>
      <xdr:spPr>
        <a:xfrm>
          <a:off x="4686300" y="1018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62,768</a:t>
          </a:r>
          <a:endParaRPr kumimoji="1" lang="ja-JP" altLang="en-US" sz="1000" b="1">
            <a:latin typeface="ＭＳ Ｐゴシック"/>
          </a:endParaRPr>
        </a:p>
      </xdr:txBody>
    </xdr:sp>
    <xdr:clientData/>
  </xdr:oneCellAnchor>
  <xdr:twoCellAnchor>
    <xdr:from>
      <xdr:col>6</xdr:col>
      <xdr:colOff>422275</xdr:colOff>
      <xdr:row>59</xdr:row>
      <xdr:rowOff>68747</xdr:rowOff>
    </xdr:from>
    <xdr:to>
      <xdr:col>6</xdr:col>
      <xdr:colOff>600075</xdr:colOff>
      <xdr:row>59</xdr:row>
      <xdr:rowOff>68747</xdr:rowOff>
    </xdr:to>
    <xdr:cxnSp macro="">
      <xdr:nvCxnSpPr>
        <xdr:cNvPr id="118" name="直線コネクタ 117"/>
        <xdr:cNvCxnSpPr/>
      </xdr:nvCxnSpPr>
      <xdr:spPr>
        <a:xfrm>
          <a:off x="4546600" y="10184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150613</xdr:rowOff>
    </xdr:from>
    <xdr:ext cx="599010" cy="259045"/>
    <xdr:sp macro="" textlink="">
      <xdr:nvSpPr>
        <xdr:cNvPr id="119" name="総務費最大値テキスト"/>
        <xdr:cNvSpPr txBox="1"/>
      </xdr:nvSpPr>
      <xdr:spPr>
        <a:xfrm>
          <a:off x="4686300" y="8380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207,849</a:t>
          </a:r>
          <a:endParaRPr kumimoji="1" lang="ja-JP" altLang="en-US" sz="1000" b="1">
            <a:latin typeface="ＭＳ Ｐゴシック"/>
          </a:endParaRPr>
        </a:p>
      </xdr:txBody>
    </xdr:sp>
    <xdr:clientData/>
  </xdr:oneCellAnchor>
  <xdr:twoCellAnchor>
    <xdr:from>
      <xdr:col>6</xdr:col>
      <xdr:colOff>422275</xdr:colOff>
      <xdr:row>50</xdr:row>
      <xdr:rowOff>32486</xdr:rowOff>
    </xdr:from>
    <xdr:to>
      <xdr:col>6</xdr:col>
      <xdr:colOff>600075</xdr:colOff>
      <xdr:row>50</xdr:row>
      <xdr:rowOff>32486</xdr:rowOff>
    </xdr:to>
    <xdr:cxnSp macro="">
      <xdr:nvCxnSpPr>
        <xdr:cNvPr id="120" name="直線コネクタ 119"/>
        <xdr:cNvCxnSpPr/>
      </xdr:nvCxnSpPr>
      <xdr:spPr>
        <a:xfrm>
          <a:off x="4546600" y="860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243</xdr:rowOff>
    </xdr:from>
    <xdr:to>
      <xdr:col>6</xdr:col>
      <xdr:colOff>511175</xdr:colOff>
      <xdr:row>56</xdr:row>
      <xdr:rowOff>16920</xdr:rowOff>
    </xdr:to>
    <xdr:cxnSp macro="">
      <xdr:nvCxnSpPr>
        <xdr:cNvPr id="121" name="直線コネクタ 120"/>
        <xdr:cNvCxnSpPr/>
      </xdr:nvCxnSpPr>
      <xdr:spPr>
        <a:xfrm>
          <a:off x="3797300" y="9429993"/>
          <a:ext cx="838200" cy="188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55048</xdr:rowOff>
    </xdr:from>
    <xdr:ext cx="599010" cy="259045"/>
    <xdr:sp macro="" textlink="">
      <xdr:nvSpPr>
        <xdr:cNvPr id="122" name="総務費平均値テキスト"/>
        <xdr:cNvSpPr txBox="1"/>
      </xdr:nvSpPr>
      <xdr:spPr>
        <a:xfrm>
          <a:off x="4686300" y="96562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104,628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76621</xdr:rowOff>
    </xdr:from>
    <xdr:to>
      <xdr:col>6</xdr:col>
      <xdr:colOff>561975</xdr:colOff>
      <xdr:row>57</xdr:row>
      <xdr:rowOff>6771</xdr:rowOff>
    </xdr:to>
    <xdr:sp macro="" textlink="">
      <xdr:nvSpPr>
        <xdr:cNvPr id="123" name="フローチャート : 判断 122"/>
        <xdr:cNvSpPr/>
      </xdr:nvSpPr>
      <xdr:spPr>
        <a:xfrm>
          <a:off x="4584700" y="967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243</xdr:rowOff>
    </xdr:from>
    <xdr:to>
      <xdr:col>5</xdr:col>
      <xdr:colOff>358775</xdr:colOff>
      <xdr:row>56</xdr:row>
      <xdr:rowOff>20153</xdr:rowOff>
    </xdr:to>
    <xdr:cxnSp macro="">
      <xdr:nvCxnSpPr>
        <xdr:cNvPr id="124" name="直線コネクタ 123"/>
        <xdr:cNvCxnSpPr/>
      </xdr:nvCxnSpPr>
      <xdr:spPr>
        <a:xfrm flipV="1">
          <a:off x="2908300" y="9429993"/>
          <a:ext cx="889000" cy="19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137222</xdr:rowOff>
    </xdr:from>
    <xdr:to>
      <xdr:col>5</xdr:col>
      <xdr:colOff>409575</xdr:colOff>
      <xdr:row>57</xdr:row>
      <xdr:rowOff>67372</xdr:rowOff>
    </xdr:to>
    <xdr:sp macro="" textlink="">
      <xdr:nvSpPr>
        <xdr:cNvPr id="125" name="フローチャート : 判断 124"/>
        <xdr:cNvSpPr/>
      </xdr:nvSpPr>
      <xdr:spPr>
        <a:xfrm>
          <a:off x="3746500" y="973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58499</xdr:rowOff>
    </xdr:from>
    <xdr:ext cx="534377" cy="259045"/>
    <xdr:sp macro="" textlink="">
      <xdr:nvSpPr>
        <xdr:cNvPr id="126" name="テキスト ボックス 125"/>
        <xdr:cNvSpPr txBox="1"/>
      </xdr:nvSpPr>
      <xdr:spPr>
        <a:xfrm>
          <a:off x="3530111" y="983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99,061</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20153</xdr:rowOff>
    </xdr:from>
    <xdr:to>
      <xdr:col>4</xdr:col>
      <xdr:colOff>155575</xdr:colOff>
      <xdr:row>56</xdr:row>
      <xdr:rowOff>97441</xdr:rowOff>
    </xdr:to>
    <xdr:cxnSp macro="">
      <xdr:nvCxnSpPr>
        <xdr:cNvPr id="127" name="直線コネクタ 126"/>
        <xdr:cNvCxnSpPr/>
      </xdr:nvCxnSpPr>
      <xdr:spPr>
        <a:xfrm flipV="1">
          <a:off x="2019300" y="9621353"/>
          <a:ext cx="889000" cy="7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33394</xdr:rowOff>
    </xdr:from>
    <xdr:to>
      <xdr:col>4</xdr:col>
      <xdr:colOff>206375</xdr:colOff>
      <xdr:row>56</xdr:row>
      <xdr:rowOff>134994</xdr:rowOff>
    </xdr:to>
    <xdr:sp macro="" textlink="">
      <xdr:nvSpPr>
        <xdr:cNvPr id="128" name="フローチャート : 判断 127"/>
        <xdr:cNvSpPr/>
      </xdr:nvSpPr>
      <xdr:spPr>
        <a:xfrm>
          <a:off x="2857500" y="963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126121</xdr:rowOff>
    </xdr:from>
    <xdr:ext cx="599010" cy="259045"/>
    <xdr:sp macro="" textlink="">
      <xdr:nvSpPr>
        <xdr:cNvPr id="129" name="テキスト ボックス 128"/>
        <xdr:cNvSpPr txBox="1"/>
      </xdr:nvSpPr>
      <xdr:spPr>
        <a:xfrm>
          <a:off x="2608794" y="9727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108,599</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94960</xdr:rowOff>
    </xdr:from>
    <xdr:to>
      <xdr:col>2</xdr:col>
      <xdr:colOff>638175</xdr:colOff>
      <xdr:row>56</xdr:row>
      <xdr:rowOff>97441</xdr:rowOff>
    </xdr:to>
    <xdr:cxnSp macro="">
      <xdr:nvCxnSpPr>
        <xdr:cNvPr id="130" name="直線コネクタ 129"/>
        <xdr:cNvCxnSpPr/>
      </xdr:nvCxnSpPr>
      <xdr:spPr>
        <a:xfrm>
          <a:off x="1130300" y="9524710"/>
          <a:ext cx="889000" cy="17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155314</xdr:rowOff>
    </xdr:from>
    <xdr:to>
      <xdr:col>3</xdr:col>
      <xdr:colOff>3175</xdr:colOff>
      <xdr:row>57</xdr:row>
      <xdr:rowOff>85464</xdr:rowOff>
    </xdr:to>
    <xdr:sp macro="" textlink="">
      <xdr:nvSpPr>
        <xdr:cNvPr id="131" name="フローチャート : 判断 130"/>
        <xdr:cNvSpPr/>
      </xdr:nvSpPr>
      <xdr:spPr>
        <a:xfrm>
          <a:off x="1968500" y="975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76591</xdr:rowOff>
    </xdr:from>
    <xdr:ext cx="534377" cy="259045"/>
    <xdr:sp macro="" textlink="">
      <xdr:nvSpPr>
        <xdr:cNvPr id="132" name="テキスト ボックス 131"/>
        <xdr:cNvSpPr txBox="1"/>
      </xdr:nvSpPr>
      <xdr:spPr>
        <a:xfrm>
          <a:off x="1752111" y="984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97,399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142469</xdr:rowOff>
    </xdr:from>
    <xdr:to>
      <xdr:col>1</xdr:col>
      <xdr:colOff>485775</xdr:colOff>
      <xdr:row>56</xdr:row>
      <xdr:rowOff>72619</xdr:rowOff>
    </xdr:to>
    <xdr:sp macro="" textlink="">
      <xdr:nvSpPr>
        <xdr:cNvPr id="133" name="フローチャート : 判断 132"/>
        <xdr:cNvSpPr/>
      </xdr:nvSpPr>
      <xdr:spPr>
        <a:xfrm>
          <a:off x="1079500" y="957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63746</xdr:rowOff>
    </xdr:from>
    <xdr:ext cx="599010" cy="259045"/>
    <xdr:sp macro="" textlink="">
      <xdr:nvSpPr>
        <xdr:cNvPr id="134" name="テキスト ボックス 133"/>
        <xdr:cNvSpPr txBox="1"/>
      </xdr:nvSpPr>
      <xdr:spPr>
        <a:xfrm>
          <a:off x="830794" y="9664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114,329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137570</xdr:rowOff>
    </xdr:from>
    <xdr:to>
      <xdr:col>6</xdr:col>
      <xdr:colOff>561975</xdr:colOff>
      <xdr:row>56</xdr:row>
      <xdr:rowOff>67720</xdr:rowOff>
    </xdr:to>
    <xdr:sp macro="" textlink="">
      <xdr:nvSpPr>
        <xdr:cNvPr id="140" name="円/楕円 139"/>
        <xdr:cNvSpPr/>
      </xdr:nvSpPr>
      <xdr:spPr>
        <a:xfrm>
          <a:off x="4584700" y="956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160447</xdr:rowOff>
    </xdr:from>
    <xdr:ext cx="599010" cy="259045"/>
    <xdr:sp macro="" textlink="">
      <xdr:nvSpPr>
        <xdr:cNvPr id="141" name="総務費該当値テキスト"/>
        <xdr:cNvSpPr txBox="1"/>
      </xdr:nvSpPr>
      <xdr:spPr>
        <a:xfrm>
          <a:off x="4686300" y="9418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114,779</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120893</xdr:rowOff>
    </xdr:from>
    <xdr:to>
      <xdr:col>5</xdr:col>
      <xdr:colOff>409575</xdr:colOff>
      <xdr:row>55</xdr:row>
      <xdr:rowOff>51043</xdr:rowOff>
    </xdr:to>
    <xdr:sp macro="" textlink="">
      <xdr:nvSpPr>
        <xdr:cNvPr id="142" name="円/楕円 141"/>
        <xdr:cNvSpPr/>
      </xdr:nvSpPr>
      <xdr:spPr>
        <a:xfrm>
          <a:off x="3746500" y="937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67570</xdr:rowOff>
    </xdr:from>
    <xdr:ext cx="599010" cy="259045"/>
    <xdr:sp macro="" textlink="">
      <xdr:nvSpPr>
        <xdr:cNvPr id="143" name="テキスト ボックス 142"/>
        <xdr:cNvSpPr txBox="1"/>
      </xdr:nvSpPr>
      <xdr:spPr>
        <a:xfrm>
          <a:off x="3497794" y="9154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132,061</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140803</xdr:rowOff>
    </xdr:from>
    <xdr:to>
      <xdr:col>4</xdr:col>
      <xdr:colOff>206375</xdr:colOff>
      <xdr:row>56</xdr:row>
      <xdr:rowOff>70953</xdr:rowOff>
    </xdr:to>
    <xdr:sp macro="" textlink="">
      <xdr:nvSpPr>
        <xdr:cNvPr id="144" name="円/楕円 143"/>
        <xdr:cNvSpPr/>
      </xdr:nvSpPr>
      <xdr:spPr>
        <a:xfrm>
          <a:off x="2857500" y="957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87480</xdr:rowOff>
    </xdr:from>
    <xdr:ext cx="599010" cy="259045"/>
    <xdr:sp macro="" textlink="">
      <xdr:nvSpPr>
        <xdr:cNvPr id="145" name="テキスト ボックス 144"/>
        <xdr:cNvSpPr txBox="1"/>
      </xdr:nvSpPr>
      <xdr:spPr>
        <a:xfrm>
          <a:off x="2608794" y="9345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114,482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46641</xdr:rowOff>
    </xdr:from>
    <xdr:to>
      <xdr:col>3</xdr:col>
      <xdr:colOff>3175</xdr:colOff>
      <xdr:row>56</xdr:row>
      <xdr:rowOff>148241</xdr:rowOff>
    </xdr:to>
    <xdr:sp macro="" textlink="">
      <xdr:nvSpPr>
        <xdr:cNvPr id="146" name="円/楕円 145"/>
        <xdr:cNvSpPr/>
      </xdr:nvSpPr>
      <xdr:spPr>
        <a:xfrm>
          <a:off x="1968500" y="964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164768</xdr:rowOff>
    </xdr:from>
    <xdr:ext cx="599010" cy="259045"/>
    <xdr:sp macro="" textlink="">
      <xdr:nvSpPr>
        <xdr:cNvPr id="147" name="テキスト ボックス 146"/>
        <xdr:cNvSpPr txBox="1"/>
      </xdr:nvSpPr>
      <xdr:spPr>
        <a:xfrm>
          <a:off x="1719794" y="942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107,382</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44160</xdr:rowOff>
    </xdr:from>
    <xdr:to>
      <xdr:col>1</xdr:col>
      <xdr:colOff>485775</xdr:colOff>
      <xdr:row>55</xdr:row>
      <xdr:rowOff>145760</xdr:rowOff>
    </xdr:to>
    <xdr:sp macro="" textlink="">
      <xdr:nvSpPr>
        <xdr:cNvPr id="148" name="円/楕円 147"/>
        <xdr:cNvSpPr/>
      </xdr:nvSpPr>
      <xdr:spPr>
        <a:xfrm>
          <a:off x="1079500" y="947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53</xdr:row>
      <xdr:rowOff>162287</xdr:rowOff>
    </xdr:from>
    <xdr:ext cx="599010" cy="259045"/>
    <xdr:sp macro="" textlink="">
      <xdr:nvSpPr>
        <xdr:cNvPr id="149" name="テキスト ボックス 148"/>
        <xdr:cNvSpPr txBox="1"/>
      </xdr:nvSpPr>
      <xdr:spPr>
        <a:xfrm>
          <a:off x="830794" y="9249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123,360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165,319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2" name="テキスト ボックス 161"/>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135890</xdr:rowOff>
    </xdr:from>
    <xdr:to>
      <xdr:col>6</xdr:col>
      <xdr:colOff>510540</xdr:colOff>
      <xdr:row>78</xdr:row>
      <xdr:rowOff>41129</xdr:rowOff>
    </xdr:to>
    <xdr:cxnSp macro="">
      <xdr:nvCxnSpPr>
        <xdr:cNvPr id="176" name="直線コネクタ 175"/>
        <xdr:cNvCxnSpPr/>
      </xdr:nvCxnSpPr>
      <xdr:spPr>
        <a:xfrm flipV="1">
          <a:off x="4633595" y="12137390"/>
          <a:ext cx="1270" cy="1276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44956</xdr:rowOff>
    </xdr:from>
    <xdr:ext cx="599010" cy="259045"/>
    <xdr:sp macro="" textlink="">
      <xdr:nvSpPr>
        <xdr:cNvPr id="177" name="民生費最小値テキスト"/>
        <xdr:cNvSpPr txBox="1"/>
      </xdr:nvSpPr>
      <xdr:spPr>
        <a:xfrm>
          <a:off x="4686300" y="1341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111,055</a:t>
          </a:r>
          <a:endParaRPr kumimoji="1" lang="ja-JP" altLang="en-US" sz="1000" b="1">
            <a:latin typeface="ＭＳ Ｐゴシック"/>
          </a:endParaRPr>
        </a:p>
      </xdr:txBody>
    </xdr:sp>
    <xdr:clientData/>
  </xdr:oneCellAnchor>
  <xdr:twoCellAnchor>
    <xdr:from>
      <xdr:col>6</xdr:col>
      <xdr:colOff>422275</xdr:colOff>
      <xdr:row>78</xdr:row>
      <xdr:rowOff>41129</xdr:rowOff>
    </xdr:from>
    <xdr:to>
      <xdr:col>6</xdr:col>
      <xdr:colOff>600075</xdr:colOff>
      <xdr:row>78</xdr:row>
      <xdr:rowOff>41129</xdr:rowOff>
    </xdr:to>
    <xdr:cxnSp macro="">
      <xdr:nvCxnSpPr>
        <xdr:cNvPr id="178" name="直線コネクタ 177"/>
        <xdr:cNvCxnSpPr/>
      </xdr:nvCxnSpPr>
      <xdr:spPr>
        <a:xfrm>
          <a:off x="4546600" y="1341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82567</xdr:rowOff>
    </xdr:from>
    <xdr:ext cx="599010" cy="259045"/>
    <xdr:sp macro="" textlink="">
      <xdr:nvSpPr>
        <xdr:cNvPr id="179" name="民生費最大値テキスト"/>
        <xdr:cNvSpPr txBox="1"/>
      </xdr:nvSpPr>
      <xdr:spPr>
        <a:xfrm>
          <a:off x="4686300" y="11912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228,350</a:t>
          </a:r>
          <a:endParaRPr kumimoji="1" lang="ja-JP" altLang="en-US" sz="1000" b="1">
            <a:latin typeface="ＭＳ Ｐゴシック"/>
          </a:endParaRPr>
        </a:p>
      </xdr:txBody>
    </xdr:sp>
    <xdr:clientData/>
  </xdr:oneCellAnchor>
  <xdr:twoCellAnchor>
    <xdr:from>
      <xdr:col>6</xdr:col>
      <xdr:colOff>422275</xdr:colOff>
      <xdr:row>70</xdr:row>
      <xdr:rowOff>135890</xdr:rowOff>
    </xdr:from>
    <xdr:to>
      <xdr:col>6</xdr:col>
      <xdr:colOff>600075</xdr:colOff>
      <xdr:row>70</xdr:row>
      <xdr:rowOff>135890</xdr:rowOff>
    </xdr:to>
    <xdr:cxnSp macro="">
      <xdr:nvCxnSpPr>
        <xdr:cNvPr id="180" name="直線コネクタ 179"/>
        <xdr:cNvCxnSpPr/>
      </xdr:nvCxnSpPr>
      <xdr:spPr>
        <a:xfrm>
          <a:off x="4546600" y="1213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131079</xdr:rowOff>
    </xdr:from>
    <xdr:to>
      <xdr:col>6</xdr:col>
      <xdr:colOff>511175</xdr:colOff>
      <xdr:row>76</xdr:row>
      <xdr:rowOff>132516</xdr:rowOff>
    </xdr:to>
    <xdr:cxnSp macro="">
      <xdr:nvCxnSpPr>
        <xdr:cNvPr id="181" name="直線コネクタ 180"/>
        <xdr:cNvCxnSpPr/>
      </xdr:nvCxnSpPr>
      <xdr:spPr>
        <a:xfrm>
          <a:off x="3797300" y="13161279"/>
          <a:ext cx="8382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151433</xdr:rowOff>
    </xdr:from>
    <xdr:ext cx="599010" cy="259045"/>
    <xdr:sp macro="" textlink="">
      <xdr:nvSpPr>
        <xdr:cNvPr id="182" name="民生費平均値テキスト"/>
        <xdr:cNvSpPr txBox="1"/>
      </xdr:nvSpPr>
      <xdr:spPr>
        <a:xfrm>
          <a:off x="4686300" y="12667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161,357</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128556</xdr:rowOff>
    </xdr:from>
    <xdr:to>
      <xdr:col>6</xdr:col>
      <xdr:colOff>561975</xdr:colOff>
      <xdr:row>75</xdr:row>
      <xdr:rowOff>58706</xdr:rowOff>
    </xdr:to>
    <xdr:sp macro="" textlink="">
      <xdr:nvSpPr>
        <xdr:cNvPr id="183" name="フローチャート : 判断 182"/>
        <xdr:cNvSpPr/>
      </xdr:nvSpPr>
      <xdr:spPr>
        <a:xfrm>
          <a:off x="4584700" y="1281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20937</xdr:rowOff>
    </xdr:from>
    <xdr:to>
      <xdr:col>5</xdr:col>
      <xdr:colOff>358775</xdr:colOff>
      <xdr:row>76</xdr:row>
      <xdr:rowOff>131079</xdr:rowOff>
    </xdr:to>
    <xdr:cxnSp macro="">
      <xdr:nvCxnSpPr>
        <xdr:cNvPr id="184" name="直線コネクタ 183"/>
        <xdr:cNvCxnSpPr/>
      </xdr:nvCxnSpPr>
      <xdr:spPr>
        <a:xfrm>
          <a:off x="2908300" y="13051137"/>
          <a:ext cx="889000" cy="11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10371</xdr:rowOff>
    </xdr:from>
    <xdr:to>
      <xdr:col>5</xdr:col>
      <xdr:colOff>409575</xdr:colOff>
      <xdr:row>75</xdr:row>
      <xdr:rowOff>111971</xdr:rowOff>
    </xdr:to>
    <xdr:sp macro="" textlink="">
      <xdr:nvSpPr>
        <xdr:cNvPr id="185" name="フローチャート : 判断 184"/>
        <xdr:cNvSpPr/>
      </xdr:nvSpPr>
      <xdr:spPr>
        <a:xfrm>
          <a:off x="3746500" y="1286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128498</xdr:rowOff>
    </xdr:from>
    <xdr:ext cx="599010" cy="259045"/>
    <xdr:sp macro="" textlink="">
      <xdr:nvSpPr>
        <xdr:cNvPr id="186" name="テキスト ボックス 185"/>
        <xdr:cNvSpPr txBox="1"/>
      </xdr:nvSpPr>
      <xdr:spPr>
        <a:xfrm>
          <a:off x="3497794" y="12644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156,464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20937</xdr:rowOff>
    </xdr:from>
    <xdr:to>
      <xdr:col>4</xdr:col>
      <xdr:colOff>155575</xdr:colOff>
      <xdr:row>77</xdr:row>
      <xdr:rowOff>148659</xdr:rowOff>
    </xdr:to>
    <xdr:cxnSp macro="">
      <xdr:nvCxnSpPr>
        <xdr:cNvPr id="187" name="直線コネクタ 186"/>
        <xdr:cNvCxnSpPr/>
      </xdr:nvCxnSpPr>
      <xdr:spPr>
        <a:xfrm flipV="1">
          <a:off x="2019300" y="13051137"/>
          <a:ext cx="889000" cy="29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92753</xdr:rowOff>
    </xdr:from>
    <xdr:to>
      <xdr:col>4</xdr:col>
      <xdr:colOff>206375</xdr:colOff>
      <xdr:row>76</xdr:row>
      <xdr:rowOff>22904</xdr:rowOff>
    </xdr:to>
    <xdr:sp macro="" textlink="">
      <xdr:nvSpPr>
        <xdr:cNvPr id="188" name="フローチャート : 判断 187"/>
        <xdr:cNvSpPr/>
      </xdr:nvSpPr>
      <xdr:spPr>
        <a:xfrm>
          <a:off x="2857500" y="129515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39430</xdr:rowOff>
    </xdr:from>
    <xdr:ext cx="599010" cy="259045"/>
    <xdr:sp macro="" textlink="">
      <xdr:nvSpPr>
        <xdr:cNvPr id="189" name="テキスト ボックス 188"/>
        <xdr:cNvSpPr txBox="1"/>
      </xdr:nvSpPr>
      <xdr:spPr>
        <a:xfrm>
          <a:off x="2608794" y="1272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148,896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148659</xdr:rowOff>
    </xdr:from>
    <xdr:to>
      <xdr:col>2</xdr:col>
      <xdr:colOff>638175</xdr:colOff>
      <xdr:row>77</xdr:row>
      <xdr:rowOff>156431</xdr:rowOff>
    </xdr:to>
    <xdr:cxnSp macro="">
      <xdr:nvCxnSpPr>
        <xdr:cNvPr id="190" name="直線コネクタ 189"/>
        <xdr:cNvCxnSpPr/>
      </xdr:nvCxnSpPr>
      <xdr:spPr>
        <a:xfrm flipV="1">
          <a:off x="1130300" y="13350309"/>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13092</xdr:rowOff>
    </xdr:from>
    <xdr:to>
      <xdr:col>3</xdr:col>
      <xdr:colOff>3175</xdr:colOff>
      <xdr:row>76</xdr:row>
      <xdr:rowOff>114692</xdr:rowOff>
    </xdr:to>
    <xdr:sp macro="" textlink="">
      <xdr:nvSpPr>
        <xdr:cNvPr id="191" name="フローチャート : 判断 190"/>
        <xdr:cNvSpPr/>
      </xdr:nvSpPr>
      <xdr:spPr>
        <a:xfrm>
          <a:off x="1968500" y="1304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131219</xdr:rowOff>
    </xdr:from>
    <xdr:ext cx="599010" cy="259045"/>
    <xdr:sp macro="" textlink="">
      <xdr:nvSpPr>
        <xdr:cNvPr id="192" name="テキスト ボックス 191"/>
        <xdr:cNvSpPr txBox="1"/>
      </xdr:nvSpPr>
      <xdr:spPr>
        <a:xfrm>
          <a:off x="1719794" y="1281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140,464</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51322</xdr:rowOff>
    </xdr:from>
    <xdr:to>
      <xdr:col>1</xdr:col>
      <xdr:colOff>485775</xdr:colOff>
      <xdr:row>75</xdr:row>
      <xdr:rowOff>152922</xdr:rowOff>
    </xdr:to>
    <xdr:sp macro="" textlink="">
      <xdr:nvSpPr>
        <xdr:cNvPr id="193" name="フローチャート : 判断 192"/>
        <xdr:cNvSpPr/>
      </xdr:nvSpPr>
      <xdr:spPr>
        <a:xfrm>
          <a:off x="1079500" y="1291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169449</xdr:rowOff>
    </xdr:from>
    <xdr:ext cx="599010" cy="259045"/>
    <xdr:sp macro="" textlink="">
      <xdr:nvSpPr>
        <xdr:cNvPr id="194" name="テキスト ボックス 193"/>
        <xdr:cNvSpPr txBox="1"/>
      </xdr:nvSpPr>
      <xdr:spPr>
        <a:xfrm>
          <a:off x="830794" y="12685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152,702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81716</xdr:rowOff>
    </xdr:from>
    <xdr:to>
      <xdr:col>6</xdr:col>
      <xdr:colOff>561975</xdr:colOff>
      <xdr:row>77</xdr:row>
      <xdr:rowOff>11866</xdr:rowOff>
    </xdr:to>
    <xdr:sp macro="" textlink="">
      <xdr:nvSpPr>
        <xdr:cNvPr id="200" name="円/楕円 199"/>
        <xdr:cNvSpPr/>
      </xdr:nvSpPr>
      <xdr:spPr>
        <a:xfrm>
          <a:off x="4584700" y="1311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60143</xdr:rowOff>
    </xdr:from>
    <xdr:ext cx="599010" cy="259045"/>
    <xdr:sp macro="" textlink="">
      <xdr:nvSpPr>
        <xdr:cNvPr id="201" name="民生費該当値テキスト"/>
        <xdr:cNvSpPr txBox="1"/>
      </xdr:nvSpPr>
      <xdr:spPr>
        <a:xfrm>
          <a:off x="4686300" y="13090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134,160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80279</xdr:rowOff>
    </xdr:from>
    <xdr:to>
      <xdr:col>5</xdr:col>
      <xdr:colOff>409575</xdr:colOff>
      <xdr:row>77</xdr:row>
      <xdr:rowOff>10429</xdr:rowOff>
    </xdr:to>
    <xdr:sp macro="" textlink="">
      <xdr:nvSpPr>
        <xdr:cNvPr id="202" name="円/楕円 201"/>
        <xdr:cNvSpPr/>
      </xdr:nvSpPr>
      <xdr:spPr>
        <a:xfrm>
          <a:off x="3746500" y="1311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1556</xdr:rowOff>
    </xdr:from>
    <xdr:ext cx="599010" cy="259045"/>
    <xdr:sp macro="" textlink="">
      <xdr:nvSpPr>
        <xdr:cNvPr id="203" name="テキスト ボックス 202"/>
        <xdr:cNvSpPr txBox="1"/>
      </xdr:nvSpPr>
      <xdr:spPr>
        <a:xfrm>
          <a:off x="3497794" y="13203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134,292</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141587</xdr:rowOff>
    </xdr:from>
    <xdr:to>
      <xdr:col>4</xdr:col>
      <xdr:colOff>206375</xdr:colOff>
      <xdr:row>76</xdr:row>
      <xdr:rowOff>71737</xdr:rowOff>
    </xdr:to>
    <xdr:sp macro="" textlink="">
      <xdr:nvSpPr>
        <xdr:cNvPr id="204" name="円/楕円 203"/>
        <xdr:cNvSpPr/>
      </xdr:nvSpPr>
      <xdr:spPr>
        <a:xfrm>
          <a:off x="2857500" y="130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62864</xdr:rowOff>
    </xdr:from>
    <xdr:ext cx="599010" cy="259045"/>
    <xdr:sp macro="" textlink="">
      <xdr:nvSpPr>
        <xdr:cNvPr id="205" name="テキスト ボックス 204"/>
        <xdr:cNvSpPr txBox="1"/>
      </xdr:nvSpPr>
      <xdr:spPr>
        <a:xfrm>
          <a:off x="2608794" y="13093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144,410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97859</xdr:rowOff>
    </xdr:from>
    <xdr:to>
      <xdr:col>3</xdr:col>
      <xdr:colOff>3175</xdr:colOff>
      <xdr:row>78</xdr:row>
      <xdr:rowOff>28009</xdr:rowOff>
    </xdr:to>
    <xdr:sp macro="" textlink="">
      <xdr:nvSpPr>
        <xdr:cNvPr id="206" name="円/楕円 205"/>
        <xdr:cNvSpPr/>
      </xdr:nvSpPr>
      <xdr:spPr>
        <a:xfrm>
          <a:off x="1968500" y="1329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19136</xdr:rowOff>
    </xdr:from>
    <xdr:ext cx="599010" cy="259045"/>
    <xdr:sp macro="" textlink="">
      <xdr:nvSpPr>
        <xdr:cNvPr id="207" name="テキスト ボックス 206"/>
        <xdr:cNvSpPr txBox="1"/>
      </xdr:nvSpPr>
      <xdr:spPr>
        <a:xfrm>
          <a:off x="1719794" y="13392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116,927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105631</xdr:rowOff>
    </xdr:from>
    <xdr:to>
      <xdr:col>1</xdr:col>
      <xdr:colOff>485775</xdr:colOff>
      <xdr:row>78</xdr:row>
      <xdr:rowOff>35781</xdr:rowOff>
    </xdr:to>
    <xdr:sp macro="" textlink="">
      <xdr:nvSpPr>
        <xdr:cNvPr id="208" name="円/楕円 207"/>
        <xdr:cNvSpPr/>
      </xdr:nvSpPr>
      <xdr:spPr>
        <a:xfrm>
          <a:off x="1079500" y="1330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26908</xdr:rowOff>
    </xdr:from>
    <xdr:ext cx="599010" cy="259045"/>
    <xdr:sp macro="" textlink="">
      <xdr:nvSpPr>
        <xdr:cNvPr id="209" name="テキスト ボックス 208"/>
        <xdr:cNvSpPr txBox="1"/>
      </xdr:nvSpPr>
      <xdr:spPr>
        <a:xfrm>
          <a:off x="830794" y="13400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116,213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21" name="テキスト ボックス 220"/>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7" name="テキスト ボックス 22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127763</xdr:rowOff>
    </xdr:from>
    <xdr:to>
      <xdr:col>6</xdr:col>
      <xdr:colOff>510540</xdr:colOff>
      <xdr:row>97</xdr:row>
      <xdr:rowOff>141999</xdr:rowOff>
    </xdr:to>
    <xdr:cxnSp macro="">
      <xdr:nvCxnSpPr>
        <xdr:cNvPr id="233" name="直線コネクタ 232"/>
        <xdr:cNvCxnSpPr/>
      </xdr:nvCxnSpPr>
      <xdr:spPr>
        <a:xfrm flipV="1">
          <a:off x="4633595" y="15386813"/>
          <a:ext cx="1270" cy="1385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145826</xdr:rowOff>
    </xdr:from>
    <xdr:ext cx="534377" cy="259045"/>
    <xdr:sp macro="" textlink="">
      <xdr:nvSpPr>
        <xdr:cNvPr id="234" name="衛生費最小値テキスト"/>
        <xdr:cNvSpPr txBox="1"/>
      </xdr:nvSpPr>
      <xdr:spPr>
        <a:xfrm>
          <a:off x="4686300" y="1677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19,319</a:t>
          </a:r>
          <a:endParaRPr kumimoji="1" lang="ja-JP" altLang="en-US" sz="1000" b="1">
            <a:latin typeface="ＭＳ Ｐゴシック"/>
          </a:endParaRPr>
        </a:p>
      </xdr:txBody>
    </xdr:sp>
    <xdr:clientData/>
  </xdr:oneCellAnchor>
  <xdr:twoCellAnchor>
    <xdr:from>
      <xdr:col>6</xdr:col>
      <xdr:colOff>422275</xdr:colOff>
      <xdr:row>97</xdr:row>
      <xdr:rowOff>141999</xdr:rowOff>
    </xdr:from>
    <xdr:to>
      <xdr:col>6</xdr:col>
      <xdr:colOff>600075</xdr:colOff>
      <xdr:row>97</xdr:row>
      <xdr:rowOff>141999</xdr:rowOff>
    </xdr:to>
    <xdr:cxnSp macro="">
      <xdr:nvCxnSpPr>
        <xdr:cNvPr id="235" name="直線コネクタ 234"/>
        <xdr:cNvCxnSpPr/>
      </xdr:nvCxnSpPr>
      <xdr:spPr>
        <a:xfrm>
          <a:off x="4546600" y="1677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74440</xdr:rowOff>
    </xdr:from>
    <xdr:ext cx="599010" cy="259045"/>
    <xdr:sp macro="" textlink="">
      <xdr:nvSpPr>
        <xdr:cNvPr id="236" name="衛生費最大値テキスト"/>
        <xdr:cNvSpPr txBox="1"/>
      </xdr:nvSpPr>
      <xdr:spPr>
        <a:xfrm>
          <a:off x="4686300" y="15162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128,440</a:t>
          </a:r>
          <a:endParaRPr kumimoji="1" lang="ja-JP" altLang="en-US" sz="1000" b="1">
            <a:latin typeface="ＭＳ Ｐゴシック"/>
          </a:endParaRPr>
        </a:p>
      </xdr:txBody>
    </xdr:sp>
    <xdr:clientData/>
  </xdr:oneCellAnchor>
  <xdr:twoCellAnchor>
    <xdr:from>
      <xdr:col>6</xdr:col>
      <xdr:colOff>422275</xdr:colOff>
      <xdr:row>89</xdr:row>
      <xdr:rowOff>127763</xdr:rowOff>
    </xdr:from>
    <xdr:to>
      <xdr:col>6</xdr:col>
      <xdr:colOff>600075</xdr:colOff>
      <xdr:row>89</xdr:row>
      <xdr:rowOff>127763</xdr:rowOff>
    </xdr:to>
    <xdr:cxnSp macro="">
      <xdr:nvCxnSpPr>
        <xdr:cNvPr id="237" name="直線コネクタ 236"/>
        <xdr:cNvCxnSpPr/>
      </xdr:nvCxnSpPr>
      <xdr:spPr>
        <a:xfrm>
          <a:off x="4546600" y="15386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84861</xdr:rowOff>
    </xdr:from>
    <xdr:to>
      <xdr:col>6</xdr:col>
      <xdr:colOff>511175</xdr:colOff>
      <xdr:row>96</xdr:row>
      <xdr:rowOff>131000</xdr:rowOff>
    </xdr:to>
    <xdr:cxnSp macro="">
      <xdr:nvCxnSpPr>
        <xdr:cNvPr id="238" name="直線コネクタ 237"/>
        <xdr:cNvCxnSpPr/>
      </xdr:nvCxnSpPr>
      <xdr:spPr>
        <a:xfrm flipV="1">
          <a:off x="3797300" y="16544061"/>
          <a:ext cx="838200" cy="4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162489</xdr:rowOff>
    </xdr:from>
    <xdr:ext cx="534377" cy="259045"/>
    <xdr:sp macro="" textlink="">
      <xdr:nvSpPr>
        <xdr:cNvPr id="239" name="衛生費平均値テキスト"/>
        <xdr:cNvSpPr txBox="1"/>
      </xdr:nvSpPr>
      <xdr:spPr>
        <a:xfrm>
          <a:off x="4686300" y="16107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56,007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139612</xdr:rowOff>
    </xdr:from>
    <xdr:to>
      <xdr:col>6</xdr:col>
      <xdr:colOff>561975</xdr:colOff>
      <xdr:row>95</xdr:row>
      <xdr:rowOff>69762</xdr:rowOff>
    </xdr:to>
    <xdr:sp macro="" textlink="">
      <xdr:nvSpPr>
        <xdr:cNvPr id="240" name="フローチャート : 判断 239"/>
        <xdr:cNvSpPr/>
      </xdr:nvSpPr>
      <xdr:spPr>
        <a:xfrm>
          <a:off x="4584700" y="1625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31242</xdr:rowOff>
    </xdr:from>
    <xdr:to>
      <xdr:col>5</xdr:col>
      <xdr:colOff>358775</xdr:colOff>
      <xdr:row>96</xdr:row>
      <xdr:rowOff>131000</xdr:rowOff>
    </xdr:to>
    <xdr:cxnSp macro="">
      <xdr:nvCxnSpPr>
        <xdr:cNvPr id="241" name="直線コネクタ 240"/>
        <xdr:cNvCxnSpPr/>
      </xdr:nvCxnSpPr>
      <xdr:spPr>
        <a:xfrm>
          <a:off x="2908300" y="16490442"/>
          <a:ext cx="889000" cy="9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22403</xdr:rowOff>
    </xdr:from>
    <xdr:to>
      <xdr:col>5</xdr:col>
      <xdr:colOff>409575</xdr:colOff>
      <xdr:row>95</xdr:row>
      <xdr:rowOff>124003</xdr:rowOff>
    </xdr:to>
    <xdr:sp macro="" textlink="">
      <xdr:nvSpPr>
        <xdr:cNvPr id="242" name="フローチャート : 判断 241"/>
        <xdr:cNvSpPr/>
      </xdr:nvSpPr>
      <xdr:spPr>
        <a:xfrm>
          <a:off x="3746500" y="16310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140530</xdr:rowOff>
    </xdr:from>
    <xdr:ext cx="534377" cy="259045"/>
    <xdr:sp macro="" textlink="">
      <xdr:nvSpPr>
        <xdr:cNvPr id="243" name="テキスト ボックス 242"/>
        <xdr:cNvSpPr txBox="1"/>
      </xdr:nvSpPr>
      <xdr:spPr>
        <a:xfrm>
          <a:off x="3530111" y="1608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51,736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31242</xdr:rowOff>
    </xdr:from>
    <xdr:to>
      <xdr:col>4</xdr:col>
      <xdr:colOff>155575</xdr:colOff>
      <xdr:row>96</xdr:row>
      <xdr:rowOff>91503</xdr:rowOff>
    </xdr:to>
    <xdr:cxnSp macro="">
      <xdr:nvCxnSpPr>
        <xdr:cNvPr id="244" name="直線コネクタ 243"/>
        <xdr:cNvCxnSpPr/>
      </xdr:nvCxnSpPr>
      <xdr:spPr>
        <a:xfrm flipV="1">
          <a:off x="2019300" y="16490442"/>
          <a:ext cx="889000" cy="60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6795</xdr:rowOff>
    </xdr:from>
    <xdr:to>
      <xdr:col>4</xdr:col>
      <xdr:colOff>206375</xdr:colOff>
      <xdr:row>95</xdr:row>
      <xdr:rowOff>108395</xdr:rowOff>
    </xdr:to>
    <xdr:sp macro="" textlink="">
      <xdr:nvSpPr>
        <xdr:cNvPr id="245" name="フローチャート : 判断 244"/>
        <xdr:cNvSpPr/>
      </xdr:nvSpPr>
      <xdr:spPr>
        <a:xfrm>
          <a:off x="2857500" y="1629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124922</xdr:rowOff>
    </xdr:from>
    <xdr:ext cx="534377" cy="259045"/>
    <xdr:sp macro="" textlink="">
      <xdr:nvSpPr>
        <xdr:cNvPr id="246" name="テキスト ボックス 245"/>
        <xdr:cNvSpPr txBox="1"/>
      </xdr:nvSpPr>
      <xdr:spPr>
        <a:xfrm>
          <a:off x="2641111" y="1606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52,965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91503</xdr:rowOff>
    </xdr:from>
    <xdr:to>
      <xdr:col>2</xdr:col>
      <xdr:colOff>638175</xdr:colOff>
      <xdr:row>96</xdr:row>
      <xdr:rowOff>91923</xdr:rowOff>
    </xdr:to>
    <xdr:cxnSp macro="">
      <xdr:nvCxnSpPr>
        <xdr:cNvPr id="247" name="直線コネクタ 246"/>
        <xdr:cNvCxnSpPr/>
      </xdr:nvCxnSpPr>
      <xdr:spPr>
        <a:xfrm flipV="1">
          <a:off x="1130300" y="16550703"/>
          <a:ext cx="8890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16230</xdr:rowOff>
    </xdr:from>
    <xdr:to>
      <xdr:col>3</xdr:col>
      <xdr:colOff>3175</xdr:colOff>
      <xdr:row>95</xdr:row>
      <xdr:rowOff>117830</xdr:rowOff>
    </xdr:to>
    <xdr:sp macro="" textlink="">
      <xdr:nvSpPr>
        <xdr:cNvPr id="248" name="フローチャート : 判断 247"/>
        <xdr:cNvSpPr/>
      </xdr:nvSpPr>
      <xdr:spPr>
        <a:xfrm>
          <a:off x="1968500" y="1630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134357</xdr:rowOff>
    </xdr:from>
    <xdr:ext cx="534377" cy="259045"/>
    <xdr:sp macro="" textlink="">
      <xdr:nvSpPr>
        <xdr:cNvPr id="249" name="テキスト ボックス 248"/>
        <xdr:cNvSpPr txBox="1"/>
      </xdr:nvSpPr>
      <xdr:spPr>
        <a:xfrm>
          <a:off x="1752111" y="1607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16396</xdr:rowOff>
    </xdr:from>
    <xdr:to>
      <xdr:col>1</xdr:col>
      <xdr:colOff>485775</xdr:colOff>
      <xdr:row>95</xdr:row>
      <xdr:rowOff>117996</xdr:rowOff>
    </xdr:to>
    <xdr:sp macro="" textlink="">
      <xdr:nvSpPr>
        <xdr:cNvPr id="250" name="フローチャート : 判断 249"/>
        <xdr:cNvSpPr/>
      </xdr:nvSpPr>
      <xdr:spPr>
        <a:xfrm>
          <a:off x="1079500" y="163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134523</xdr:rowOff>
    </xdr:from>
    <xdr:ext cx="534377" cy="259045"/>
    <xdr:sp macro="" textlink="">
      <xdr:nvSpPr>
        <xdr:cNvPr id="251" name="テキスト ボックス 250"/>
        <xdr:cNvSpPr txBox="1"/>
      </xdr:nvSpPr>
      <xdr:spPr>
        <a:xfrm>
          <a:off x="863111" y="1607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52,209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34061</xdr:rowOff>
    </xdr:from>
    <xdr:to>
      <xdr:col>6</xdr:col>
      <xdr:colOff>561975</xdr:colOff>
      <xdr:row>96</xdr:row>
      <xdr:rowOff>135661</xdr:rowOff>
    </xdr:to>
    <xdr:sp macro="" textlink="">
      <xdr:nvSpPr>
        <xdr:cNvPr id="257" name="円/楕円 256"/>
        <xdr:cNvSpPr/>
      </xdr:nvSpPr>
      <xdr:spPr>
        <a:xfrm>
          <a:off x="4584700" y="1649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12488</xdr:rowOff>
    </xdr:from>
    <xdr:ext cx="534377" cy="259045"/>
    <xdr:sp macro="" textlink="">
      <xdr:nvSpPr>
        <xdr:cNvPr id="258" name="衛生費該当値テキスト"/>
        <xdr:cNvSpPr txBox="1"/>
      </xdr:nvSpPr>
      <xdr:spPr>
        <a:xfrm>
          <a:off x="4686300" y="1647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37,318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80200</xdr:rowOff>
    </xdr:from>
    <xdr:to>
      <xdr:col>5</xdr:col>
      <xdr:colOff>409575</xdr:colOff>
      <xdr:row>97</xdr:row>
      <xdr:rowOff>10350</xdr:rowOff>
    </xdr:to>
    <xdr:sp macro="" textlink="">
      <xdr:nvSpPr>
        <xdr:cNvPr id="259" name="円/楕円 258"/>
        <xdr:cNvSpPr/>
      </xdr:nvSpPr>
      <xdr:spPr>
        <a:xfrm>
          <a:off x="3746500" y="165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1477</xdr:rowOff>
    </xdr:from>
    <xdr:ext cx="534377" cy="259045"/>
    <xdr:sp macro="" textlink="">
      <xdr:nvSpPr>
        <xdr:cNvPr id="260" name="テキスト ボックス 259"/>
        <xdr:cNvSpPr txBox="1"/>
      </xdr:nvSpPr>
      <xdr:spPr>
        <a:xfrm>
          <a:off x="3530111" y="1663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33,685</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151892</xdr:rowOff>
    </xdr:from>
    <xdr:to>
      <xdr:col>4</xdr:col>
      <xdr:colOff>206375</xdr:colOff>
      <xdr:row>96</xdr:row>
      <xdr:rowOff>82042</xdr:rowOff>
    </xdr:to>
    <xdr:sp macro="" textlink="">
      <xdr:nvSpPr>
        <xdr:cNvPr id="261" name="円/楕円 260"/>
        <xdr:cNvSpPr/>
      </xdr:nvSpPr>
      <xdr:spPr>
        <a:xfrm>
          <a:off x="2857500" y="1643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73169</xdr:rowOff>
    </xdr:from>
    <xdr:ext cx="534377" cy="259045"/>
    <xdr:sp macro="" textlink="">
      <xdr:nvSpPr>
        <xdr:cNvPr id="262" name="テキスト ボックス 261"/>
        <xdr:cNvSpPr txBox="1"/>
      </xdr:nvSpPr>
      <xdr:spPr>
        <a:xfrm>
          <a:off x="2641111" y="1653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41,540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40703</xdr:rowOff>
    </xdr:from>
    <xdr:to>
      <xdr:col>3</xdr:col>
      <xdr:colOff>3175</xdr:colOff>
      <xdr:row>96</xdr:row>
      <xdr:rowOff>142303</xdr:rowOff>
    </xdr:to>
    <xdr:sp macro="" textlink="">
      <xdr:nvSpPr>
        <xdr:cNvPr id="263" name="円/楕円 262"/>
        <xdr:cNvSpPr/>
      </xdr:nvSpPr>
      <xdr:spPr>
        <a:xfrm>
          <a:off x="1968500" y="1649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133430</xdr:rowOff>
    </xdr:from>
    <xdr:ext cx="534377" cy="259045"/>
    <xdr:sp macro="" textlink="">
      <xdr:nvSpPr>
        <xdr:cNvPr id="264" name="テキスト ボックス 263"/>
        <xdr:cNvSpPr txBox="1"/>
      </xdr:nvSpPr>
      <xdr:spPr>
        <a:xfrm>
          <a:off x="1752111" y="16592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36,795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41123</xdr:rowOff>
    </xdr:from>
    <xdr:to>
      <xdr:col>1</xdr:col>
      <xdr:colOff>485775</xdr:colOff>
      <xdr:row>96</xdr:row>
      <xdr:rowOff>142723</xdr:rowOff>
    </xdr:to>
    <xdr:sp macro="" textlink="">
      <xdr:nvSpPr>
        <xdr:cNvPr id="265" name="円/楕円 264"/>
        <xdr:cNvSpPr/>
      </xdr:nvSpPr>
      <xdr:spPr>
        <a:xfrm>
          <a:off x="1079500" y="1650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133850</xdr:rowOff>
    </xdr:from>
    <xdr:ext cx="534377" cy="259045"/>
    <xdr:sp macro="" textlink="">
      <xdr:nvSpPr>
        <xdr:cNvPr id="266" name="テキスト ボックス 265"/>
        <xdr:cNvSpPr txBox="1"/>
      </xdr:nvSpPr>
      <xdr:spPr>
        <a:xfrm>
          <a:off x="863111" y="1659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36,762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80" name="テキスト ボックス 279"/>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2" name="テキスト ボックス 281"/>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4" name="テキスト ボックス 283"/>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78206</xdr:rowOff>
    </xdr:from>
    <xdr:to>
      <xdr:col>15</xdr:col>
      <xdr:colOff>180340</xdr:colOff>
      <xdr:row>38</xdr:row>
      <xdr:rowOff>139700</xdr:rowOff>
    </xdr:to>
    <xdr:cxnSp macro="">
      <xdr:nvCxnSpPr>
        <xdr:cNvPr id="288" name="直線コネクタ 287"/>
        <xdr:cNvCxnSpPr/>
      </xdr:nvCxnSpPr>
      <xdr:spPr>
        <a:xfrm flipV="1">
          <a:off x="10475595" y="5393156"/>
          <a:ext cx="1270" cy="126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0" name="直線コネクタ 28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24883</xdr:rowOff>
    </xdr:from>
    <xdr:ext cx="469744" cy="259045"/>
    <xdr:sp macro="" textlink="">
      <xdr:nvSpPr>
        <xdr:cNvPr id="291" name="労働費最大値テキスト"/>
        <xdr:cNvSpPr txBox="1"/>
      </xdr:nvSpPr>
      <xdr:spPr>
        <a:xfrm>
          <a:off x="10528300" y="516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5,519</a:t>
          </a:r>
          <a:endParaRPr kumimoji="1" lang="ja-JP" altLang="en-US" sz="1000" b="1">
            <a:latin typeface="ＭＳ Ｐゴシック"/>
          </a:endParaRPr>
        </a:p>
      </xdr:txBody>
    </xdr:sp>
    <xdr:clientData/>
  </xdr:oneCellAnchor>
  <xdr:twoCellAnchor>
    <xdr:from>
      <xdr:col>15</xdr:col>
      <xdr:colOff>92075</xdr:colOff>
      <xdr:row>31</xdr:row>
      <xdr:rowOff>78206</xdr:rowOff>
    </xdr:from>
    <xdr:to>
      <xdr:col>15</xdr:col>
      <xdr:colOff>269875</xdr:colOff>
      <xdr:row>31</xdr:row>
      <xdr:rowOff>78206</xdr:rowOff>
    </xdr:to>
    <xdr:cxnSp macro="">
      <xdr:nvCxnSpPr>
        <xdr:cNvPr id="292" name="直線コネクタ 291"/>
        <xdr:cNvCxnSpPr/>
      </xdr:nvCxnSpPr>
      <xdr:spPr>
        <a:xfrm>
          <a:off x="10388600" y="5393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139471</xdr:rowOff>
    </xdr:from>
    <xdr:to>
      <xdr:col>15</xdr:col>
      <xdr:colOff>180975</xdr:colOff>
      <xdr:row>38</xdr:row>
      <xdr:rowOff>139700</xdr:rowOff>
    </xdr:to>
    <xdr:cxnSp macro="">
      <xdr:nvCxnSpPr>
        <xdr:cNvPr id="293" name="直線コネクタ 292"/>
        <xdr:cNvCxnSpPr/>
      </xdr:nvCxnSpPr>
      <xdr:spPr>
        <a:xfrm>
          <a:off x="9639300" y="6654571"/>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99661</xdr:rowOff>
    </xdr:from>
    <xdr:ext cx="378565" cy="259045"/>
    <xdr:sp macro="" textlink="">
      <xdr:nvSpPr>
        <xdr:cNvPr id="294" name="労働費平均値テキスト"/>
        <xdr:cNvSpPr txBox="1"/>
      </xdr:nvSpPr>
      <xdr:spPr>
        <a:xfrm>
          <a:off x="10528300" y="62718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76784</xdr:rowOff>
    </xdr:from>
    <xdr:to>
      <xdr:col>15</xdr:col>
      <xdr:colOff>231775</xdr:colOff>
      <xdr:row>38</xdr:row>
      <xdr:rowOff>6934</xdr:rowOff>
    </xdr:to>
    <xdr:sp macro="" textlink="">
      <xdr:nvSpPr>
        <xdr:cNvPr id="295" name="フローチャート : 判断 294"/>
        <xdr:cNvSpPr/>
      </xdr:nvSpPr>
      <xdr:spPr>
        <a:xfrm>
          <a:off x="10426700" y="6420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170790</xdr:rowOff>
    </xdr:from>
    <xdr:to>
      <xdr:col>14</xdr:col>
      <xdr:colOff>28575</xdr:colOff>
      <xdr:row>38</xdr:row>
      <xdr:rowOff>139471</xdr:rowOff>
    </xdr:to>
    <xdr:cxnSp macro="">
      <xdr:nvCxnSpPr>
        <xdr:cNvPr id="296" name="直線コネクタ 295"/>
        <xdr:cNvCxnSpPr/>
      </xdr:nvCxnSpPr>
      <xdr:spPr>
        <a:xfrm>
          <a:off x="8750300" y="6514440"/>
          <a:ext cx="889000" cy="140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120676</xdr:rowOff>
    </xdr:from>
    <xdr:to>
      <xdr:col>14</xdr:col>
      <xdr:colOff>79375</xdr:colOff>
      <xdr:row>37</xdr:row>
      <xdr:rowOff>50826</xdr:rowOff>
    </xdr:to>
    <xdr:sp macro="" textlink="">
      <xdr:nvSpPr>
        <xdr:cNvPr id="297" name="フローチャート : 判断 296"/>
        <xdr:cNvSpPr/>
      </xdr:nvSpPr>
      <xdr:spPr>
        <a:xfrm>
          <a:off x="9588500" y="62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67353</xdr:rowOff>
    </xdr:from>
    <xdr:ext cx="469744" cy="259045"/>
    <xdr:sp macro="" textlink="">
      <xdr:nvSpPr>
        <xdr:cNvPr id="298" name="テキスト ボックス 297"/>
        <xdr:cNvSpPr txBox="1"/>
      </xdr:nvSpPr>
      <xdr:spPr>
        <a:xfrm>
          <a:off x="9404427" y="606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1,361</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170790</xdr:rowOff>
    </xdr:from>
    <xdr:to>
      <xdr:col>12</xdr:col>
      <xdr:colOff>511175</xdr:colOff>
      <xdr:row>38</xdr:row>
      <xdr:rowOff>139700</xdr:rowOff>
    </xdr:to>
    <xdr:cxnSp macro="">
      <xdr:nvCxnSpPr>
        <xdr:cNvPr id="299" name="直線コネクタ 298"/>
        <xdr:cNvCxnSpPr/>
      </xdr:nvCxnSpPr>
      <xdr:spPr>
        <a:xfrm flipV="1">
          <a:off x="7861300" y="6514440"/>
          <a:ext cx="889000" cy="140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167996</xdr:rowOff>
    </xdr:from>
    <xdr:to>
      <xdr:col>12</xdr:col>
      <xdr:colOff>561975</xdr:colOff>
      <xdr:row>36</xdr:row>
      <xdr:rowOff>98146</xdr:rowOff>
    </xdr:to>
    <xdr:sp macro="" textlink="">
      <xdr:nvSpPr>
        <xdr:cNvPr id="300" name="フローチャート : 判断 299"/>
        <xdr:cNvSpPr/>
      </xdr:nvSpPr>
      <xdr:spPr>
        <a:xfrm>
          <a:off x="8699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114673</xdr:rowOff>
    </xdr:from>
    <xdr:ext cx="469744" cy="259045"/>
    <xdr:sp macro="" textlink="">
      <xdr:nvSpPr>
        <xdr:cNvPr id="301" name="テキスト ボックス 300"/>
        <xdr:cNvSpPr txBox="1"/>
      </xdr:nvSpPr>
      <xdr:spPr>
        <a:xfrm>
          <a:off x="8515427" y="594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1,904</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21742</xdr:rowOff>
    </xdr:from>
    <xdr:to>
      <xdr:col>11</xdr:col>
      <xdr:colOff>307975</xdr:colOff>
      <xdr:row>38</xdr:row>
      <xdr:rowOff>139700</xdr:rowOff>
    </xdr:to>
    <xdr:cxnSp macro="">
      <xdr:nvCxnSpPr>
        <xdr:cNvPr id="302" name="直線コネクタ 301"/>
        <xdr:cNvCxnSpPr/>
      </xdr:nvCxnSpPr>
      <xdr:spPr>
        <a:xfrm>
          <a:off x="6972300" y="6365392"/>
          <a:ext cx="889000" cy="28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148336</xdr:rowOff>
    </xdr:from>
    <xdr:to>
      <xdr:col>11</xdr:col>
      <xdr:colOff>358775</xdr:colOff>
      <xdr:row>35</xdr:row>
      <xdr:rowOff>78486</xdr:rowOff>
    </xdr:to>
    <xdr:sp macro="" textlink="">
      <xdr:nvSpPr>
        <xdr:cNvPr id="303" name="フローチャート : 判断 302"/>
        <xdr:cNvSpPr/>
      </xdr:nvSpPr>
      <xdr:spPr>
        <a:xfrm>
          <a:off x="7810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95013</xdr:rowOff>
    </xdr:from>
    <xdr:ext cx="469744" cy="259045"/>
    <xdr:sp macro="" textlink="">
      <xdr:nvSpPr>
        <xdr:cNvPr id="304" name="テキスト ボックス 303"/>
        <xdr:cNvSpPr txBox="1"/>
      </xdr:nvSpPr>
      <xdr:spPr>
        <a:xfrm>
          <a:off x="7626427"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2,740</a:t>
          </a:r>
          <a:endParaRPr kumimoji="1" lang="ja-JP" altLang="en-US" sz="1000" b="1">
            <a:solidFill>
              <a:srgbClr val="000080"/>
            </a:solidFill>
            <a:latin typeface="ＭＳ Ｐゴシック"/>
          </a:endParaRPr>
        </a:p>
      </xdr:txBody>
    </xdr:sp>
    <xdr:clientData/>
  </xdr:oneCellAnchor>
  <xdr:twoCellAnchor>
    <xdr:from>
      <xdr:col>10</xdr:col>
      <xdr:colOff>53975</xdr:colOff>
      <xdr:row>30</xdr:row>
      <xdr:rowOff>143078</xdr:rowOff>
    </xdr:from>
    <xdr:to>
      <xdr:col>10</xdr:col>
      <xdr:colOff>155575</xdr:colOff>
      <xdr:row>31</xdr:row>
      <xdr:rowOff>73228</xdr:rowOff>
    </xdr:to>
    <xdr:sp macro="" textlink="">
      <xdr:nvSpPr>
        <xdr:cNvPr id="305" name="フローチャート : 判断 304"/>
        <xdr:cNvSpPr/>
      </xdr:nvSpPr>
      <xdr:spPr>
        <a:xfrm>
          <a:off x="6921500" y="528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89755</xdr:rowOff>
    </xdr:from>
    <xdr:ext cx="469744" cy="259045"/>
    <xdr:sp macro="" textlink="">
      <xdr:nvSpPr>
        <xdr:cNvPr id="306" name="テキスト ボックス 305"/>
        <xdr:cNvSpPr txBox="1"/>
      </xdr:nvSpPr>
      <xdr:spPr>
        <a:xfrm>
          <a:off x="6737427" y="5061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88900</xdr:rowOff>
    </xdr:from>
    <xdr:to>
      <xdr:col>15</xdr:col>
      <xdr:colOff>231775</xdr:colOff>
      <xdr:row>39</xdr:row>
      <xdr:rowOff>19050</xdr:rowOff>
    </xdr:to>
    <xdr:sp macro="" textlink="">
      <xdr:nvSpPr>
        <xdr:cNvPr id="312" name="円/楕円 311"/>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3827</xdr:rowOff>
    </xdr:from>
    <xdr:ext cx="249299" cy="259045"/>
    <xdr:sp macro="" textlink="">
      <xdr:nvSpPr>
        <xdr:cNvPr id="313"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88671</xdr:rowOff>
    </xdr:from>
    <xdr:to>
      <xdr:col>14</xdr:col>
      <xdr:colOff>79375</xdr:colOff>
      <xdr:row>39</xdr:row>
      <xdr:rowOff>18821</xdr:rowOff>
    </xdr:to>
    <xdr:sp macro="" textlink="">
      <xdr:nvSpPr>
        <xdr:cNvPr id="314" name="円/楕円 313"/>
        <xdr:cNvSpPr/>
      </xdr:nvSpPr>
      <xdr:spPr>
        <a:xfrm>
          <a:off x="9588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9948</xdr:rowOff>
    </xdr:from>
    <xdr:ext cx="249299" cy="259045"/>
    <xdr:sp macro="" textlink="">
      <xdr:nvSpPr>
        <xdr:cNvPr id="315" name="テキスト ボックス 314"/>
        <xdr:cNvSpPr txBox="1"/>
      </xdr:nvSpPr>
      <xdr:spPr>
        <a:xfrm>
          <a:off x="9514649" y="6696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119990</xdr:rowOff>
    </xdr:from>
    <xdr:to>
      <xdr:col>12</xdr:col>
      <xdr:colOff>561975</xdr:colOff>
      <xdr:row>38</xdr:row>
      <xdr:rowOff>50140</xdr:rowOff>
    </xdr:to>
    <xdr:sp macro="" textlink="">
      <xdr:nvSpPr>
        <xdr:cNvPr id="316" name="円/楕円 315"/>
        <xdr:cNvSpPr/>
      </xdr:nvSpPr>
      <xdr:spPr>
        <a:xfrm>
          <a:off x="8699500" y="64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41267</xdr:rowOff>
    </xdr:from>
    <xdr:ext cx="378565" cy="259045"/>
    <xdr:sp macro="" textlink="">
      <xdr:nvSpPr>
        <xdr:cNvPr id="317" name="テキスト ボックス 316"/>
        <xdr:cNvSpPr txBox="1"/>
      </xdr:nvSpPr>
      <xdr:spPr>
        <a:xfrm>
          <a:off x="8561017" y="6556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88900</xdr:rowOff>
    </xdr:from>
    <xdr:to>
      <xdr:col>11</xdr:col>
      <xdr:colOff>358775</xdr:colOff>
      <xdr:row>39</xdr:row>
      <xdr:rowOff>19050</xdr:rowOff>
    </xdr:to>
    <xdr:sp macro="" textlink="">
      <xdr:nvSpPr>
        <xdr:cNvPr id="318" name="円/楕円 317"/>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10177</xdr:rowOff>
    </xdr:from>
    <xdr:ext cx="249299" cy="259045"/>
    <xdr:sp macro="" textlink="">
      <xdr:nvSpPr>
        <xdr:cNvPr id="319" name="テキスト ボックス 318"/>
        <xdr:cNvSpPr txBox="1"/>
      </xdr:nvSpPr>
      <xdr:spPr>
        <a:xfrm>
          <a:off x="773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142392</xdr:rowOff>
    </xdr:from>
    <xdr:to>
      <xdr:col>10</xdr:col>
      <xdr:colOff>155575</xdr:colOff>
      <xdr:row>37</xdr:row>
      <xdr:rowOff>72542</xdr:rowOff>
    </xdr:to>
    <xdr:sp macro="" textlink="">
      <xdr:nvSpPr>
        <xdr:cNvPr id="320" name="円/楕円 319"/>
        <xdr:cNvSpPr/>
      </xdr:nvSpPr>
      <xdr:spPr>
        <a:xfrm>
          <a:off x="6921500" y="631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63669</xdr:rowOff>
    </xdr:from>
    <xdr:ext cx="469744" cy="259045"/>
    <xdr:sp macro="" textlink="">
      <xdr:nvSpPr>
        <xdr:cNvPr id="321" name="テキスト ボックス 320"/>
        <xdr:cNvSpPr txBox="1"/>
      </xdr:nvSpPr>
      <xdr:spPr>
        <a:xfrm>
          <a:off x="6737427" y="6407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21,610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37" name="テキスト ボックス 33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118926</xdr:rowOff>
    </xdr:from>
    <xdr:to>
      <xdr:col>15</xdr:col>
      <xdr:colOff>180340</xdr:colOff>
      <xdr:row>57</xdr:row>
      <xdr:rowOff>91785</xdr:rowOff>
    </xdr:to>
    <xdr:cxnSp macro="">
      <xdr:nvCxnSpPr>
        <xdr:cNvPr id="341" name="直線コネクタ 340"/>
        <xdr:cNvCxnSpPr/>
      </xdr:nvCxnSpPr>
      <xdr:spPr>
        <a:xfrm flipV="1">
          <a:off x="10475595" y="8691426"/>
          <a:ext cx="1270" cy="117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95612</xdr:rowOff>
    </xdr:from>
    <xdr:ext cx="534377" cy="259045"/>
    <xdr:sp macro="" textlink="">
      <xdr:nvSpPr>
        <xdr:cNvPr id="342" name="農林水産業費最小値テキスト"/>
        <xdr:cNvSpPr txBox="1"/>
      </xdr:nvSpPr>
      <xdr:spPr>
        <a:xfrm>
          <a:off x="10528300" y="986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18,384</a:t>
          </a:r>
          <a:endParaRPr kumimoji="1" lang="ja-JP" altLang="en-US" sz="1000" b="1">
            <a:latin typeface="ＭＳ Ｐゴシック"/>
          </a:endParaRPr>
        </a:p>
      </xdr:txBody>
    </xdr:sp>
    <xdr:clientData/>
  </xdr:oneCellAnchor>
  <xdr:twoCellAnchor>
    <xdr:from>
      <xdr:col>15</xdr:col>
      <xdr:colOff>92075</xdr:colOff>
      <xdr:row>57</xdr:row>
      <xdr:rowOff>91785</xdr:rowOff>
    </xdr:from>
    <xdr:to>
      <xdr:col>15</xdr:col>
      <xdr:colOff>269875</xdr:colOff>
      <xdr:row>57</xdr:row>
      <xdr:rowOff>91785</xdr:rowOff>
    </xdr:to>
    <xdr:cxnSp macro="">
      <xdr:nvCxnSpPr>
        <xdr:cNvPr id="343" name="直線コネクタ 342"/>
        <xdr:cNvCxnSpPr/>
      </xdr:nvCxnSpPr>
      <xdr:spPr>
        <a:xfrm>
          <a:off x="10388600" y="98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65603</xdr:rowOff>
    </xdr:from>
    <xdr:ext cx="599010" cy="259045"/>
    <xdr:sp macro="" textlink="">
      <xdr:nvSpPr>
        <xdr:cNvPr id="344" name="農林水産業費最大値テキスト"/>
        <xdr:cNvSpPr txBox="1"/>
      </xdr:nvSpPr>
      <xdr:spPr>
        <a:xfrm>
          <a:off x="10528300" y="846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223,635</a:t>
          </a:r>
          <a:endParaRPr kumimoji="1" lang="ja-JP" altLang="en-US" sz="1000" b="1">
            <a:latin typeface="ＭＳ Ｐゴシック"/>
          </a:endParaRPr>
        </a:p>
      </xdr:txBody>
    </xdr:sp>
    <xdr:clientData/>
  </xdr:oneCellAnchor>
  <xdr:twoCellAnchor>
    <xdr:from>
      <xdr:col>15</xdr:col>
      <xdr:colOff>92075</xdr:colOff>
      <xdr:row>50</xdr:row>
      <xdr:rowOff>118926</xdr:rowOff>
    </xdr:from>
    <xdr:to>
      <xdr:col>15</xdr:col>
      <xdr:colOff>269875</xdr:colOff>
      <xdr:row>50</xdr:row>
      <xdr:rowOff>118926</xdr:rowOff>
    </xdr:to>
    <xdr:cxnSp macro="">
      <xdr:nvCxnSpPr>
        <xdr:cNvPr id="345" name="直線コネクタ 344"/>
        <xdr:cNvCxnSpPr/>
      </xdr:nvCxnSpPr>
      <xdr:spPr>
        <a:xfrm>
          <a:off x="10388600" y="8691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130613</xdr:rowOff>
    </xdr:from>
    <xdr:to>
      <xdr:col>15</xdr:col>
      <xdr:colOff>180975</xdr:colOff>
      <xdr:row>57</xdr:row>
      <xdr:rowOff>12844</xdr:rowOff>
    </xdr:to>
    <xdr:cxnSp macro="">
      <xdr:nvCxnSpPr>
        <xdr:cNvPr id="346" name="直線コネクタ 345"/>
        <xdr:cNvCxnSpPr/>
      </xdr:nvCxnSpPr>
      <xdr:spPr>
        <a:xfrm>
          <a:off x="9639300" y="9731813"/>
          <a:ext cx="838200" cy="5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157908</xdr:rowOff>
    </xdr:from>
    <xdr:ext cx="534377" cy="259045"/>
    <xdr:sp macro="" textlink="">
      <xdr:nvSpPr>
        <xdr:cNvPr id="347" name="農林水産業費平均値テキスト"/>
        <xdr:cNvSpPr txBox="1"/>
      </xdr:nvSpPr>
      <xdr:spPr>
        <a:xfrm>
          <a:off x="10528300" y="9416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61,928</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135031</xdr:rowOff>
    </xdr:from>
    <xdr:to>
      <xdr:col>15</xdr:col>
      <xdr:colOff>231775</xdr:colOff>
      <xdr:row>56</xdr:row>
      <xdr:rowOff>65181</xdr:rowOff>
    </xdr:to>
    <xdr:sp macro="" textlink="">
      <xdr:nvSpPr>
        <xdr:cNvPr id="348" name="フローチャート : 判断 347"/>
        <xdr:cNvSpPr/>
      </xdr:nvSpPr>
      <xdr:spPr>
        <a:xfrm>
          <a:off x="10426700" y="956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130613</xdr:rowOff>
    </xdr:from>
    <xdr:to>
      <xdr:col>14</xdr:col>
      <xdr:colOff>28575</xdr:colOff>
      <xdr:row>57</xdr:row>
      <xdr:rowOff>5935</xdr:rowOff>
    </xdr:to>
    <xdr:cxnSp macro="">
      <xdr:nvCxnSpPr>
        <xdr:cNvPr id="349" name="直線コネクタ 348"/>
        <xdr:cNvCxnSpPr/>
      </xdr:nvCxnSpPr>
      <xdr:spPr>
        <a:xfrm flipV="1">
          <a:off x="8750300" y="9731813"/>
          <a:ext cx="889000" cy="4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163298</xdr:rowOff>
    </xdr:from>
    <xdr:to>
      <xdr:col>14</xdr:col>
      <xdr:colOff>79375</xdr:colOff>
      <xdr:row>56</xdr:row>
      <xdr:rowOff>93448</xdr:rowOff>
    </xdr:to>
    <xdr:sp macro="" textlink="">
      <xdr:nvSpPr>
        <xdr:cNvPr id="350" name="フローチャート : 判断 349"/>
        <xdr:cNvSpPr/>
      </xdr:nvSpPr>
      <xdr:spPr>
        <a:xfrm>
          <a:off x="9588500" y="959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109975</xdr:rowOff>
    </xdr:from>
    <xdr:ext cx="534377" cy="259045"/>
    <xdr:sp macro="" textlink="">
      <xdr:nvSpPr>
        <xdr:cNvPr id="351" name="テキスト ボックス 350"/>
        <xdr:cNvSpPr txBox="1"/>
      </xdr:nvSpPr>
      <xdr:spPr>
        <a:xfrm>
          <a:off x="9372111" y="936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56,982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155999</xdr:rowOff>
    </xdr:from>
    <xdr:to>
      <xdr:col>12</xdr:col>
      <xdr:colOff>511175</xdr:colOff>
      <xdr:row>57</xdr:row>
      <xdr:rowOff>5935</xdr:rowOff>
    </xdr:to>
    <xdr:cxnSp macro="">
      <xdr:nvCxnSpPr>
        <xdr:cNvPr id="352" name="直線コネクタ 351"/>
        <xdr:cNvCxnSpPr/>
      </xdr:nvCxnSpPr>
      <xdr:spPr>
        <a:xfrm>
          <a:off x="7861300" y="9757199"/>
          <a:ext cx="889000" cy="2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8690</xdr:rowOff>
    </xdr:from>
    <xdr:to>
      <xdr:col>12</xdr:col>
      <xdr:colOff>561975</xdr:colOff>
      <xdr:row>56</xdr:row>
      <xdr:rowOff>110290</xdr:rowOff>
    </xdr:to>
    <xdr:sp macro="" textlink="">
      <xdr:nvSpPr>
        <xdr:cNvPr id="353" name="フローチャート : 判断 352"/>
        <xdr:cNvSpPr/>
      </xdr:nvSpPr>
      <xdr:spPr>
        <a:xfrm>
          <a:off x="8699500" y="960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126817</xdr:rowOff>
    </xdr:from>
    <xdr:ext cx="534377" cy="259045"/>
    <xdr:sp macro="" textlink="">
      <xdr:nvSpPr>
        <xdr:cNvPr id="354" name="テキスト ボックス 353"/>
        <xdr:cNvSpPr txBox="1"/>
      </xdr:nvSpPr>
      <xdr:spPr>
        <a:xfrm>
          <a:off x="8483111" y="938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54,035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155999</xdr:rowOff>
    </xdr:from>
    <xdr:to>
      <xdr:col>11</xdr:col>
      <xdr:colOff>307975</xdr:colOff>
      <xdr:row>57</xdr:row>
      <xdr:rowOff>18497</xdr:rowOff>
    </xdr:to>
    <xdr:cxnSp macro="">
      <xdr:nvCxnSpPr>
        <xdr:cNvPr id="355" name="直線コネクタ 354"/>
        <xdr:cNvCxnSpPr/>
      </xdr:nvCxnSpPr>
      <xdr:spPr>
        <a:xfrm flipV="1">
          <a:off x="6972300" y="9757199"/>
          <a:ext cx="889000" cy="3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36430</xdr:rowOff>
    </xdr:from>
    <xdr:to>
      <xdr:col>11</xdr:col>
      <xdr:colOff>358775</xdr:colOff>
      <xdr:row>56</xdr:row>
      <xdr:rowOff>138030</xdr:rowOff>
    </xdr:to>
    <xdr:sp macro="" textlink="">
      <xdr:nvSpPr>
        <xdr:cNvPr id="356" name="フローチャート : 判断 355"/>
        <xdr:cNvSpPr/>
      </xdr:nvSpPr>
      <xdr:spPr>
        <a:xfrm>
          <a:off x="7810500" y="96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154557</xdr:rowOff>
    </xdr:from>
    <xdr:ext cx="534377" cy="259045"/>
    <xdr:sp macro="" textlink="">
      <xdr:nvSpPr>
        <xdr:cNvPr id="357" name="テキスト ボックス 356"/>
        <xdr:cNvSpPr txBox="1"/>
      </xdr:nvSpPr>
      <xdr:spPr>
        <a:xfrm>
          <a:off x="7594111" y="941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49,181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33848</xdr:rowOff>
    </xdr:from>
    <xdr:to>
      <xdr:col>10</xdr:col>
      <xdr:colOff>155575</xdr:colOff>
      <xdr:row>56</xdr:row>
      <xdr:rowOff>135448</xdr:rowOff>
    </xdr:to>
    <xdr:sp macro="" textlink="">
      <xdr:nvSpPr>
        <xdr:cNvPr id="358" name="フローチャート : 判断 357"/>
        <xdr:cNvSpPr/>
      </xdr:nvSpPr>
      <xdr:spPr>
        <a:xfrm>
          <a:off x="6921500" y="963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151975</xdr:rowOff>
    </xdr:from>
    <xdr:ext cx="534377" cy="259045"/>
    <xdr:sp macro="" textlink="">
      <xdr:nvSpPr>
        <xdr:cNvPr id="359" name="テキスト ボックス 358"/>
        <xdr:cNvSpPr txBox="1"/>
      </xdr:nvSpPr>
      <xdr:spPr>
        <a:xfrm>
          <a:off x="6705111" y="941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133494</xdr:rowOff>
    </xdr:from>
    <xdr:to>
      <xdr:col>15</xdr:col>
      <xdr:colOff>231775</xdr:colOff>
      <xdr:row>57</xdr:row>
      <xdr:rowOff>63644</xdr:rowOff>
    </xdr:to>
    <xdr:sp macro="" textlink="">
      <xdr:nvSpPr>
        <xdr:cNvPr id="365" name="円/楕円 364"/>
        <xdr:cNvSpPr/>
      </xdr:nvSpPr>
      <xdr:spPr>
        <a:xfrm>
          <a:off x="10426700" y="973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48421</xdr:rowOff>
    </xdr:from>
    <xdr:ext cx="534377" cy="259045"/>
    <xdr:sp macro="" textlink="">
      <xdr:nvSpPr>
        <xdr:cNvPr id="366" name="農林水産業費該当値テキスト"/>
        <xdr:cNvSpPr txBox="1"/>
      </xdr:nvSpPr>
      <xdr:spPr>
        <a:xfrm>
          <a:off x="10528300" y="9649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32,197</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79813</xdr:rowOff>
    </xdr:from>
    <xdr:to>
      <xdr:col>14</xdr:col>
      <xdr:colOff>79375</xdr:colOff>
      <xdr:row>57</xdr:row>
      <xdr:rowOff>9963</xdr:rowOff>
    </xdr:to>
    <xdr:sp macro="" textlink="">
      <xdr:nvSpPr>
        <xdr:cNvPr id="367" name="円/楕円 366"/>
        <xdr:cNvSpPr/>
      </xdr:nvSpPr>
      <xdr:spPr>
        <a:xfrm>
          <a:off x="9588500" y="968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1090</xdr:rowOff>
    </xdr:from>
    <xdr:ext cx="534377" cy="259045"/>
    <xdr:sp macro="" textlink="">
      <xdr:nvSpPr>
        <xdr:cNvPr id="368" name="テキスト ボックス 367"/>
        <xdr:cNvSpPr txBox="1"/>
      </xdr:nvSpPr>
      <xdr:spPr>
        <a:xfrm>
          <a:off x="9372111" y="9773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41,590</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126585</xdr:rowOff>
    </xdr:from>
    <xdr:to>
      <xdr:col>12</xdr:col>
      <xdr:colOff>561975</xdr:colOff>
      <xdr:row>57</xdr:row>
      <xdr:rowOff>56735</xdr:rowOff>
    </xdr:to>
    <xdr:sp macro="" textlink="">
      <xdr:nvSpPr>
        <xdr:cNvPr id="369" name="円/楕円 368"/>
        <xdr:cNvSpPr/>
      </xdr:nvSpPr>
      <xdr:spPr>
        <a:xfrm>
          <a:off x="8699500" y="972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47862</xdr:rowOff>
    </xdr:from>
    <xdr:ext cx="534377" cy="259045"/>
    <xdr:sp macro="" textlink="">
      <xdr:nvSpPr>
        <xdr:cNvPr id="370" name="テキスト ボックス 369"/>
        <xdr:cNvSpPr txBox="1"/>
      </xdr:nvSpPr>
      <xdr:spPr>
        <a:xfrm>
          <a:off x="8483111" y="982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33,406</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105199</xdr:rowOff>
    </xdr:from>
    <xdr:to>
      <xdr:col>11</xdr:col>
      <xdr:colOff>358775</xdr:colOff>
      <xdr:row>57</xdr:row>
      <xdr:rowOff>35349</xdr:rowOff>
    </xdr:to>
    <xdr:sp macro="" textlink="">
      <xdr:nvSpPr>
        <xdr:cNvPr id="371" name="円/楕円 370"/>
        <xdr:cNvSpPr/>
      </xdr:nvSpPr>
      <xdr:spPr>
        <a:xfrm>
          <a:off x="7810500" y="970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26476</xdr:rowOff>
    </xdr:from>
    <xdr:ext cx="534377" cy="259045"/>
    <xdr:sp macro="" textlink="">
      <xdr:nvSpPr>
        <xdr:cNvPr id="372" name="テキスト ボックス 371"/>
        <xdr:cNvSpPr txBox="1"/>
      </xdr:nvSpPr>
      <xdr:spPr>
        <a:xfrm>
          <a:off x="7594111" y="979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37,148</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139147</xdr:rowOff>
    </xdr:from>
    <xdr:to>
      <xdr:col>10</xdr:col>
      <xdr:colOff>155575</xdr:colOff>
      <xdr:row>57</xdr:row>
      <xdr:rowOff>69297</xdr:rowOff>
    </xdr:to>
    <xdr:sp macro="" textlink="">
      <xdr:nvSpPr>
        <xdr:cNvPr id="373" name="円/楕円 372"/>
        <xdr:cNvSpPr/>
      </xdr:nvSpPr>
      <xdr:spPr>
        <a:xfrm>
          <a:off x="6921500" y="974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60424</xdr:rowOff>
    </xdr:from>
    <xdr:ext cx="534377" cy="259045"/>
    <xdr:sp macro="" textlink="">
      <xdr:nvSpPr>
        <xdr:cNvPr id="374" name="テキスト ボックス 373"/>
        <xdr:cNvSpPr txBox="1"/>
      </xdr:nvSpPr>
      <xdr:spPr>
        <a:xfrm>
          <a:off x="6705111" y="983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31,208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4" name="テキスト ボックス 39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66548</xdr:rowOff>
    </xdr:from>
    <xdr:to>
      <xdr:col>15</xdr:col>
      <xdr:colOff>180340</xdr:colOff>
      <xdr:row>78</xdr:row>
      <xdr:rowOff>164464</xdr:rowOff>
    </xdr:to>
    <xdr:cxnSp macro="">
      <xdr:nvCxnSpPr>
        <xdr:cNvPr id="398" name="直線コネクタ 397"/>
        <xdr:cNvCxnSpPr/>
      </xdr:nvCxnSpPr>
      <xdr:spPr>
        <a:xfrm flipV="1">
          <a:off x="10475595" y="12068048"/>
          <a:ext cx="1270" cy="1469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168291</xdr:rowOff>
    </xdr:from>
    <xdr:ext cx="469744" cy="259045"/>
    <xdr:sp macro="" textlink="">
      <xdr:nvSpPr>
        <xdr:cNvPr id="399" name="商工費最小値テキスト"/>
        <xdr:cNvSpPr txBox="1"/>
      </xdr:nvSpPr>
      <xdr:spPr>
        <a:xfrm>
          <a:off x="10528300" y="1354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a:t>
          </a:r>
          <a:endParaRPr kumimoji="1" lang="ja-JP" altLang="en-US" sz="1000" b="1">
            <a:latin typeface="ＭＳ Ｐゴシック"/>
          </a:endParaRPr>
        </a:p>
      </xdr:txBody>
    </xdr:sp>
    <xdr:clientData/>
  </xdr:oneCellAnchor>
  <xdr:twoCellAnchor>
    <xdr:from>
      <xdr:col>15</xdr:col>
      <xdr:colOff>92075</xdr:colOff>
      <xdr:row>78</xdr:row>
      <xdr:rowOff>164464</xdr:rowOff>
    </xdr:from>
    <xdr:to>
      <xdr:col>15</xdr:col>
      <xdr:colOff>269875</xdr:colOff>
      <xdr:row>78</xdr:row>
      <xdr:rowOff>164464</xdr:rowOff>
    </xdr:to>
    <xdr:cxnSp macro="">
      <xdr:nvCxnSpPr>
        <xdr:cNvPr id="400" name="直線コネクタ 399"/>
        <xdr:cNvCxnSpPr/>
      </xdr:nvCxnSpPr>
      <xdr:spPr>
        <a:xfrm>
          <a:off x="10388600" y="1353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13225</xdr:rowOff>
    </xdr:from>
    <xdr:ext cx="534377" cy="259045"/>
    <xdr:sp macro="" textlink="">
      <xdr:nvSpPr>
        <xdr:cNvPr id="401" name="商工費最大値テキスト"/>
        <xdr:cNvSpPr txBox="1"/>
      </xdr:nvSpPr>
      <xdr:spPr>
        <a:xfrm>
          <a:off x="10528300" y="1184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39,920</a:t>
          </a:r>
          <a:endParaRPr kumimoji="1" lang="ja-JP" altLang="en-US" sz="1000" b="1">
            <a:latin typeface="ＭＳ Ｐゴシック"/>
          </a:endParaRPr>
        </a:p>
      </xdr:txBody>
    </xdr:sp>
    <xdr:clientData/>
  </xdr:oneCellAnchor>
  <xdr:twoCellAnchor>
    <xdr:from>
      <xdr:col>15</xdr:col>
      <xdr:colOff>92075</xdr:colOff>
      <xdr:row>70</xdr:row>
      <xdr:rowOff>66548</xdr:rowOff>
    </xdr:from>
    <xdr:to>
      <xdr:col>15</xdr:col>
      <xdr:colOff>269875</xdr:colOff>
      <xdr:row>70</xdr:row>
      <xdr:rowOff>66548</xdr:rowOff>
    </xdr:to>
    <xdr:cxnSp macro="">
      <xdr:nvCxnSpPr>
        <xdr:cNvPr id="402" name="直線コネクタ 401"/>
        <xdr:cNvCxnSpPr/>
      </xdr:nvCxnSpPr>
      <xdr:spPr>
        <a:xfrm>
          <a:off x="10388600" y="1206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59842</xdr:rowOff>
    </xdr:from>
    <xdr:to>
      <xdr:col>15</xdr:col>
      <xdr:colOff>180975</xdr:colOff>
      <xdr:row>75</xdr:row>
      <xdr:rowOff>66396</xdr:rowOff>
    </xdr:to>
    <xdr:cxnSp macro="">
      <xdr:nvCxnSpPr>
        <xdr:cNvPr id="403" name="直線コネクタ 402"/>
        <xdr:cNvCxnSpPr/>
      </xdr:nvCxnSpPr>
      <xdr:spPr>
        <a:xfrm>
          <a:off x="9639300" y="12918592"/>
          <a:ext cx="838200" cy="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3205</xdr:rowOff>
    </xdr:from>
    <xdr:ext cx="534377" cy="259045"/>
    <xdr:sp macro="" textlink="">
      <xdr:nvSpPr>
        <xdr:cNvPr id="404" name="商工費平均値テキスト"/>
        <xdr:cNvSpPr txBox="1"/>
      </xdr:nvSpPr>
      <xdr:spPr>
        <a:xfrm>
          <a:off x="10528300" y="12861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17,183</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24778</xdr:rowOff>
    </xdr:from>
    <xdr:to>
      <xdr:col>15</xdr:col>
      <xdr:colOff>231775</xdr:colOff>
      <xdr:row>75</xdr:row>
      <xdr:rowOff>126378</xdr:rowOff>
    </xdr:to>
    <xdr:sp macro="" textlink="">
      <xdr:nvSpPr>
        <xdr:cNvPr id="405" name="フローチャート : 判断 404"/>
        <xdr:cNvSpPr/>
      </xdr:nvSpPr>
      <xdr:spPr>
        <a:xfrm>
          <a:off x="10426700" y="1288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13018</xdr:rowOff>
    </xdr:from>
    <xdr:to>
      <xdr:col>14</xdr:col>
      <xdr:colOff>28575</xdr:colOff>
      <xdr:row>75</xdr:row>
      <xdr:rowOff>59842</xdr:rowOff>
    </xdr:to>
    <xdr:cxnSp macro="">
      <xdr:nvCxnSpPr>
        <xdr:cNvPr id="406" name="直線コネクタ 405"/>
        <xdr:cNvCxnSpPr/>
      </xdr:nvCxnSpPr>
      <xdr:spPr>
        <a:xfrm>
          <a:off x="8750300" y="12871768"/>
          <a:ext cx="889000" cy="46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149022</xdr:rowOff>
    </xdr:from>
    <xdr:to>
      <xdr:col>14</xdr:col>
      <xdr:colOff>79375</xdr:colOff>
      <xdr:row>76</xdr:row>
      <xdr:rowOff>79172</xdr:rowOff>
    </xdr:to>
    <xdr:sp macro="" textlink="">
      <xdr:nvSpPr>
        <xdr:cNvPr id="407" name="フローチャート : 判断 406"/>
        <xdr:cNvSpPr/>
      </xdr:nvSpPr>
      <xdr:spPr>
        <a:xfrm>
          <a:off x="9588500" y="1300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70299</xdr:rowOff>
    </xdr:from>
    <xdr:ext cx="534377" cy="259045"/>
    <xdr:sp macro="" textlink="">
      <xdr:nvSpPr>
        <xdr:cNvPr id="408" name="テキスト ボックス 407"/>
        <xdr:cNvSpPr txBox="1"/>
      </xdr:nvSpPr>
      <xdr:spPr>
        <a:xfrm>
          <a:off x="9372111" y="1310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13,922</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13018</xdr:rowOff>
    </xdr:from>
    <xdr:to>
      <xdr:col>12</xdr:col>
      <xdr:colOff>511175</xdr:colOff>
      <xdr:row>75</xdr:row>
      <xdr:rowOff>69406</xdr:rowOff>
    </xdr:to>
    <xdr:cxnSp macro="">
      <xdr:nvCxnSpPr>
        <xdr:cNvPr id="409" name="直線コネクタ 408"/>
        <xdr:cNvCxnSpPr/>
      </xdr:nvCxnSpPr>
      <xdr:spPr>
        <a:xfrm flipV="1">
          <a:off x="7861300" y="12871768"/>
          <a:ext cx="88900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27636</xdr:rowOff>
    </xdr:from>
    <xdr:to>
      <xdr:col>12</xdr:col>
      <xdr:colOff>561975</xdr:colOff>
      <xdr:row>76</xdr:row>
      <xdr:rowOff>129236</xdr:rowOff>
    </xdr:to>
    <xdr:sp macro="" textlink="">
      <xdr:nvSpPr>
        <xdr:cNvPr id="410" name="フローチャート : 判断 409"/>
        <xdr:cNvSpPr/>
      </xdr:nvSpPr>
      <xdr:spPr>
        <a:xfrm>
          <a:off x="8699500" y="1305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120363</xdr:rowOff>
    </xdr:from>
    <xdr:ext cx="534377" cy="259045"/>
    <xdr:sp macro="" textlink="">
      <xdr:nvSpPr>
        <xdr:cNvPr id="411" name="テキスト ボックス 410"/>
        <xdr:cNvSpPr txBox="1"/>
      </xdr:nvSpPr>
      <xdr:spPr>
        <a:xfrm>
          <a:off x="8483111" y="1315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12,608</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40945</xdr:rowOff>
    </xdr:from>
    <xdr:to>
      <xdr:col>11</xdr:col>
      <xdr:colOff>307975</xdr:colOff>
      <xdr:row>75</xdr:row>
      <xdr:rowOff>69406</xdr:rowOff>
    </xdr:to>
    <xdr:cxnSp macro="">
      <xdr:nvCxnSpPr>
        <xdr:cNvPr id="412" name="直線コネクタ 411"/>
        <xdr:cNvCxnSpPr/>
      </xdr:nvCxnSpPr>
      <xdr:spPr>
        <a:xfrm>
          <a:off x="6972300" y="12899695"/>
          <a:ext cx="889000" cy="2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35789</xdr:rowOff>
    </xdr:from>
    <xdr:to>
      <xdr:col>11</xdr:col>
      <xdr:colOff>358775</xdr:colOff>
      <xdr:row>76</xdr:row>
      <xdr:rowOff>137389</xdr:rowOff>
    </xdr:to>
    <xdr:sp macro="" textlink="">
      <xdr:nvSpPr>
        <xdr:cNvPr id="413" name="フローチャート : 判断 412"/>
        <xdr:cNvSpPr/>
      </xdr:nvSpPr>
      <xdr:spPr>
        <a:xfrm>
          <a:off x="7810500" y="1306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128516</xdr:rowOff>
    </xdr:from>
    <xdr:ext cx="534377" cy="259045"/>
    <xdr:sp macro="" textlink="">
      <xdr:nvSpPr>
        <xdr:cNvPr id="414" name="テキスト ボックス 413"/>
        <xdr:cNvSpPr txBox="1"/>
      </xdr:nvSpPr>
      <xdr:spPr>
        <a:xfrm>
          <a:off x="7594111" y="1315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12,394</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66687</xdr:rowOff>
    </xdr:from>
    <xdr:to>
      <xdr:col>10</xdr:col>
      <xdr:colOff>155575</xdr:colOff>
      <xdr:row>76</xdr:row>
      <xdr:rowOff>168287</xdr:rowOff>
    </xdr:to>
    <xdr:sp macro="" textlink="">
      <xdr:nvSpPr>
        <xdr:cNvPr id="415" name="フローチャート : 判断 414"/>
        <xdr:cNvSpPr/>
      </xdr:nvSpPr>
      <xdr:spPr>
        <a:xfrm>
          <a:off x="6921500" y="13096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159414</xdr:rowOff>
    </xdr:from>
    <xdr:ext cx="534377" cy="259045"/>
    <xdr:sp macro="" textlink="">
      <xdr:nvSpPr>
        <xdr:cNvPr id="416" name="テキスト ボックス 415"/>
        <xdr:cNvSpPr txBox="1"/>
      </xdr:nvSpPr>
      <xdr:spPr>
        <a:xfrm>
          <a:off x="6705111" y="1318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15596</xdr:rowOff>
    </xdr:from>
    <xdr:to>
      <xdr:col>15</xdr:col>
      <xdr:colOff>231775</xdr:colOff>
      <xdr:row>75</xdr:row>
      <xdr:rowOff>117196</xdr:rowOff>
    </xdr:to>
    <xdr:sp macro="" textlink="">
      <xdr:nvSpPr>
        <xdr:cNvPr id="422" name="円/楕円 421"/>
        <xdr:cNvSpPr/>
      </xdr:nvSpPr>
      <xdr:spPr>
        <a:xfrm>
          <a:off x="10426700" y="1287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38473</xdr:rowOff>
    </xdr:from>
    <xdr:ext cx="534377" cy="259045"/>
    <xdr:sp macro="" textlink="">
      <xdr:nvSpPr>
        <xdr:cNvPr id="423" name="商工費該当値テキスト"/>
        <xdr:cNvSpPr txBox="1"/>
      </xdr:nvSpPr>
      <xdr:spPr>
        <a:xfrm>
          <a:off x="10528300" y="1272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17,424</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9042</xdr:rowOff>
    </xdr:from>
    <xdr:to>
      <xdr:col>14</xdr:col>
      <xdr:colOff>79375</xdr:colOff>
      <xdr:row>75</xdr:row>
      <xdr:rowOff>110642</xdr:rowOff>
    </xdr:to>
    <xdr:sp macro="" textlink="">
      <xdr:nvSpPr>
        <xdr:cNvPr id="424" name="円/楕円 423"/>
        <xdr:cNvSpPr/>
      </xdr:nvSpPr>
      <xdr:spPr>
        <a:xfrm>
          <a:off x="9588500" y="1286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127169</xdr:rowOff>
    </xdr:from>
    <xdr:ext cx="534377" cy="259045"/>
    <xdr:sp macro="" textlink="">
      <xdr:nvSpPr>
        <xdr:cNvPr id="425" name="テキスト ボックス 424"/>
        <xdr:cNvSpPr txBox="1"/>
      </xdr:nvSpPr>
      <xdr:spPr>
        <a:xfrm>
          <a:off x="9372111" y="1264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17,596</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133668</xdr:rowOff>
    </xdr:from>
    <xdr:to>
      <xdr:col>12</xdr:col>
      <xdr:colOff>561975</xdr:colOff>
      <xdr:row>75</xdr:row>
      <xdr:rowOff>63818</xdr:rowOff>
    </xdr:to>
    <xdr:sp macro="" textlink="">
      <xdr:nvSpPr>
        <xdr:cNvPr id="426" name="円/楕円 425"/>
        <xdr:cNvSpPr/>
      </xdr:nvSpPr>
      <xdr:spPr>
        <a:xfrm>
          <a:off x="8699500" y="128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80345</xdr:rowOff>
    </xdr:from>
    <xdr:ext cx="534377" cy="259045"/>
    <xdr:sp macro="" textlink="">
      <xdr:nvSpPr>
        <xdr:cNvPr id="427" name="テキスト ボックス 426"/>
        <xdr:cNvSpPr txBox="1"/>
      </xdr:nvSpPr>
      <xdr:spPr>
        <a:xfrm>
          <a:off x="8483111" y="1259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18,825</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18606</xdr:rowOff>
    </xdr:from>
    <xdr:to>
      <xdr:col>11</xdr:col>
      <xdr:colOff>358775</xdr:colOff>
      <xdr:row>75</xdr:row>
      <xdr:rowOff>120206</xdr:rowOff>
    </xdr:to>
    <xdr:sp macro="" textlink="">
      <xdr:nvSpPr>
        <xdr:cNvPr id="428" name="円/楕円 427"/>
        <xdr:cNvSpPr/>
      </xdr:nvSpPr>
      <xdr:spPr>
        <a:xfrm>
          <a:off x="7810500" y="1287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136733</xdr:rowOff>
    </xdr:from>
    <xdr:ext cx="534377" cy="259045"/>
    <xdr:sp macro="" textlink="">
      <xdr:nvSpPr>
        <xdr:cNvPr id="429" name="テキスト ボックス 428"/>
        <xdr:cNvSpPr txBox="1"/>
      </xdr:nvSpPr>
      <xdr:spPr>
        <a:xfrm>
          <a:off x="7594111" y="1265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17,345</a:t>
          </a:r>
          <a:endParaRPr kumimoji="1" lang="ja-JP" altLang="en-US" sz="1000" b="1">
            <a:solidFill>
              <a:srgbClr val="FF0000"/>
            </a:solidFill>
            <a:latin typeface="ＭＳ Ｐゴシック"/>
          </a:endParaRPr>
        </a:p>
      </xdr:txBody>
    </xdr:sp>
    <xdr:clientData/>
  </xdr:oneCellAnchor>
  <xdr:twoCellAnchor>
    <xdr:from>
      <xdr:col>10</xdr:col>
      <xdr:colOff>53975</xdr:colOff>
      <xdr:row>74</xdr:row>
      <xdr:rowOff>161595</xdr:rowOff>
    </xdr:from>
    <xdr:to>
      <xdr:col>10</xdr:col>
      <xdr:colOff>155575</xdr:colOff>
      <xdr:row>75</xdr:row>
      <xdr:rowOff>91745</xdr:rowOff>
    </xdr:to>
    <xdr:sp macro="" textlink="">
      <xdr:nvSpPr>
        <xdr:cNvPr id="430" name="円/楕円 429"/>
        <xdr:cNvSpPr/>
      </xdr:nvSpPr>
      <xdr:spPr>
        <a:xfrm>
          <a:off x="6921500" y="1284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108272</xdr:rowOff>
    </xdr:from>
    <xdr:ext cx="534377" cy="259045"/>
    <xdr:sp macro="" textlink="">
      <xdr:nvSpPr>
        <xdr:cNvPr id="431" name="テキスト ボックス 430"/>
        <xdr:cNvSpPr txBox="1"/>
      </xdr:nvSpPr>
      <xdr:spPr>
        <a:xfrm>
          <a:off x="6705111" y="1262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18,092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47904</xdr:rowOff>
    </xdr:from>
    <xdr:to>
      <xdr:col>15</xdr:col>
      <xdr:colOff>180340</xdr:colOff>
      <xdr:row>98</xdr:row>
      <xdr:rowOff>38367</xdr:rowOff>
    </xdr:to>
    <xdr:cxnSp macro="">
      <xdr:nvCxnSpPr>
        <xdr:cNvPr id="455" name="直線コネクタ 454"/>
        <xdr:cNvCxnSpPr/>
      </xdr:nvCxnSpPr>
      <xdr:spPr>
        <a:xfrm flipV="1">
          <a:off x="10475595" y="15478404"/>
          <a:ext cx="1270" cy="1362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42194</xdr:rowOff>
    </xdr:from>
    <xdr:ext cx="534377" cy="259045"/>
    <xdr:sp macro="" textlink="">
      <xdr:nvSpPr>
        <xdr:cNvPr id="456" name="土木費最小値テキスト"/>
        <xdr:cNvSpPr txBox="1"/>
      </xdr:nvSpPr>
      <xdr:spPr>
        <a:xfrm>
          <a:off x="10528300" y="1684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13,979</a:t>
          </a:r>
          <a:endParaRPr kumimoji="1" lang="ja-JP" altLang="en-US" sz="1000" b="1">
            <a:latin typeface="ＭＳ Ｐゴシック"/>
          </a:endParaRPr>
        </a:p>
      </xdr:txBody>
    </xdr:sp>
    <xdr:clientData/>
  </xdr:oneCellAnchor>
  <xdr:twoCellAnchor>
    <xdr:from>
      <xdr:col>15</xdr:col>
      <xdr:colOff>92075</xdr:colOff>
      <xdr:row>98</xdr:row>
      <xdr:rowOff>38367</xdr:rowOff>
    </xdr:from>
    <xdr:to>
      <xdr:col>15</xdr:col>
      <xdr:colOff>269875</xdr:colOff>
      <xdr:row>98</xdr:row>
      <xdr:rowOff>38367</xdr:rowOff>
    </xdr:to>
    <xdr:cxnSp macro="">
      <xdr:nvCxnSpPr>
        <xdr:cNvPr id="457" name="直線コネクタ 456"/>
        <xdr:cNvCxnSpPr/>
      </xdr:nvCxnSpPr>
      <xdr:spPr>
        <a:xfrm>
          <a:off x="10388600" y="1684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166031</xdr:rowOff>
    </xdr:from>
    <xdr:ext cx="599010" cy="259045"/>
    <xdr:sp macro="" textlink="">
      <xdr:nvSpPr>
        <xdr:cNvPr id="458" name="土木費最大値テキスト"/>
        <xdr:cNvSpPr txBox="1"/>
      </xdr:nvSpPr>
      <xdr:spPr>
        <a:xfrm>
          <a:off x="10528300" y="15253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121,228</a:t>
          </a:r>
          <a:endParaRPr kumimoji="1" lang="ja-JP" altLang="en-US" sz="1000" b="1">
            <a:latin typeface="ＭＳ Ｐゴシック"/>
          </a:endParaRPr>
        </a:p>
      </xdr:txBody>
    </xdr:sp>
    <xdr:clientData/>
  </xdr:oneCellAnchor>
  <xdr:twoCellAnchor>
    <xdr:from>
      <xdr:col>15</xdr:col>
      <xdr:colOff>92075</xdr:colOff>
      <xdr:row>90</xdr:row>
      <xdr:rowOff>47904</xdr:rowOff>
    </xdr:from>
    <xdr:to>
      <xdr:col>15</xdr:col>
      <xdr:colOff>269875</xdr:colOff>
      <xdr:row>90</xdr:row>
      <xdr:rowOff>47904</xdr:rowOff>
    </xdr:to>
    <xdr:cxnSp macro="">
      <xdr:nvCxnSpPr>
        <xdr:cNvPr id="459" name="直線コネクタ 458"/>
        <xdr:cNvCxnSpPr/>
      </xdr:nvCxnSpPr>
      <xdr:spPr>
        <a:xfrm>
          <a:off x="10388600" y="1547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121196</xdr:rowOff>
    </xdr:from>
    <xdr:to>
      <xdr:col>15</xdr:col>
      <xdr:colOff>180975</xdr:colOff>
      <xdr:row>97</xdr:row>
      <xdr:rowOff>30886</xdr:rowOff>
    </xdr:to>
    <xdr:cxnSp macro="">
      <xdr:nvCxnSpPr>
        <xdr:cNvPr id="460" name="直線コネクタ 459"/>
        <xdr:cNvCxnSpPr/>
      </xdr:nvCxnSpPr>
      <xdr:spPr>
        <a:xfrm flipV="1">
          <a:off x="9639300" y="16580396"/>
          <a:ext cx="838200" cy="8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125798</xdr:rowOff>
    </xdr:from>
    <xdr:ext cx="534377" cy="259045"/>
    <xdr:sp macro="" textlink="">
      <xdr:nvSpPr>
        <xdr:cNvPr id="461" name="土木費平均値テキスト"/>
        <xdr:cNvSpPr txBox="1"/>
      </xdr:nvSpPr>
      <xdr:spPr>
        <a:xfrm>
          <a:off x="10528300" y="16070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58,896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102921</xdr:rowOff>
    </xdr:from>
    <xdr:to>
      <xdr:col>15</xdr:col>
      <xdr:colOff>231775</xdr:colOff>
      <xdr:row>95</xdr:row>
      <xdr:rowOff>33071</xdr:rowOff>
    </xdr:to>
    <xdr:sp macro="" textlink="">
      <xdr:nvSpPr>
        <xdr:cNvPr id="462" name="フローチャート : 判断 461"/>
        <xdr:cNvSpPr/>
      </xdr:nvSpPr>
      <xdr:spPr>
        <a:xfrm>
          <a:off x="10426700" y="1621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134544</xdr:rowOff>
    </xdr:from>
    <xdr:to>
      <xdr:col>14</xdr:col>
      <xdr:colOff>28575</xdr:colOff>
      <xdr:row>97</xdr:row>
      <xdr:rowOff>30886</xdr:rowOff>
    </xdr:to>
    <xdr:cxnSp macro="">
      <xdr:nvCxnSpPr>
        <xdr:cNvPr id="463" name="直線コネクタ 462"/>
        <xdr:cNvCxnSpPr/>
      </xdr:nvCxnSpPr>
      <xdr:spPr>
        <a:xfrm>
          <a:off x="8750300" y="16593744"/>
          <a:ext cx="889000" cy="6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121120</xdr:rowOff>
    </xdr:from>
    <xdr:to>
      <xdr:col>14</xdr:col>
      <xdr:colOff>79375</xdr:colOff>
      <xdr:row>95</xdr:row>
      <xdr:rowOff>51270</xdr:rowOff>
    </xdr:to>
    <xdr:sp macro="" textlink="">
      <xdr:nvSpPr>
        <xdr:cNvPr id="464" name="フローチャート : 判断 463"/>
        <xdr:cNvSpPr/>
      </xdr:nvSpPr>
      <xdr:spPr>
        <a:xfrm>
          <a:off x="9588500" y="162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67797</xdr:rowOff>
    </xdr:from>
    <xdr:ext cx="534377" cy="259045"/>
    <xdr:sp macro="" textlink="">
      <xdr:nvSpPr>
        <xdr:cNvPr id="465" name="テキスト ボックス 464"/>
        <xdr:cNvSpPr txBox="1"/>
      </xdr:nvSpPr>
      <xdr:spPr>
        <a:xfrm>
          <a:off x="9372111" y="1601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57,463</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134544</xdr:rowOff>
    </xdr:from>
    <xdr:to>
      <xdr:col>12</xdr:col>
      <xdr:colOff>511175</xdr:colOff>
      <xdr:row>97</xdr:row>
      <xdr:rowOff>92342</xdr:rowOff>
    </xdr:to>
    <xdr:cxnSp macro="">
      <xdr:nvCxnSpPr>
        <xdr:cNvPr id="466" name="直線コネクタ 465"/>
        <xdr:cNvCxnSpPr/>
      </xdr:nvCxnSpPr>
      <xdr:spPr>
        <a:xfrm flipV="1">
          <a:off x="7861300" y="16593744"/>
          <a:ext cx="889000" cy="12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70434</xdr:rowOff>
    </xdr:from>
    <xdr:to>
      <xdr:col>12</xdr:col>
      <xdr:colOff>561975</xdr:colOff>
      <xdr:row>95</xdr:row>
      <xdr:rowOff>584</xdr:rowOff>
    </xdr:to>
    <xdr:sp macro="" textlink="">
      <xdr:nvSpPr>
        <xdr:cNvPr id="467" name="フローチャート : 判断 466"/>
        <xdr:cNvSpPr/>
      </xdr:nvSpPr>
      <xdr:spPr>
        <a:xfrm>
          <a:off x="8699500" y="16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17111</xdr:rowOff>
    </xdr:from>
    <xdr:ext cx="534377" cy="259045"/>
    <xdr:sp macro="" textlink="">
      <xdr:nvSpPr>
        <xdr:cNvPr id="468" name="テキスト ボックス 467"/>
        <xdr:cNvSpPr txBox="1"/>
      </xdr:nvSpPr>
      <xdr:spPr>
        <a:xfrm>
          <a:off x="8483111" y="1596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61,454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54369</xdr:rowOff>
    </xdr:from>
    <xdr:to>
      <xdr:col>11</xdr:col>
      <xdr:colOff>307975</xdr:colOff>
      <xdr:row>97</xdr:row>
      <xdr:rowOff>92342</xdr:rowOff>
    </xdr:to>
    <xdr:cxnSp macro="">
      <xdr:nvCxnSpPr>
        <xdr:cNvPr id="469" name="直線コネクタ 468"/>
        <xdr:cNvCxnSpPr/>
      </xdr:nvCxnSpPr>
      <xdr:spPr>
        <a:xfrm>
          <a:off x="6972300" y="16685019"/>
          <a:ext cx="889000" cy="3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5665</xdr:rowOff>
    </xdr:from>
    <xdr:to>
      <xdr:col>11</xdr:col>
      <xdr:colOff>358775</xdr:colOff>
      <xdr:row>95</xdr:row>
      <xdr:rowOff>107265</xdr:rowOff>
    </xdr:to>
    <xdr:sp macro="" textlink="">
      <xdr:nvSpPr>
        <xdr:cNvPr id="470" name="フローチャート : 判断 469"/>
        <xdr:cNvSpPr/>
      </xdr:nvSpPr>
      <xdr:spPr>
        <a:xfrm>
          <a:off x="7810500" y="162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123792</xdr:rowOff>
    </xdr:from>
    <xdr:ext cx="534377" cy="259045"/>
    <xdr:sp macro="" textlink="">
      <xdr:nvSpPr>
        <xdr:cNvPr id="471" name="テキスト ボックス 470"/>
        <xdr:cNvSpPr txBox="1"/>
      </xdr:nvSpPr>
      <xdr:spPr>
        <a:xfrm>
          <a:off x="7594111" y="1606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53,054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10706</xdr:rowOff>
    </xdr:from>
    <xdr:to>
      <xdr:col>10</xdr:col>
      <xdr:colOff>155575</xdr:colOff>
      <xdr:row>95</xdr:row>
      <xdr:rowOff>112306</xdr:rowOff>
    </xdr:to>
    <xdr:sp macro="" textlink="">
      <xdr:nvSpPr>
        <xdr:cNvPr id="472" name="フローチャート : 判断 471"/>
        <xdr:cNvSpPr/>
      </xdr:nvSpPr>
      <xdr:spPr>
        <a:xfrm>
          <a:off x="6921500" y="1629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128833</xdr:rowOff>
    </xdr:from>
    <xdr:ext cx="534377" cy="259045"/>
    <xdr:sp macro="" textlink="">
      <xdr:nvSpPr>
        <xdr:cNvPr id="473" name="テキスト ボックス 472"/>
        <xdr:cNvSpPr txBox="1"/>
      </xdr:nvSpPr>
      <xdr:spPr>
        <a:xfrm>
          <a:off x="6705111" y="1607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52,657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70396</xdr:rowOff>
    </xdr:from>
    <xdr:to>
      <xdr:col>15</xdr:col>
      <xdr:colOff>231775</xdr:colOff>
      <xdr:row>97</xdr:row>
      <xdr:rowOff>546</xdr:rowOff>
    </xdr:to>
    <xdr:sp macro="" textlink="">
      <xdr:nvSpPr>
        <xdr:cNvPr id="479" name="円/楕円 478"/>
        <xdr:cNvSpPr/>
      </xdr:nvSpPr>
      <xdr:spPr>
        <a:xfrm>
          <a:off x="10426700" y="1652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48823</xdr:rowOff>
    </xdr:from>
    <xdr:ext cx="534377" cy="259045"/>
    <xdr:sp macro="" textlink="">
      <xdr:nvSpPr>
        <xdr:cNvPr id="480" name="土木費該当値テキスト"/>
        <xdr:cNvSpPr txBox="1"/>
      </xdr:nvSpPr>
      <xdr:spPr>
        <a:xfrm>
          <a:off x="10528300" y="1650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34,457</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151536</xdr:rowOff>
    </xdr:from>
    <xdr:to>
      <xdr:col>14</xdr:col>
      <xdr:colOff>79375</xdr:colOff>
      <xdr:row>97</xdr:row>
      <xdr:rowOff>81686</xdr:rowOff>
    </xdr:to>
    <xdr:sp macro="" textlink="">
      <xdr:nvSpPr>
        <xdr:cNvPr id="481" name="円/楕円 480"/>
        <xdr:cNvSpPr/>
      </xdr:nvSpPr>
      <xdr:spPr>
        <a:xfrm>
          <a:off x="9588500" y="1661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72813</xdr:rowOff>
    </xdr:from>
    <xdr:ext cx="534377" cy="259045"/>
    <xdr:sp macro="" textlink="">
      <xdr:nvSpPr>
        <xdr:cNvPr id="482" name="テキスト ボックス 481"/>
        <xdr:cNvSpPr txBox="1"/>
      </xdr:nvSpPr>
      <xdr:spPr>
        <a:xfrm>
          <a:off x="9372111" y="1670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28,068</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83744</xdr:rowOff>
    </xdr:from>
    <xdr:to>
      <xdr:col>12</xdr:col>
      <xdr:colOff>561975</xdr:colOff>
      <xdr:row>97</xdr:row>
      <xdr:rowOff>13894</xdr:rowOff>
    </xdr:to>
    <xdr:sp macro="" textlink="">
      <xdr:nvSpPr>
        <xdr:cNvPr id="483" name="円/楕円 482"/>
        <xdr:cNvSpPr/>
      </xdr:nvSpPr>
      <xdr:spPr>
        <a:xfrm>
          <a:off x="8699500" y="1654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5021</xdr:rowOff>
    </xdr:from>
    <xdr:ext cx="534377" cy="259045"/>
    <xdr:sp macro="" textlink="">
      <xdr:nvSpPr>
        <xdr:cNvPr id="484" name="テキスト ボックス 483"/>
        <xdr:cNvSpPr txBox="1"/>
      </xdr:nvSpPr>
      <xdr:spPr>
        <a:xfrm>
          <a:off x="8483111" y="1663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33,406</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41542</xdr:rowOff>
    </xdr:from>
    <xdr:to>
      <xdr:col>11</xdr:col>
      <xdr:colOff>358775</xdr:colOff>
      <xdr:row>97</xdr:row>
      <xdr:rowOff>143142</xdr:rowOff>
    </xdr:to>
    <xdr:sp macro="" textlink="">
      <xdr:nvSpPr>
        <xdr:cNvPr id="485" name="円/楕円 484"/>
        <xdr:cNvSpPr/>
      </xdr:nvSpPr>
      <xdr:spPr>
        <a:xfrm>
          <a:off x="7810500" y="1667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134269</xdr:rowOff>
    </xdr:from>
    <xdr:ext cx="534377" cy="259045"/>
    <xdr:sp macro="" textlink="">
      <xdr:nvSpPr>
        <xdr:cNvPr id="486" name="テキスト ボックス 485"/>
        <xdr:cNvSpPr txBox="1"/>
      </xdr:nvSpPr>
      <xdr:spPr>
        <a:xfrm>
          <a:off x="7594111" y="1676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23,229</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3569</xdr:rowOff>
    </xdr:from>
    <xdr:to>
      <xdr:col>10</xdr:col>
      <xdr:colOff>155575</xdr:colOff>
      <xdr:row>97</xdr:row>
      <xdr:rowOff>105169</xdr:rowOff>
    </xdr:to>
    <xdr:sp macro="" textlink="">
      <xdr:nvSpPr>
        <xdr:cNvPr id="487" name="円/楕円 486"/>
        <xdr:cNvSpPr/>
      </xdr:nvSpPr>
      <xdr:spPr>
        <a:xfrm>
          <a:off x="6921500" y="1663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96296</xdr:rowOff>
    </xdr:from>
    <xdr:ext cx="534377" cy="259045"/>
    <xdr:sp macro="" textlink="">
      <xdr:nvSpPr>
        <xdr:cNvPr id="488" name="テキスト ボックス 487"/>
        <xdr:cNvSpPr txBox="1"/>
      </xdr:nvSpPr>
      <xdr:spPr>
        <a:xfrm>
          <a:off x="6705111" y="1672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26,219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1" name="テキスト ボックス 500"/>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110113</xdr:rowOff>
    </xdr:from>
    <xdr:to>
      <xdr:col>23</xdr:col>
      <xdr:colOff>516889</xdr:colOff>
      <xdr:row>38</xdr:row>
      <xdr:rowOff>170136</xdr:rowOff>
    </xdr:to>
    <xdr:cxnSp macro="">
      <xdr:nvCxnSpPr>
        <xdr:cNvPr id="515" name="直線コネクタ 514"/>
        <xdr:cNvCxnSpPr/>
      </xdr:nvCxnSpPr>
      <xdr:spPr>
        <a:xfrm flipV="1">
          <a:off x="16317595" y="5253613"/>
          <a:ext cx="1269" cy="1431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2513</xdr:rowOff>
    </xdr:from>
    <xdr:ext cx="534377" cy="259045"/>
    <xdr:sp macro="" textlink="">
      <xdr:nvSpPr>
        <xdr:cNvPr id="516" name="消防費最小値テキスト"/>
        <xdr:cNvSpPr txBox="1"/>
      </xdr:nvSpPr>
      <xdr:spPr>
        <a:xfrm>
          <a:off x="16370300" y="668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13,068</a:t>
          </a:r>
          <a:endParaRPr kumimoji="1" lang="ja-JP" altLang="en-US" sz="1000" b="1">
            <a:latin typeface="ＭＳ Ｐゴシック"/>
          </a:endParaRPr>
        </a:p>
      </xdr:txBody>
    </xdr:sp>
    <xdr:clientData/>
  </xdr:oneCellAnchor>
  <xdr:twoCellAnchor>
    <xdr:from>
      <xdr:col>23</xdr:col>
      <xdr:colOff>428625</xdr:colOff>
      <xdr:row>38</xdr:row>
      <xdr:rowOff>170136</xdr:rowOff>
    </xdr:from>
    <xdr:to>
      <xdr:col>23</xdr:col>
      <xdr:colOff>606425</xdr:colOff>
      <xdr:row>38</xdr:row>
      <xdr:rowOff>170136</xdr:rowOff>
    </xdr:to>
    <xdr:cxnSp macro="">
      <xdr:nvCxnSpPr>
        <xdr:cNvPr id="517" name="直線コネクタ 516"/>
        <xdr:cNvCxnSpPr/>
      </xdr:nvCxnSpPr>
      <xdr:spPr>
        <a:xfrm>
          <a:off x="16230600" y="6685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56790</xdr:rowOff>
    </xdr:from>
    <xdr:ext cx="534377" cy="259045"/>
    <xdr:sp macro="" textlink="">
      <xdr:nvSpPr>
        <xdr:cNvPr id="518" name="消防費最大値テキスト"/>
        <xdr:cNvSpPr txBox="1"/>
      </xdr:nvSpPr>
      <xdr:spPr>
        <a:xfrm>
          <a:off x="16370300" y="502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56,906</a:t>
          </a:r>
          <a:endParaRPr kumimoji="1" lang="ja-JP" altLang="en-US" sz="1000" b="1">
            <a:latin typeface="ＭＳ Ｐゴシック"/>
          </a:endParaRPr>
        </a:p>
      </xdr:txBody>
    </xdr:sp>
    <xdr:clientData/>
  </xdr:oneCellAnchor>
  <xdr:twoCellAnchor>
    <xdr:from>
      <xdr:col>23</xdr:col>
      <xdr:colOff>428625</xdr:colOff>
      <xdr:row>30</xdr:row>
      <xdr:rowOff>110113</xdr:rowOff>
    </xdr:from>
    <xdr:to>
      <xdr:col>23</xdr:col>
      <xdr:colOff>606425</xdr:colOff>
      <xdr:row>30</xdr:row>
      <xdr:rowOff>110113</xdr:rowOff>
    </xdr:to>
    <xdr:cxnSp macro="">
      <xdr:nvCxnSpPr>
        <xdr:cNvPr id="519" name="直線コネクタ 518"/>
        <xdr:cNvCxnSpPr/>
      </xdr:nvCxnSpPr>
      <xdr:spPr>
        <a:xfrm>
          <a:off x="16230600" y="5253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132777</xdr:rowOff>
    </xdr:from>
    <xdr:to>
      <xdr:col>23</xdr:col>
      <xdr:colOff>517525</xdr:colOff>
      <xdr:row>36</xdr:row>
      <xdr:rowOff>165434</xdr:rowOff>
    </xdr:to>
    <xdr:cxnSp macro="">
      <xdr:nvCxnSpPr>
        <xdr:cNvPr id="520" name="直線コネクタ 519"/>
        <xdr:cNvCxnSpPr/>
      </xdr:nvCxnSpPr>
      <xdr:spPr>
        <a:xfrm flipV="1">
          <a:off x="15481300" y="630497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155309</xdr:rowOff>
    </xdr:from>
    <xdr:ext cx="534377" cy="259045"/>
    <xdr:sp macro="" textlink="">
      <xdr:nvSpPr>
        <xdr:cNvPr id="521" name="消防費平均値テキスト"/>
        <xdr:cNvSpPr txBox="1"/>
      </xdr:nvSpPr>
      <xdr:spPr>
        <a:xfrm>
          <a:off x="16370300" y="59846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28,417</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132432</xdr:rowOff>
    </xdr:from>
    <xdr:to>
      <xdr:col>23</xdr:col>
      <xdr:colOff>568325</xdr:colOff>
      <xdr:row>36</xdr:row>
      <xdr:rowOff>62582</xdr:rowOff>
    </xdr:to>
    <xdr:sp macro="" textlink="">
      <xdr:nvSpPr>
        <xdr:cNvPr id="522" name="フローチャート : 判断 521"/>
        <xdr:cNvSpPr/>
      </xdr:nvSpPr>
      <xdr:spPr>
        <a:xfrm>
          <a:off x="16268700" y="61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165434</xdr:rowOff>
    </xdr:from>
    <xdr:to>
      <xdr:col>22</xdr:col>
      <xdr:colOff>365125</xdr:colOff>
      <xdr:row>37</xdr:row>
      <xdr:rowOff>57698</xdr:rowOff>
    </xdr:to>
    <xdr:cxnSp macro="">
      <xdr:nvCxnSpPr>
        <xdr:cNvPr id="523" name="直線コネクタ 522"/>
        <xdr:cNvCxnSpPr/>
      </xdr:nvCxnSpPr>
      <xdr:spPr>
        <a:xfrm flipV="1">
          <a:off x="14592300" y="6337634"/>
          <a:ext cx="889000" cy="6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120741</xdr:rowOff>
    </xdr:from>
    <xdr:to>
      <xdr:col>22</xdr:col>
      <xdr:colOff>415925</xdr:colOff>
      <xdr:row>36</xdr:row>
      <xdr:rowOff>50891</xdr:rowOff>
    </xdr:to>
    <xdr:sp macro="" textlink="">
      <xdr:nvSpPr>
        <xdr:cNvPr id="524" name="フローチャート : 判断 523"/>
        <xdr:cNvSpPr/>
      </xdr:nvSpPr>
      <xdr:spPr>
        <a:xfrm>
          <a:off x="15430500" y="612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67418</xdr:rowOff>
    </xdr:from>
    <xdr:ext cx="534377" cy="259045"/>
    <xdr:sp macro="" textlink="">
      <xdr:nvSpPr>
        <xdr:cNvPr id="525" name="テキスト ボックス 524"/>
        <xdr:cNvSpPr txBox="1"/>
      </xdr:nvSpPr>
      <xdr:spPr>
        <a:xfrm>
          <a:off x="15214111" y="589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28,775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20567</xdr:rowOff>
    </xdr:from>
    <xdr:to>
      <xdr:col>21</xdr:col>
      <xdr:colOff>161925</xdr:colOff>
      <xdr:row>37</xdr:row>
      <xdr:rowOff>57698</xdr:rowOff>
    </xdr:to>
    <xdr:cxnSp macro="">
      <xdr:nvCxnSpPr>
        <xdr:cNvPr id="526" name="直線コネクタ 525"/>
        <xdr:cNvCxnSpPr/>
      </xdr:nvCxnSpPr>
      <xdr:spPr>
        <a:xfrm>
          <a:off x="13703300" y="6364217"/>
          <a:ext cx="889000" cy="3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71951</xdr:rowOff>
    </xdr:from>
    <xdr:to>
      <xdr:col>21</xdr:col>
      <xdr:colOff>212725</xdr:colOff>
      <xdr:row>37</xdr:row>
      <xdr:rowOff>2101</xdr:rowOff>
    </xdr:to>
    <xdr:sp macro="" textlink="">
      <xdr:nvSpPr>
        <xdr:cNvPr id="527" name="フローチャート : 判断 526"/>
        <xdr:cNvSpPr/>
      </xdr:nvSpPr>
      <xdr:spPr>
        <a:xfrm>
          <a:off x="14541500" y="624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18628</xdr:rowOff>
    </xdr:from>
    <xdr:ext cx="534377" cy="259045"/>
    <xdr:sp macro="" textlink="">
      <xdr:nvSpPr>
        <xdr:cNvPr id="528" name="テキスト ボックス 527"/>
        <xdr:cNvSpPr txBox="1"/>
      </xdr:nvSpPr>
      <xdr:spPr>
        <a:xfrm>
          <a:off x="14325111" y="601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25,019</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82452</xdr:rowOff>
    </xdr:from>
    <xdr:to>
      <xdr:col>19</xdr:col>
      <xdr:colOff>644525</xdr:colOff>
      <xdr:row>37</xdr:row>
      <xdr:rowOff>20567</xdr:rowOff>
    </xdr:to>
    <xdr:cxnSp macro="">
      <xdr:nvCxnSpPr>
        <xdr:cNvPr id="529" name="直線コネクタ 528"/>
        <xdr:cNvCxnSpPr/>
      </xdr:nvCxnSpPr>
      <xdr:spPr>
        <a:xfrm>
          <a:off x="12814300" y="6083202"/>
          <a:ext cx="889000" cy="28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97979</xdr:rowOff>
    </xdr:from>
    <xdr:to>
      <xdr:col>20</xdr:col>
      <xdr:colOff>9525</xdr:colOff>
      <xdr:row>37</xdr:row>
      <xdr:rowOff>28129</xdr:rowOff>
    </xdr:to>
    <xdr:sp macro="" textlink="">
      <xdr:nvSpPr>
        <xdr:cNvPr id="530" name="フローチャート : 判断 529"/>
        <xdr:cNvSpPr/>
      </xdr:nvSpPr>
      <xdr:spPr>
        <a:xfrm>
          <a:off x="13652500" y="627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44656</xdr:rowOff>
    </xdr:from>
    <xdr:ext cx="534377" cy="259045"/>
    <xdr:sp macro="" textlink="">
      <xdr:nvSpPr>
        <xdr:cNvPr id="531" name="テキスト ボックス 530"/>
        <xdr:cNvSpPr txBox="1"/>
      </xdr:nvSpPr>
      <xdr:spPr>
        <a:xfrm>
          <a:off x="13436111" y="604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24,222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65322</xdr:rowOff>
    </xdr:from>
    <xdr:to>
      <xdr:col>18</xdr:col>
      <xdr:colOff>492125</xdr:colOff>
      <xdr:row>36</xdr:row>
      <xdr:rowOff>166922</xdr:rowOff>
    </xdr:to>
    <xdr:sp macro="" textlink="">
      <xdr:nvSpPr>
        <xdr:cNvPr id="532" name="フローチャート : 判断 531"/>
        <xdr:cNvSpPr/>
      </xdr:nvSpPr>
      <xdr:spPr>
        <a:xfrm>
          <a:off x="12763500" y="623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158049</xdr:rowOff>
    </xdr:from>
    <xdr:ext cx="534377" cy="259045"/>
    <xdr:sp macro="" textlink="">
      <xdr:nvSpPr>
        <xdr:cNvPr id="533" name="テキスト ボックス 532"/>
        <xdr:cNvSpPr txBox="1"/>
      </xdr:nvSpPr>
      <xdr:spPr>
        <a:xfrm>
          <a:off x="12547111" y="633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25,222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81977</xdr:rowOff>
    </xdr:from>
    <xdr:to>
      <xdr:col>23</xdr:col>
      <xdr:colOff>568325</xdr:colOff>
      <xdr:row>37</xdr:row>
      <xdr:rowOff>12127</xdr:rowOff>
    </xdr:to>
    <xdr:sp macro="" textlink="">
      <xdr:nvSpPr>
        <xdr:cNvPr id="539" name="円/楕円 538"/>
        <xdr:cNvSpPr/>
      </xdr:nvSpPr>
      <xdr:spPr>
        <a:xfrm>
          <a:off x="16268700" y="625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60404</xdr:rowOff>
    </xdr:from>
    <xdr:ext cx="534377" cy="259045"/>
    <xdr:sp macro="" textlink="">
      <xdr:nvSpPr>
        <xdr:cNvPr id="540" name="消防費該当値テキスト"/>
        <xdr:cNvSpPr txBox="1"/>
      </xdr:nvSpPr>
      <xdr:spPr>
        <a:xfrm>
          <a:off x="16370300" y="623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24,712</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114634</xdr:rowOff>
    </xdr:from>
    <xdr:to>
      <xdr:col>22</xdr:col>
      <xdr:colOff>415925</xdr:colOff>
      <xdr:row>37</xdr:row>
      <xdr:rowOff>44784</xdr:rowOff>
    </xdr:to>
    <xdr:sp macro="" textlink="">
      <xdr:nvSpPr>
        <xdr:cNvPr id="541" name="円/楕円 540"/>
        <xdr:cNvSpPr/>
      </xdr:nvSpPr>
      <xdr:spPr>
        <a:xfrm>
          <a:off x="15430500" y="628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35911</xdr:rowOff>
    </xdr:from>
    <xdr:ext cx="534377" cy="259045"/>
    <xdr:sp macro="" textlink="">
      <xdr:nvSpPr>
        <xdr:cNvPr id="542" name="テキスト ボックス 541"/>
        <xdr:cNvSpPr txBox="1"/>
      </xdr:nvSpPr>
      <xdr:spPr>
        <a:xfrm>
          <a:off x="15214111" y="637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23,712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6898</xdr:rowOff>
    </xdr:from>
    <xdr:to>
      <xdr:col>21</xdr:col>
      <xdr:colOff>212725</xdr:colOff>
      <xdr:row>37</xdr:row>
      <xdr:rowOff>108498</xdr:rowOff>
    </xdr:to>
    <xdr:sp macro="" textlink="">
      <xdr:nvSpPr>
        <xdr:cNvPr id="543" name="円/楕円 542"/>
        <xdr:cNvSpPr/>
      </xdr:nvSpPr>
      <xdr:spPr>
        <a:xfrm>
          <a:off x="14541500" y="635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99625</xdr:rowOff>
    </xdr:from>
    <xdr:ext cx="534377" cy="259045"/>
    <xdr:sp macro="" textlink="">
      <xdr:nvSpPr>
        <xdr:cNvPr id="544" name="テキスト ボックス 543"/>
        <xdr:cNvSpPr txBox="1"/>
      </xdr:nvSpPr>
      <xdr:spPr>
        <a:xfrm>
          <a:off x="14325111" y="644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21,761</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141217</xdr:rowOff>
    </xdr:from>
    <xdr:to>
      <xdr:col>20</xdr:col>
      <xdr:colOff>9525</xdr:colOff>
      <xdr:row>37</xdr:row>
      <xdr:rowOff>71367</xdr:rowOff>
    </xdr:to>
    <xdr:sp macro="" textlink="">
      <xdr:nvSpPr>
        <xdr:cNvPr id="545" name="円/楕円 544"/>
        <xdr:cNvSpPr/>
      </xdr:nvSpPr>
      <xdr:spPr>
        <a:xfrm>
          <a:off x="13652500" y="631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62494</xdr:rowOff>
    </xdr:from>
    <xdr:ext cx="534377" cy="259045"/>
    <xdr:sp macro="" textlink="">
      <xdr:nvSpPr>
        <xdr:cNvPr id="546" name="テキスト ボックス 545"/>
        <xdr:cNvSpPr txBox="1"/>
      </xdr:nvSpPr>
      <xdr:spPr>
        <a:xfrm>
          <a:off x="13436111" y="640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22,898</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31652</xdr:rowOff>
    </xdr:from>
    <xdr:to>
      <xdr:col>18</xdr:col>
      <xdr:colOff>492125</xdr:colOff>
      <xdr:row>35</xdr:row>
      <xdr:rowOff>133252</xdr:rowOff>
    </xdr:to>
    <xdr:sp macro="" textlink="">
      <xdr:nvSpPr>
        <xdr:cNvPr id="547" name="円/楕円 546"/>
        <xdr:cNvSpPr/>
      </xdr:nvSpPr>
      <xdr:spPr>
        <a:xfrm>
          <a:off x="12763500" y="603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149779</xdr:rowOff>
    </xdr:from>
    <xdr:ext cx="534377" cy="259045"/>
    <xdr:sp macro="" textlink="">
      <xdr:nvSpPr>
        <xdr:cNvPr id="548" name="テキスト ボックス 547"/>
        <xdr:cNvSpPr txBox="1"/>
      </xdr:nvSpPr>
      <xdr:spPr>
        <a:xfrm>
          <a:off x="12547111" y="580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31,503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53,298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1" name="テキスト ボックス 56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7" name="テキスト ボックス 566"/>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9" name="テキスト ボックス 568"/>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1" name="テキスト ボックス 570"/>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99368</xdr:rowOff>
    </xdr:from>
    <xdr:to>
      <xdr:col>23</xdr:col>
      <xdr:colOff>516889</xdr:colOff>
      <xdr:row>59</xdr:row>
      <xdr:rowOff>103995</xdr:rowOff>
    </xdr:to>
    <xdr:cxnSp macro="">
      <xdr:nvCxnSpPr>
        <xdr:cNvPr id="575" name="直線コネクタ 574"/>
        <xdr:cNvCxnSpPr/>
      </xdr:nvCxnSpPr>
      <xdr:spPr>
        <a:xfrm flipV="1">
          <a:off x="16317595" y="8671868"/>
          <a:ext cx="1269" cy="1547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107822</xdr:rowOff>
    </xdr:from>
    <xdr:ext cx="534377" cy="259045"/>
    <xdr:sp macro="" textlink="">
      <xdr:nvSpPr>
        <xdr:cNvPr id="576" name="教育費最小値テキスト"/>
        <xdr:cNvSpPr txBox="1"/>
      </xdr:nvSpPr>
      <xdr:spPr>
        <a:xfrm>
          <a:off x="16370300" y="1022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29,530</a:t>
          </a:r>
          <a:endParaRPr kumimoji="1" lang="ja-JP" altLang="en-US" sz="1000" b="1">
            <a:latin typeface="ＭＳ Ｐゴシック"/>
          </a:endParaRPr>
        </a:p>
      </xdr:txBody>
    </xdr:sp>
    <xdr:clientData/>
  </xdr:oneCellAnchor>
  <xdr:twoCellAnchor>
    <xdr:from>
      <xdr:col>23</xdr:col>
      <xdr:colOff>428625</xdr:colOff>
      <xdr:row>59</xdr:row>
      <xdr:rowOff>103995</xdr:rowOff>
    </xdr:from>
    <xdr:to>
      <xdr:col>23</xdr:col>
      <xdr:colOff>606425</xdr:colOff>
      <xdr:row>59</xdr:row>
      <xdr:rowOff>103995</xdr:rowOff>
    </xdr:to>
    <xdr:cxnSp macro="">
      <xdr:nvCxnSpPr>
        <xdr:cNvPr id="577" name="直線コネクタ 576"/>
        <xdr:cNvCxnSpPr/>
      </xdr:nvCxnSpPr>
      <xdr:spPr>
        <a:xfrm>
          <a:off x="16230600" y="1021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46045</xdr:rowOff>
    </xdr:from>
    <xdr:ext cx="599010" cy="259045"/>
    <xdr:sp macro="" textlink="">
      <xdr:nvSpPr>
        <xdr:cNvPr id="578" name="教育費最大値テキスト"/>
        <xdr:cNvSpPr txBox="1"/>
      </xdr:nvSpPr>
      <xdr:spPr>
        <a:xfrm>
          <a:off x="16370300" y="844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171,705</a:t>
          </a:r>
          <a:endParaRPr kumimoji="1" lang="ja-JP" altLang="en-US" sz="1000" b="1">
            <a:latin typeface="ＭＳ Ｐゴシック"/>
          </a:endParaRPr>
        </a:p>
      </xdr:txBody>
    </xdr:sp>
    <xdr:clientData/>
  </xdr:oneCellAnchor>
  <xdr:twoCellAnchor>
    <xdr:from>
      <xdr:col>23</xdr:col>
      <xdr:colOff>428625</xdr:colOff>
      <xdr:row>50</xdr:row>
      <xdr:rowOff>99368</xdr:rowOff>
    </xdr:from>
    <xdr:to>
      <xdr:col>23</xdr:col>
      <xdr:colOff>606425</xdr:colOff>
      <xdr:row>50</xdr:row>
      <xdr:rowOff>99368</xdr:rowOff>
    </xdr:to>
    <xdr:cxnSp macro="">
      <xdr:nvCxnSpPr>
        <xdr:cNvPr id="579" name="直線コネクタ 578"/>
        <xdr:cNvCxnSpPr/>
      </xdr:nvCxnSpPr>
      <xdr:spPr>
        <a:xfrm>
          <a:off x="16230600" y="86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3520</xdr:rowOff>
    </xdr:from>
    <xdr:to>
      <xdr:col>23</xdr:col>
      <xdr:colOff>517525</xdr:colOff>
      <xdr:row>58</xdr:row>
      <xdr:rowOff>127095</xdr:rowOff>
    </xdr:to>
    <xdr:cxnSp macro="">
      <xdr:nvCxnSpPr>
        <xdr:cNvPr id="580" name="直線コネクタ 579"/>
        <xdr:cNvCxnSpPr/>
      </xdr:nvCxnSpPr>
      <xdr:spPr>
        <a:xfrm flipV="1">
          <a:off x="15481300" y="9947620"/>
          <a:ext cx="838200" cy="12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73601</xdr:rowOff>
    </xdr:from>
    <xdr:ext cx="534377" cy="259045"/>
    <xdr:sp macro="" textlink="">
      <xdr:nvSpPr>
        <xdr:cNvPr id="581" name="教育費平均値テキスト"/>
        <xdr:cNvSpPr txBox="1"/>
      </xdr:nvSpPr>
      <xdr:spPr>
        <a:xfrm>
          <a:off x="16370300" y="96748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61,257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50724</xdr:rowOff>
    </xdr:from>
    <xdr:to>
      <xdr:col>23</xdr:col>
      <xdr:colOff>568325</xdr:colOff>
      <xdr:row>57</xdr:row>
      <xdr:rowOff>152324</xdr:rowOff>
    </xdr:to>
    <xdr:sp macro="" textlink="">
      <xdr:nvSpPr>
        <xdr:cNvPr id="582" name="フローチャート : 判断 581"/>
        <xdr:cNvSpPr/>
      </xdr:nvSpPr>
      <xdr:spPr>
        <a:xfrm>
          <a:off x="16268700" y="982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127095</xdr:rowOff>
    </xdr:from>
    <xdr:to>
      <xdr:col>22</xdr:col>
      <xdr:colOff>365125</xdr:colOff>
      <xdr:row>58</xdr:row>
      <xdr:rowOff>142791</xdr:rowOff>
    </xdr:to>
    <xdr:cxnSp macro="">
      <xdr:nvCxnSpPr>
        <xdr:cNvPr id="583" name="直線コネクタ 582"/>
        <xdr:cNvCxnSpPr/>
      </xdr:nvCxnSpPr>
      <xdr:spPr>
        <a:xfrm flipV="1">
          <a:off x="14592300" y="10071195"/>
          <a:ext cx="889000" cy="1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13767</xdr:rowOff>
    </xdr:from>
    <xdr:to>
      <xdr:col>22</xdr:col>
      <xdr:colOff>415925</xdr:colOff>
      <xdr:row>57</xdr:row>
      <xdr:rowOff>115367</xdr:rowOff>
    </xdr:to>
    <xdr:sp macro="" textlink="">
      <xdr:nvSpPr>
        <xdr:cNvPr id="584" name="フローチャート : 判断 583"/>
        <xdr:cNvSpPr/>
      </xdr:nvSpPr>
      <xdr:spPr>
        <a:xfrm>
          <a:off x="15430500" y="978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131894</xdr:rowOff>
    </xdr:from>
    <xdr:ext cx="534377" cy="259045"/>
    <xdr:sp macro="" textlink="">
      <xdr:nvSpPr>
        <xdr:cNvPr id="585" name="テキスト ボックス 584"/>
        <xdr:cNvSpPr txBox="1"/>
      </xdr:nvSpPr>
      <xdr:spPr>
        <a:xfrm>
          <a:off x="15214111" y="956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132396</xdr:rowOff>
    </xdr:from>
    <xdr:to>
      <xdr:col>21</xdr:col>
      <xdr:colOff>161925</xdr:colOff>
      <xdr:row>58</xdr:row>
      <xdr:rowOff>142791</xdr:rowOff>
    </xdr:to>
    <xdr:cxnSp macro="">
      <xdr:nvCxnSpPr>
        <xdr:cNvPr id="586" name="直線コネクタ 585"/>
        <xdr:cNvCxnSpPr/>
      </xdr:nvCxnSpPr>
      <xdr:spPr>
        <a:xfrm>
          <a:off x="13703300" y="10076496"/>
          <a:ext cx="889000" cy="1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111281</xdr:rowOff>
    </xdr:from>
    <xdr:to>
      <xdr:col>21</xdr:col>
      <xdr:colOff>212725</xdr:colOff>
      <xdr:row>57</xdr:row>
      <xdr:rowOff>41431</xdr:rowOff>
    </xdr:to>
    <xdr:sp macro="" textlink="">
      <xdr:nvSpPr>
        <xdr:cNvPr id="587" name="フローチャート : 判断 586"/>
        <xdr:cNvSpPr/>
      </xdr:nvSpPr>
      <xdr:spPr>
        <a:xfrm>
          <a:off x="14541500" y="971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57958</xdr:rowOff>
    </xdr:from>
    <xdr:ext cx="534377" cy="259045"/>
    <xdr:sp macro="" textlink="">
      <xdr:nvSpPr>
        <xdr:cNvPr id="588" name="テキスト ボックス 587"/>
        <xdr:cNvSpPr txBox="1"/>
      </xdr:nvSpPr>
      <xdr:spPr>
        <a:xfrm>
          <a:off x="14325111" y="94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71,444</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132396</xdr:rowOff>
    </xdr:from>
    <xdr:to>
      <xdr:col>19</xdr:col>
      <xdr:colOff>644525</xdr:colOff>
      <xdr:row>58</xdr:row>
      <xdr:rowOff>148267</xdr:rowOff>
    </xdr:to>
    <xdr:cxnSp macro="">
      <xdr:nvCxnSpPr>
        <xdr:cNvPr id="589" name="直線コネクタ 588"/>
        <xdr:cNvCxnSpPr/>
      </xdr:nvCxnSpPr>
      <xdr:spPr>
        <a:xfrm flipV="1">
          <a:off x="12814300" y="10076496"/>
          <a:ext cx="889000" cy="1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87234</xdr:rowOff>
    </xdr:from>
    <xdr:to>
      <xdr:col>20</xdr:col>
      <xdr:colOff>9525</xdr:colOff>
      <xdr:row>58</xdr:row>
      <xdr:rowOff>17384</xdr:rowOff>
    </xdr:to>
    <xdr:sp macro="" textlink="">
      <xdr:nvSpPr>
        <xdr:cNvPr id="590" name="フローチャート : 判断 589"/>
        <xdr:cNvSpPr/>
      </xdr:nvSpPr>
      <xdr:spPr>
        <a:xfrm>
          <a:off x="13652500" y="985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33911</xdr:rowOff>
    </xdr:from>
    <xdr:ext cx="534377" cy="259045"/>
    <xdr:sp macro="" textlink="">
      <xdr:nvSpPr>
        <xdr:cNvPr id="591" name="テキスト ボックス 590"/>
        <xdr:cNvSpPr txBox="1"/>
      </xdr:nvSpPr>
      <xdr:spPr>
        <a:xfrm>
          <a:off x="13436111" y="963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57,903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75783</xdr:rowOff>
    </xdr:from>
    <xdr:to>
      <xdr:col>18</xdr:col>
      <xdr:colOff>492125</xdr:colOff>
      <xdr:row>58</xdr:row>
      <xdr:rowOff>5933</xdr:rowOff>
    </xdr:to>
    <xdr:sp macro="" textlink="">
      <xdr:nvSpPr>
        <xdr:cNvPr id="592" name="フローチャート : 判断 591"/>
        <xdr:cNvSpPr/>
      </xdr:nvSpPr>
      <xdr:spPr>
        <a:xfrm>
          <a:off x="12763500" y="984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22460</xdr:rowOff>
    </xdr:from>
    <xdr:ext cx="534377" cy="259045"/>
    <xdr:sp macro="" textlink="">
      <xdr:nvSpPr>
        <xdr:cNvPr id="593" name="テキスト ボックス 592"/>
        <xdr:cNvSpPr txBox="1"/>
      </xdr:nvSpPr>
      <xdr:spPr>
        <a:xfrm>
          <a:off x="12547111" y="962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58,955</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124170</xdr:rowOff>
    </xdr:from>
    <xdr:to>
      <xdr:col>23</xdr:col>
      <xdr:colOff>568325</xdr:colOff>
      <xdr:row>58</xdr:row>
      <xdr:rowOff>54320</xdr:rowOff>
    </xdr:to>
    <xdr:sp macro="" textlink="">
      <xdr:nvSpPr>
        <xdr:cNvPr id="599" name="円/楕円 598"/>
        <xdr:cNvSpPr/>
      </xdr:nvSpPr>
      <xdr:spPr>
        <a:xfrm>
          <a:off x="16268700" y="989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102597</xdr:rowOff>
    </xdr:from>
    <xdr:ext cx="534377" cy="259045"/>
    <xdr:sp macro="" textlink="">
      <xdr:nvSpPr>
        <xdr:cNvPr id="600" name="教育費該当値テキスト"/>
        <xdr:cNvSpPr txBox="1"/>
      </xdr:nvSpPr>
      <xdr:spPr>
        <a:xfrm>
          <a:off x="16370300" y="9875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54,510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76295</xdr:rowOff>
    </xdr:from>
    <xdr:to>
      <xdr:col>22</xdr:col>
      <xdr:colOff>415925</xdr:colOff>
      <xdr:row>59</xdr:row>
      <xdr:rowOff>6445</xdr:rowOff>
    </xdr:to>
    <xdr:sp macro="" textlink="">
      <xdr:nvSpPr>
        <xdr:cNvPr id="601" name="円/楕円 600"/>
        <xdr:cNvSpPr/>
      </xdr:nvSpPr>
      <xdr:spPr>
        <a:xfrm>
          <a:off x="15430500" y="1002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169022</xdr:rowOff>
    </xdr:from>
    <xdr:ext cx="534377" cy="259045"/>
    <xdr:sp macro="" textlink="">
      <xdr:nvSpPr>
        <xdr:cNvPr id="602" name="テキスト ボックス 601"/>
        <xdr:cNvSpPr txBox="1"/>
      </xdr:nvSpPr>
      <xdr:spPr>
        <a:xfrm>
          <a:off x="15214111" y="1011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43,158</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91991</xdr:rowOff>
    </xdr:from>
    <xdr:to>
      <xdr:col>21</xdr:col>
      <xdr:colOff>212725</xdr:colOff>
      <xdr:row>59</xdr:row>
      <xdr:rowOff>22141</xdr:rowOff>
    </xdr:to>
    <xdr:sp macro="" textlink="">
      <xdr:nvSpPr>
        <xdr:cNvPr id="603" name="円/楕円 602"/>
        <xdr:cNvSpPr/>
      </xdr:nvSpPr>
      <xdr:spPr>
        <a:xfrm>
          <a:off x="14541500" y="1003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13268</xdr:rowOff>
    </xdr:from>
    <xdr:ext cx="534377" cy="259045"/>
    <xdr:sp macro="" textlink="">
      <xdr:nvSpPr>
        <xdr:cNvPr id="604" name="テキスト ボックス 603"/>
        <xdr:cNvSpPr txBox="1"/>
      </xdr:nvSpPr>
      <xdr:spPr>
        <a:xfrm>
          <a:off x="14325111" y="1012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41,716</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81596</xdr:rowOff>
    </xdr:from>
    <xdr:to>
      <xdr:col>20</xdr:col>
      <xdr:colOff>9525</xdr:colOff>
      <xdr:row>59</xdr:row>
      <xdr:rowOff>11746</xdr:rowOff>
    </xdr:to>
    <xdr:sp macro="" textlink="">
      <xdr:nvSpPr>
        <xdr:cNvPr id="605" name="円/楕円 604"/>
        <xdr:cNvSpPr/>
      </xdr:nvSpPr>
      <xdr:spPr>
        <a:xfrm>
          <a:off x="13652500" y="1002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2873</xdr:rowOff>
    </xdr:from>
    <xdr:ext cx="534377" cy="259045"/>
    <xdr:sp macro="" textlink="">
      <xdr:nvSpPr>
        <xdr:cNvPr id="606" name="テキスト ボックス 605"/>
        <xdr:cNvSpPr txBox="1"/>
      </xdr:nvSpPr>
      <xdr:spPr>
        <a:xfrm>
          <a:off x="13436111" y="1011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42,671</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97467</xdr:rowOff>
    </xdr:from>
    <xdr:to>
      <xdr:col>18</xdr:col>
      <xdr:colOff>492125</xdr:colOff>
      <xdr:row>59</xdr:row>
      <xdr:rowOff>27617</xdr:rowOff>
    </xdr:to>
    <xdr:sp macro="" textlink="">
      <xdr:nvSpPr>
        <xdr:cNvPr id="607" name="円/楕円 606"/>
        <xdr:cNvSpPr/>
      </xdr:nvSpPr>
      <xdr:spPr>
        <a:xfrm>
          <a:off x="12763500" y="1004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18744</xdr:rowOff>
    </xdr:from>
    <xdr:ext cx="534377" cy="259045"/>
    <xdr:sp macro="" textlink="">
      <xdr:nvSpPr>
        <xdr:cNvPr id="608" name="テキスト ボックス 607"/>
        <xdr:cNvSpPr txBox="1"/>
      </xdr:nvSpPr>
      <xdr:spPr>
        <a:xfrm>
          <a:off x="12547111" y="1013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41,213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2" name="テキスト ボックス 62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2387</xdr:rowOff>
    </xdr:from>
    <xdr:to>
      <xdr:col>23</xdr:col>
      <xdr:colOff>516889</xdr:colOff>
      <xdr:row>79</xdr:row>
      <xdr:rowOff>44450</xdr:rowOff>
    </xdr:to>
    <xdr:cxnSp macro="">
      <xdr:nvCxnSpPr>
        <xdr:cNvPr id="632" name="直線コネクタ 631"/>
        <xdr:cNvCxnSpPr/>
      </xdr:nvCxnSpPr>
      <xdr:spPr>
        <a:xfrm flipV="1">
          <a:off x="16317595" y="12003887"/>
          <a:ext cx="1269" cy="1585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120514</xdr:rowOff>
    </xdr:from>
    <xdr:ext cx="534377" cy="259045"/>
    <xdr:sp macro="" textlink="">
      <xdr:nvSpPr>
        <xdr:cNvPr id="635" name="災害復旧費最大値テキスト"/>
        <xdr:cNvSpPr txBox="1"/>
      </xdr:nvSpPr>
      <xdr:spPr>
        <a:xfrm>
          <a:off x="16370300" y="1177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41,604</a:t>
          </a:r>
          <a:endParaRPr kumimoji="1" lang="ja-JP" altLang="en-US" sz="1000" b="1">
            <a:latin typeface="ＭＳ Ｐゴシック"/>
          </a:endParaRPr>
        </a:p>
      </xdr:txBody>
    </xdr:sp>
    <xdr:clientData/>
  </xdr:oneCellAnchor>
  <xdr:twoCellAnchor>
    <xdr:from>
      <xdr:col>23</xdr:col>
      <xdr:colOff>428625</xdr:colOff>
      <xdr:row>70</xdr:row>
      <xdr:rowOff>2387</xdr:rowOff>
    </xdr:from>
    <xdr:to>
      <xdr:col>23</xdr:col>
      <xdr:colOff>606425</xdr:colOff>
      <xdr:row>70</xdr:row>
      <xdr:rowOff>2387</xdr:rowOff>
    </xdr:to>
    <xdr:cxnSp macro="">
      <xdr:nvCxnSpPr>
        <xdr:cNvPr id="636" name="直線コネクタ 635"/>
        <xdr:cNvCxnSpPr/>
      </xdr:nvCxnSpPr>
      <xdr:spPr>
        <a:xfrm>
          <a:off x="16230600" y="1200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22200</xdr:rowOff>
    </xdr:from>
    <xdr:to>
      <xdr:col>23</xdr:col>
      <xdr:colOff>517525</xdr:colOff>
      <xdr:row>79</xdr:row>
      <xdr:rowOff>22885</xdr:rowOff>
    </xdr:to>
    <xdr:cxnSp macro="">
      <xdr:nvCxnSpPr>
        <xdr:cNvPr id="637" name="直線コネクタ 636"/>
        <xdr:cNvCxnSpPr/>
      </xdr:nvCxnSpPr>
      <xdr:spPr>
        <a:xfrm>
          <a:off x="15481300" y="13395300"/>
          <a:ext cx="838200" cy="17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24604</xdr:rowOff>
    </xdr:from>
    <xdr:ext cx="469744" cy="259045"/>
    <xdr:sp macro="" textlink="">
      <xdr:nvSpPr>
        <xdr:cNvPr id="638" name="災害復旧費平均値テキスト"/>
        <xdr:cNvSpPr txBox="1"/>
      </xdr:nvSpPr>
      <xdr:spPr>
        <a:xfrm>
          <a:off x="16370300" y="132262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4,288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1727</xdr:rowOff>
    </xdr:from>
    <xdr:to>
      <xdr:col>23</xdr:col>
      <xdr:colOff>568325</xdr:colOff>
      <xdr:row>78</xdr:row>
      <xdr:rowOff>103327</xdr:rowOff>
    </xdr:to>
    <xdr:sp macro="" textlink="">
      <xdr:nvSpPr>
        <xdr:cNvPr id="639" name="フローチャート : 判断 638"/>
        <xdr:cNvSpPr/>
      </xdr:nvSpPr>
      <xdr:spPr>
        <a:xfrm>
          <a:off x="16268700" y="1337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39382</xdr:rowOff>
    </xdr:from>
    <xdr:to>
      <xdr:col>22</xdr:col>
      <xdr:colOff>365125</xdr:colOff>
      <xdr:row>78</xdr:row>
      <xdr:rowOff>22200</xdr:rowOff>
    </xdr:to>
    <xdr:cxnSp macro="">
      <xdr:nvCxnSpPr>
        <xdr:cNvPr id="640" name="直線コネクタ 639"/>
        <xdr:cNvCxnSpPr/>
      </xdr:nvCxnSpPr>
      <xdr:spPr>
        <a:xfrm>
          <a:off x="14592300" y="13241032"/>
          <a:ext cx="889000" cy="15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45162</xdr:rowOff>
    </xdr:from>
    <xdr:to>
      <xdr:col>22</xdr:col>
      <xdr:colOff>415925</xdr:colOff>
      <xdr:row>77</xdr:row>
      <xdr:rowOff>146762</xdr:rowOff>
    </xdr:to>
    <xdr:sp macro="" textlink="">
      <xdr:nvSpPr>
        <xdr:cNvPr id="641" name="フローチャート : 判断 640"/>
        <xdr:cNvSpPr/>
      </xdr:nvSpPr>
      <xdr:spPr>
        <a:xfrm>
          <a:off x="15430500" y="1324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75</xdr:row>
      <xdr:rowOff>163289</xdr:rowOff>
    </xdr:from>
    <xdr:ext cx="469744" cy="259045"/>
    <xdr:sp macro="" textlink="">
      <xdr:nvSpPr>
        <xdr:cNvPr id="642" name="テキスト ボックス 641"/>
        <xdr:cNvSpPr txBox="1"/>
      </xdr:nvSpPr>
      <xdr:spPr>
        <a:xfrm>
          <a:off x="15246427" y="1302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39382</xdr:rowOff>
    </xdr:from>
    <xdr:to>
      <xdr:col>21</xdr:col>
      <xdr:colOff>161925</xdr:colOff>
      <xdr:row>77</xdr:row>
      <xdr:rowOff>164618</xdr:rowOff>
    </xdr:to>
    <xdr:cxnSp macro="">
      <xdr:nvCxnSpPr>
        <xdr:cNvPr id="643" name="直線コネクタ 642"/>
        <xdr:cNvCxnSpPr/>
      </xdr:nvCxnSpPr>
      <xdr:spPr>
        <a:xfrm flipV="1">
          <a:off x="13703300" y="13241032"/>
          <a:ext cx="889000" cy="125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59562</xdr:rowOff>
    </xdr:from>
    <xdr:to>
      <xdr:col>21</xdr:col>
      <xdr:colOff>212725</xdr:colOff>
      <xdr:row>77</xdr:row>
      <xdr:rowOff>161162</xdr:rowOff>
    </xdr:to>
    <xdr:sp macro="" textlink="">
      <xdr:nvSpPr>
        <xdr:cNvPr id="644" name="フローチャート : 判断 643"/>
        <xdr:cNvSpPr/>
      </xdr:nvSpPr>
      <xdr:spPr>
        <a:xfrm>
          <a:off x="14541500" y="1326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152289</xdr:rowOff>
    </xdr:from>
    <xdr:ext cx="469744" cy="259045"/>
    <xdr:sp macro="" textlink="">
      <xdr:nvSpPr>
        <xdr:cNvPr id="645" name="テキスト ボックス 644"/>
        <xdr:cNvSpPr txBox="1"/>
      </xdr:nvSpPr>
      <xdr:spPr>
        <a:xfrm>
          <a:off x="14357427" y="1335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164618</xdr:rowOff>
    </xdr:from>
    <xdr:to>
      <xdr:col>19</xdr:col>
      <xdr:colOff>644525</xdr:colOff>
      <xdr:row>78</xdr:row>
      <xdr:rowOff>37440</xdr:rowOff>
    </xdr:to>
    <xdr:cxnSp macro="">
      <xdr:nvCxnSpPr>
        <xdr:cNvPr id="646" name="直線コネクタ 645"/>
        <xdr:cNvCxnSpPr/>
      </xdr:nvCxnSpPr>
      <xdr:spPr>
        <a:xfrm flipV="1">
          <a:off x="12814300" y="13366268"/>
          <a:ext cx="889000" cy="4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4166</xdr:rowOff>
    </xdr:from>
    <xdr:to>
      <xdr:col>20</xdr:col>
      <xdr:colOff>9525</xdr:colOff>
      <xdr:row>77</xdr:row>
      <xdr:rowOff>105766</xdr:rowOff>
    </xdr:to>
    <xdr:sp macro="" textlink="">
      <xdr:nvSpPr>
        <xdr:cNvPr id="647" name="フローチャート : 判断 646"/>
        <xdr:cNvSpPr/>
      </xdr:nvSpPr>
      <xdr:spPr>
        <a:xfrm>
          <a:off x="13652500" y="1320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122293</xdr:rowOff>
    </xdr:from>
    <xdr:ext cx="469744" cy="259045"/>
    <xdr:sp macro="" textlink="">
      <xdr:nvSpPr>
        <xdr:cNvPr id="648" name="テキスト ボックス 647"/>
        <xdr:cNvSpPr txBox="1"/>
      </xdr:nvSpPr>
      <xdr:spPr>
        <a:xfrm>
          <a:off x="13468427" y="12981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85280</xdr:rowOff>
    </xdr:from>
    <xdr:to>
      <xdr:col>18</xdr:col>
      <xdr:colOff>492125</xdr:colOff>
      <xdr:row>77</xdr:row>
      <xdr:rowOff>15430</xdr:rowOff>
    </xdr:to>
    <xdr:sp macro="" textlink="">
      <xdr:nvSpPr>
        <xdr:cNvPr id="649" name="フローチャート : 判断 648"/>
        <xdr:cNvSpPr/>
      </xdr:nvSpPr>
      <xdr:spPr>
        <a:xfrm>
          <a:off x="12763500" y="1311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31958</xdr:rowOff>
    </xdr:from>
    <xdr:ext cx="534377" cy="259045"/>
    <xdr:sp macro="" textlink="">
      <xdr:nvSpPr>
        <xdr:cNvPr id="650" name="テキスト ボックス 649"/>
        <xdr:cNvSpPr txBox="1"/>
      </xdr:nvSpPr>
      <xdr:spPr>
        <a:xfrm>
          <a:off x="12547111" y="1289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143535</xdr:rowOff>
    </xdr:from>
    <xdr:to>
      <xdr:col>23</xdr:col>
      <xdr:colOff>568325</xdr:colOff>
      <xdr:row>79</xdr:row>
      <xdr:rowOff>73685</xdr:rowOff>
    </xdr:to>
    <xdr:sp macro="" textlink="">
      <xdr:nvSpPr>
        <xdr:cNvPr id="656" name="円/楕円 655"/>
        <xdr:cNvSpPr/>
      </xdr:nvSpPr>
      <xdr:spPr>
        <a:xfrm>
          <a:off x="16268700" y="1351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58462</xdr:rowOff>
    </xdr:from>
    <xdr:ext cx="378565" cy="259045"/>
    <xdr:sp macro="" textlink="">
      <xdr:nvSpPr>
        <xdr:cNvPr id="657" name="災害復旧費該当値テキスト"/>
        <xdr:cNvSpPr txBox="1"/>
      </xdr:nvSpPr>
      <xdr:spPr>
        <a:xfrm>
          <a:off x="16370300" y="134315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142850</xdr:rowOff>
    </xdr:from>
    <xdr:to>
      <xdr:col>22</xdr:col>
      <xdr:colOff>415925</xdr:colOff>
      <xdr:row>78</xdr:row>
      <xdr:rowOff>73000</xdr:rowOff>
    </xdr:to>
    <xdr:sp macro="" textlink="">
      <xdr:nvSpPr>
        <xdr:cNvPr id="658" name="円/楕円 657"/>
        <xdr:cNvSpPr/>
      </xdr:nvSpPr>
      <xdr:spPr>
        <a:xfrm>
          <a:off x="15430500" y="133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64127</xdr:rowOff>
    </xdr:from>
    <xdr:ext cx="469744" cy="259045"/>
    <xdr:sp macro="" textlink="">
      <xdr:nvSpPr>
        <xdr:cNvPr id="659" name="テキスト ボックス 658"/>
        <xdr:cNvSpPr txBox="1"/>
      </xdr:nvSpPr>
      <xdr:spPr>
        <a:xfrm>
          <a:off x="15246427" y="134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5,084</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160032</xdr:rowOff>
    </xdr:from>
    <xdr:to>
      <xdr:col>21</xdr:col>
      <xdr:colOff>212725</xdr:colOff>
      <xdr:row>77</xdr:row>
      <xdr:rowOff>90182</xdr:rowOff>
    </xdr:to>
    <xdr:sp macro="" textlink="">
      <xdr:nvSpPr>
        <xdr:cNvPr id="660" name="円/楕円 659"/>
        <xdr:cNvSpPr/>
      </xdr:nvSpPr>
      <xdr:spPr>
        <a:xfrm>
          <a:off x="14541500" y="1319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106710</xdr:rowOff>
    </xdr:from>
    <xdr:ext cx="469744" cy="259045"/>
    <xdr:sp macro="" textlink="">
      <xdr:nvSpPr>
        <xdr:cNvPr id="661" name="テキスト ボックス 660"/>
        <xdr:cNvSpPr txBox="1"/>
      </xdr:nvSpPr>
      <xdr:spPr>
        <a:xfrm>
          <a:off x="14357427" y="1296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113818</xdr:rowOff>
    </xdr:from>
    <xdr:to>
      <xdr:col>20</xdr:col>
      <xdr:colOff>9525</xdr:colOff>
      <xdr:row>78</xdr:row>
      <xdr:rowOff>43968</xdr:rowOff>
    </xdr:to>
    <xdr:sp macro="" textlink="">
      <xdr:nvSpPr>
        <xdr:cNvPr id="662" name="円/楕円 661"/>
        <xdr:cNvSpPr/>
      </xdr:nvSpPr>
      <xdr:spPr>
        <a:xfrm>
          <a:off x="13652500" y="1331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35095</xdr:rowOff>
    </xdr:from>
    <xdr:ext cx="469744" cy="259045"/>
    <xdr:sp macro="" textlink="">
      <xdr:nvSpPr>
        <xdr:cNvPr id="663" name="テキスト ボックス 662"/>
        <xdr:cNvSpPr txBox="1"/>
      </xdr:nvSpPr>
      <xdr:spPr>
        <a:xfrm>
          <a:off x="13468427" y="13408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158090</xdr:rowOff>
    </xdr:from>
    <xdr:to>
      <xdr:col>18</xdr:col>
      <xdr:colOff>492125</xdr:colOff>
      <xdr:row>78</xdr:row>
      <xdr:rowOff>88240</xdr:rowOff>
    </xdr:to>
    <xdr:sp macro="" textlink="">
      <xdr:nvSpPr>
        <xdr:cNvPr id="664" name="円/楕円 663"/>
        <xdr:cNvSpPr/>
      </xdr:nvSpPr>
      <xdr:spPr>
        <a:xfrm>
          <a:off x="12763500" y="1335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79367</xdr:rowOff>
    </xdr:from>
    <xdr:ext cx="469744" cy="259045"/>
    <xdr:sp macro="" textlink="">
      <xdr:nvSpPr>
        <xdr:cNvPr id="665" name="テキスト ボックス 664"/>
        <xdr:cNvSpPr txBox="1"/>
      </xdr:nvSpPr>
      <xdr:spPr>
        <a:xfrm>
          <a:off x="12579427" y="1345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6" name="テキスト ボックス 67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78" name="テキスト ボックス 677"/>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4" name="テキスト ボックス 68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61277</xdr:rowOff>
    </xdr:from>
    <xdr:to>
      <xdr:col>23</xdr:col>
      <xdr:colOff>516889</xdr:colOff>
      <xdr:row>99</xdr:row>
      <xdr:rowOff>109843</xdr:rowOff>
    </xdr:to>
    <xdr:cxnSp macro="">
      <xdr:nvCxnSpPr>
        <xdr:cNvPr id="690" name="直線コネクタ 689"/>
        <xdr:cNvCxnSpPr/>
      </xdr:nvCxnSpPr>
      <xdr:spPr>
        <a:xfrm flipV="1">
          <a:off x="16317595" y="15663227"/>
          <a:ext cx="1269" cy="14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113670</xdr:rowOff>
    </xdr:from>
    <xdr:ext cx="534377" cy="259045"/>
    <xdr:sp macro="" textlink="">
      <xdr:nvSpPr>
        <xdr:cNvPr id="691" name="公債費最小値テキスト"/>
        <xdr:cNvSpPr txBox="1"/>
      </xdr:nvSpPr>
      <xdr:spPr>
        <a:xfrm>
          <a:off x="16370300" y="1708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24,851</a:t>
          </a:r>
          <a:endParaRPr kumimoji="1" lang="ja-JP" altLang="en-US" sz="1000" b="1">
            <a:latin typeface="ＭＳ Ｐゴシック"/>
          </a:endParaRPr>
        </a:p>
      </xdr:txBody>
    </xdr:sp>
    <xdr:clientData/>
  </xdr:oneCellAnchor>
  <xdr:twoCellAnchor>
    <xdr:from>
      <xdr:col>23</xdr:col>
      <xdr:colOff>428625</xdr:colOff>
      <xdr:row>99</xdr:row>
      <xdr:rowOff>109843</xdr:rowOff>
    </xdr:from>
    <xdr:to>
      <xdr:col>23</xdr:col>
      <xdr:colOff>606425</xdr:colOff>
      <xdr:row>99</xdr:row>
      <xdr:rowOff>109843</xdr:rowOff>
    </xdr:to>
    <xdr:cxnSp macro="">
      <xdr:nvCxnSpPr>
        <xdr:cNvPr id="692" name="直線コネクタ 691"/>
        <xdr:cNvCxnSpPr/>
      </xdr:nvCxnSpPr>
      <xdr:spPr>
        <a:xfrm>
          <a:off x="16230600" y="17083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7954</xdr:rowOff>
    </xdr:from>
    <xdr:ext cx="599010" cy="259045"/>
    <xdr:sp macro="" textlink="">
      <xdr:nvSpPr>
        <xdr:cNvPr id="693" name="公債費最大値テキスト"/>
        <xdr:cNvSpPr txBox="1"/>
      </xdr:nvSpPr>
      <xdr:spPr>
        <a:xfrm>
          <a:off x="16370300" y="1543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136,675</a:t>
          </a:r>
          <a:endParaRPr kumimoji="1" lang="ja-JP" altLang="en-US" sz="1000" b="1">
            <a:latin typeface="ＭＳ Ｐゴシック"/>
          </a:endParaRPr>
        </a:p>
      </xdr:txBody>
    </xdr:sp>
    <xdr:clientData/>
  </xdr:oneCellAnchor>
  <xdr:twoCellAnchor>
    <xdr:from>
      <xdr:col>23</xdr:col>
      <xdr:colOff>428625</xdr:colOff>
      <xdr:row>91</xdr:row>
      <xdr:rowOff>61277</xdr:rowOff>
    </xdr:from>
    <xdr:to>
      <xdr:col>23</xdr:col>
      <xdr:colOff>606425</xdr:colOff>
      <xdr:row>91</xdr:row>
      <xdr:rowOff>61277</xdr:rowOff>
    </xdr:to>
    <xdr:cxnSp macro="">
      <xdr:nvCxnSpPr>
        <xdr:cNvPr id="694" name="直線コネクタ 693"/>
        <xdr:cNvCxnSpPr/>
      </xdr:nvCxnSpPr>
      <xdr:spPr>
        <a:xfrm>
          <a:off x="16230600" y="1566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123317</xdr:rowOff>
    </xdr:from>
    <xdr:to>
      <xdr:col>23</xdr:col>
      <xdr:colOff>517525</xdr:colOff>
      <xdr:row>93</xdr:row>
      <xdr:rowOff>140475</xdr:rowOff>
    </xdr:to>
    <xdr:cxnSp macro="">
      <xdr:nvCxnSpPr>
        <xdr:cNvPr id="695" name="直線コネクタ 694"/>
        <xdr:cNvCxnSpPr/>
      </xdr:nvCxnSpPr>
      <xdr:spPr>
        <a:xfrm>
          <a:off x="15481300" y="16068167"/>
          <a:ext cx="838200" cy="1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23372</xdr:rowOff>
    </xdr:from>
    <xdr:ext cx="534377" cy="259045"/>
    <xdr:sp macro="" textlink="">
      <xdr:nvSpPr>
        <xdr:cNvPr id="696" name="公債費平均値テキスト"/>
        <xdr:cNvSpPr txBox="1"/>
      </xdr:nvSpPr>
      <xdr:spPr>
        <a:xfrm>
          <a:off x="16370300" y="16311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79,961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44945</xdr:rowOff>
    </xdr:from>
    <xdr:to>
      <xdr:col>23</xdr:col>
      <xdr:colOff>568325</xdr:colOff>
      <xdr:row>95</xdr:row>
      <xdr:rowOff>146545</xdr:rowOff>
    </xdr:to>
    <xdr:sp macro="" textlink="">
      <xdr:nvSpPr>
        <xdr:cNvPr id="697" name="フローチャート : 判断 696"/>
        <xdr:cNvSpPr/>
      </xdr:nvSpPr>
      <xdr:spPr>
        <a:xfrm>
          <a:off x="16268700" y="1633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123317</xdr:rowOff>
    </xdr:from>
    <xdr:to>
      <xdr:col>22</xdr:col>
      <xdr:colOff>365125</xdr:colOff>
      <xdr:row>94</xdr:row>
      <xdr:rowOff>99085</xdr:rowOff>
    </xdr:to>
    <xdr:cxnSp macro="">
      <xdr:nvCxnSpPr>
        <xdr:cNvPr id="698" name="直線コネクタ 697"/>
        <xdr:cNvCxnSpPr/>
      </xdr:nvCxnSpPr>
      <xdr:spPr>
        <a:xfrm flipV="1">
          <a:off x="14592300" y="16068167"/>
          <a:ext cx="889000" cy="14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26505</xdr:rowOff>
    </xdr:from>
    <xdr:to>
      <xdr:col>22</xdr:col>
      <xdr:colOff>415925</xdr:colOff>
      <xdr:row>95</xdr:row>
      <xdr:rowOff>128105</xdr:rowOff>
    </xdr:to>
    <xdr:sp macro="" textlink="">
      <xdr:nvSpPr>
        <xdr:cNvPr id="699" name="フローチャート : 判断 698"/>
        <xdr:cNvSpPr/>
      </xdr:nvSpPr>
      <xdr:spPr>
        <a:xfrm>
          <a:off x="15430500" y="1631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119232</xdr:rowOff>
    </xdr:from>
    <xdr:ext cx="534377" cy="259045"/>
    <xdr:sp macro="" textlink="">
      <xdr:nvSpPr>
        <xdr:cNvPr id="700" name="テキスト ボックス 699"/>
        <xdr:cNvSpPr txBox="1"/>
      </xdr:nvSpPr>
      <xdr:spPr>
        <a:xfrm>
          <a:off x="15214111" y="1640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81,413</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80556</xdr:rowOff>
    </xdr:from>
    <xdr:to>
      <xdr:col>21</xdr:col>
      <xdr:colOff>161925</xdr:colOff>
      <xdr:row>94</xdr:row>
      <xdr:rowOff>99085</xdr:rowOff>
    </xdr:to>
    <xdr:cxnSp macro="">
      <xdr:nvCxnSpPr>
        <xdr:cNvPr id="701" name="直線コネクタ 700"/>
        <xdr:cNvCxnSpPr/>
      </xdr:nvCxnSpPr>
      <xdr:spPr>
        <a:xfrm>
          <a:off x="13703300" y="16196856"/>
          <a:ext cx="889000" cy="1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7480</xdr:rowOff>
    </xdr:from>
    <xdr:to>
      <xdr:col>21</xdr:col>
      <xdr:colOff>212725</xdr:colOff>
      <xdr:row>95</xdr:row>
      <xdr:rowOff>109080</xdr:rowOff>
    </xdr:to>
    <xdr:sp macro="" textlink="">
      <xdr:nvSpPr>
        <xdr:cNvPr id="702" name="フローチャート : 判断 701"/>
        <xdr:cNvSpPr/>
      </xdr:nvSpPr>
      <xdr:spPr>
        <a:xfrm>
          <a:off x="14541500" y="162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100207</xdr:rowOff>
    </xdr:from>
    <xdr:ext cx="534377" cy="259045"/>
    <xdr:sp macro="" textlink="">
      <xdr:nvSpPr>
        <xdr:cNvPr id="703" name="テキスト ボックス 702"/>
        <xdr:cNvSpPr txBox="1"/>
      </xdr:nvSpPr>
      <xdr:spPr>
        <a:xfrm>
          <a:off x="14325111" y="1638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82,911</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67768</xdr:rowOff>
    </xdr:from>
    <xdr:to>
      <xdr:col>19</xdr:col>
      <xdr:colOff>644525</xdr:colOff>
      <xdr:row>94</xdr:row>
      <xdr:rowOff>80556</xdr:rowOff>
    </xdr:to>
    <xdr:cxnSp macro="">
      <xdr:nvCxnSpPr>
        <xdr:cNvPr id="704" name="直線コネクタ 703"/>
        <xdr:cNvCxnSpPr/>
      </xdr:nvCxnSpPr>
      <xdr:spPr>
        <a:xfrm>
          <a:off x="12814300" y="16184068"/>
          <a:ext cx="889000" cy="1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3887</xdr:rowOff>
    </xdr:from>
    <xdr:to>
      <xdr:col>20</xdr:col>
      <xdr:colOff>9525</xdr:colOff>
      <xdr:row>95</xdr:row>
      <xdr:rowOff>105487</xdr:rowOff>
    </xdr:to>
    <xdr:sp macro="" textlink="">
      <xdr:nvSpPr>
        <xdr:cNvPr id="705" name="フローチャート : 判断 704"/>
        <xdr:cNvSpPr/>
      </xdr:nvSpPr>
      <xdr:spPr>
        <a:xfrm>
          <a:off x="13652500" y="1629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96614</xdr:rowOff>
    </xdr:from>
    <xdr:ext cx="534377" cy="259045"/>
    <xdr:sp macro="" textlink="">
      <xdr:nvSpPr>
        <xdr:cNvPr id="706" name="テキスト ボックス 705"/>
        <xdr:cNvSpPr txBox="1"/>
      </xdr:nvSpPr>
      <xdr:spPr>
        <a:xfrm>
          <a:off x="13436111" y="1638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83,194</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162954</xdr:rowOff>
    </xdr:from>
    <xdr:to>
      <xdr:col>18</xdr:col>
      <xdr:colOff>492125</xdr:colOff>
      <xdr:row>95</xdr:row>
      <xdr:rowOff>93104</xdr:rowOff>
    </xdr:to>
    <xdr:sp macro="" textlink="">
      <xdr:nvSpPr>
        <xdr:cNvPr id="707" name="フローチャート : 判断 706"/>
        <xdr:cNvSpPr/>
      </xdr:nvSpPr>
      <xdr:spPr>
        <a:xfrm>
          <a:off x="12763500" y="1627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84231</xdr:rowOff>
    </xdr:from>
    <xdr:ext cx="534377" cy="259045"/>
    <xdr:sp macro="" textlink="">
      <xdr:nvSpPr>
        <xdr:cNvPr id="708" name="テキスト ボックス 707"/>
        <xdr:cNvSpPr txBox="1"/>
      </xdr:nvSpPr>
      <xdr:spPr>
        <a:xfrm>
          <a:off x="12547111" y="1637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84,169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89675</xdr:rowOff>
    </xdr:from>
    <xdr:to>
      <xdr:col>23</xdr:col>
      <xdr:colOff>568325</xdr:colOff>
      <xdr:row>94</xdr:row>
      <xdr:rowOff>19825</xdr:rowOff>
    </xdr:to>
    <xdr:sp macro="" textlink="">
      <xdr:nvSpPr>
        <xdr:cNvPr id="714" name="円/楕円 713"/>
        <xdr:cNvSpPr/>
      </xdr:nvSpPr>
      <xdr:spPr>
        <a:xfrm>
          <a:off x="16268700" y="160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112552</xdr:rowOff>
    </xdr:from>
    <xdr:ext cx="599010" cy="259045"/>
    <xdr:sp macro="" textlink="">
      <xdr:nvSpPr>
        <xdr:cNvPr id="715" name="公債費該当値テキスト"/>
        <xdr:cNvSpPr txBox="1"/>
      </xdr:nvSpPr>
      <xdr:spPr>
        <a:xfrm>
          <a:off x="16370300" y="15885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103,439</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72517</xdr:rowOff>
    </xdr:from>
    <xdr:to>
      <xdr:col>22</xdr:col>
      <xdr:colOff>415925</xdr:colOff>
      <xdr:row>94</xdr:row>
      <xdr:rowOff>2667</xdr:rowOff>
    </xdr:to>
    <xdr:sp macro="" textlink="">
      <xdr:nvSpPr>
        <xdr:cNvPr id="716" name="円/楕円 715"/>
        <xdr:cNvSpPr/>
      </xdr:nvSpPr>
      <xdr:spPr>
        <a:xfrm>
          <a:off x="15430500" y="1601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92</xdr:row>
      <xdr:rowOff>19194</xdr:rowOff>
    </xdr:from>
    <xdr:ext cx="599010" cy="259045"/>
    <xdr:sp macro="" textlink="">
      <xdr:nvSpPr>
        <xdr:cNvPr id="717" name="テキスト ボックス 716"/>
        <xdr:cNvSpPr txBox="1"/>
      </xdr:nvSpPr>
      <xdr:spPr>
        <a:xfrm>
          <a:off x="15181794" y="15792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104,790</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48285</xdr:rowOff>
    </xdr:from>
    <xdr:to>
      <xdr:col>21</xdr:col>
      <xdr:colOff>212725</xdr:colOff>
      <xdr:row>94</xdr:row>
      <xdr:rowOff>149885</xdr:rowOff>
    </xdr:to>
    <xdr:sp macro="" textlink="">
      <xdr:nvSpPr>
        <xdr:cNvPr id="718" name="円/楕円 717"/>
        <xdr:cNvSpPr/>
      </xdr:nvSpPr>
      <xdr:spPr>
        <a:xfrm>
          <a:off x="14541500" y="1616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166412</xdr:rowOff>
    </xdr:from>
    <xdr:ext cx="534377" cy="259045"/>
    <xdr:sp macro="" textlink="">
      <xdr:nvSpPr>
        <xdr:cNvPr id="719" name="テキスト ボックス 718"/>
        <xdr:cNvSpPr txBox="1"/>
      </xdr:nvSpPr>
      <xdr:spPr>
        <a:xfrm>
          <a:off x="14325111" y="1593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93,198</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29756</xdr:rowOff>
    </xdr:from>
    <xdr:to>
      <xdr:col>20</xdr:col>
      <xdr:colOff>9525</xdr:colOff>
      <xdr:row>94</xdr:row>
      <xdr:rowOff>131356</xdr:rowOff>
    </xdr:to>
    <xdr:sp macro="" textlink="">
      <xdr:nvSpPr>
        <xdr:cNvPr id="720" name="円/楕円 719"/>
        <xdr:cNvSpPr/>
      </xdr:nvSpPr>
      <xdr:spPr>
        <a:xfrm>
          <a:off x="13652500" y="1614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147883</xdr:rowOff>
    </xdr:from>
    <xdr:ext cx="534377" cy="259045"/>
    <xdr:sp macro="" textlink="">
      <xdr:nvSpPr>
        <xdr:cNvPr id="721" name="テキスト ボックス 720"/>
        <xdr:cNvSpPr txBox="1"/>
      </xdr:nvSpPr>
      <xdr:spPr>
        <a:xfrm>
          <a:off x="13436111" y="1592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94,657</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16968</xdr:rowOff>
    </xdr:from>
    <xdr:to>
      <xdr:col>18</xdr:col>
      <xdr:colOff>492125</xdr:colOff>
      <xdr:row>94</xdr:row>
      <xdr:rowOff>118568</xdr:rowOff>
    </xdr:to>
    <xdr:sp macro="" textlink="">
      <xdr:nvSpPr>
        <xdr:cNvPr id="722" name="円/楕円 721"/>
        <xdr:cNvSpPr/>
      </xdr:nvSpPr>
      <xdr:spPr>
        <a:xfrm>
          <a:off x="12763500" y="1613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135095</xdr:rowOff>
    </xdr:from>
    <xdr:ext cx="534377" cy="259045"/>
    <xdr:sp macro="" textlink="">
      <xdr:nvSpPr>
        <xdr:cNvPr id="723" name="テキスト ボックス 722"/>
        <xdr:cNvSpPr txBox="1"/>
      </xdr:nvSpPr>
      <xdr:spPr>
        <a:xfrm>
          <a:off x="12547111" y="1590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95,664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7" name="テキスト ボックス 736"/>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39" name="テキスト ボックス 738"/>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1" name="テキスト ボックス 740"/>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43" name="テキスト ボックス 742"/>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13970</xdr:rowOff>
    </xdr:from>
    <xdr:to>
      <xdr:col>32</xdr:col>
      <xdr:colOff>186689</xdr:colOff>
      <xdr:row>39</xdr:row>
      <xdr:rowOff>44450</xdr:rowOff>
    </xdr:to>
    <xdr:cxnSp macro="">
      <xdr:nvCxnSpPr>
        <xdr:cNvPr id="747" name="直線コネクタ 746"/>
        <xdr:cNvCxnSpPr/>
      </xdr:nvCxnSpPr>
      <xdr:spPr>
        <a:xfrm flipV="1">
          <a:off x="22159595" y="5328920"/>
          <a:ext cx="1269"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8"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132097</xdr:rowOff>
    </xdr:from>
    <xdr:ext cx="378565" cy="259045"/>
    <xdr:sp macro="" textlink="">
      <xdr:nvSpPr>
        <xdr:cNvPr id="750" name="諸支出金最大値テキスト"/>
        <xdr:cNvSpPr txBox="1"/>
      </xdr:nvSpPr>
      <xdr:spPr>
        <a:xfrm>
          <a:off x="22212300" y="5104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736</a:t>
          </a:r>
          <a:endParaRPr kumimoji="1" lang="ja-JP" altLang="en-US" sz="1000" b="1">
            <a:latin typeface="ＭＳ Ｐゴシック"/>
          </a:endParaRPr>
        </a:p>
      </xdr:txBody>
    </xdr:sp>
    <xdr:clientData/>
  </xdr:oneCellAnchor>
  <xdr:twoCellAnchor>
    <xdr:from>
      <xdr:col>32</xdr:col>
      <xdr:colOff>98425</xdr:colOff>
      <xdr:row>31</xdr:row>
      <xdr:rowOff>13970</xdr:rowOff>
    </xdr:from>
    <xdr:to>
      <xdr:col>32</xdr:col>
      <xdr:colOff>276225</xdr:colOff>
      <xdr:row>31</xdr:row>
      <xdr:rowOff>13970</xdr:rowOff>
    </xdr:to>
    <xdr:cxnSp macro="">
      <xdr:nvCxnSpPr>
        <xdr:cNvPr id="751" name="直線コネクタ 750"/>
        <xdr:cNvCxnSpPr/>
      </xdr:nvCxnSpPr>
      <xdr:spPr>
        <a:xfrm>
          <a:off x="22072600" y="532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2" name="直線コネクタ 75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13932" cy="259045"/>
    <xdr:sp macro="" textlink="">
      <xdr:nvSpPr>
        <xdr:cNvPr id="753" name="諸支出金平均値テキスト"/>
        <xdr:cNvSpPr txBox="1"/>
      </xdr:nvSpPr>
      <xdr:spPr>
        <a:xfrm>
          <a:off x="22212300" y="648019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54" name="フローチャート : 判断 753"/>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5" name="直線コネクタ 75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79375</xdr:rowOff>
    </xdr:from>
    <xdr:to>
      <xdr:col>31</xdr:col>
      <xdr:colOff>85725</xdr:colOff>
      <xdr:row>39</xdr:row>
      <xdr:rowOff>9525</xdr:rowOff>
    </xdr:to>
    <xdr:sp macro="" textlink="">
      <xdr:nvSpPr>
        <xdr:cNvPr id="756" name="フローチャート : 判断 755"/>
        <xdr:cNvSpPr/>
      </xdr:nvSpPr>
      <xdr:spPr>
        <a:xfrm>
          <a:off x="21272500" y="65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26052</xdr:rowOff>
    </xdr:from>
    <xdr:ext cx="313932" cy="259045"/>
    <xdr:sp macro="" textlink="">
      <xdr:nvSpPr>
        <xdr:cNvPr id="757" name="テキスト ボックス 756"/>
        <xdr:cNvSpPr txBox="1"/>
      </xdr:nvSpPr>
      <xdr:spPr>
        <a:xfrm>
          <a:off x="21166333" y="63697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8" name="直線コネクタ 75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96520</xdr:rowOff>
    </xdr:from>
    <xdr:to>
      <xdr:col>29</xdr:col>
      <xdr:colOff>568325</xdr:colOff>
      <xdr:row>36</xdr:row>
      <xdr:rowOff>26670</xdr:rowOff>
    </xdr:to>
    <xdr:sp macro="" textlink="">
      <xdr:nvSpPr>
        <xdr:cNvPr id="759" name="フローチャート : 判断 758"/>
        <xdr:cNvSpPr/>
      </xdr:nvSpPr>
      <xdr:spPr>
        <a:xfrm>
          <a:off x="20383500" y="60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34</xdr:row>
      <xdr:rowOff>43197</xdr:rowOff>
    </xdr:from>
    <xdr:ext cx="378565" cy="259045"/>
    <xdr:sp macro="" textlink="">
      <xdr:nvSpPr>
        <xdr:cNvPr id="760" name="テキスト ボックス 759"/>
        <xdr:cNvSpPr txBox="1"/>
      </xdr:nvSpPr>
      <xdr:spPr>
        <a:xfrm>
          <a:off x="20245017" y="5872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1" name="直線コネクタ 76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100330</xdr:rowOff>
    </xdr:from>
    <xdr:to>
      <xdr:col>28</xdr:col>
      <xdr:colOff>365125</xdr:colOff>
      <xdr:row>39</xdr:row>
      <xdr:rowOff>30480</xdr:rowOff>
    </xdr:to>
    <xdr:sp macro="" textlink="">
      <xdr:nvSpPr>
        <xdr:cNvPr id="762" name="フローチャート : 判断 761"/>
        <xdr:cNvSpPr/>
      </xdr:nvSpPr>
      <xdr:spPr>
        <a:xfrm>
          <a:off x="19494500"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47007</xdr:rowOff>
    </xdr:from>
    <xdr:ext cx="313932" cy="259045"/>
    <xdr:sp macro="" textlink="">
      <xdr:nvSpPr>
        <xdr:cNvPr id="763" name="テキスト ボックス 762"/>
        <xdr:cNvSpPr txBox="1"/>
      </xdr:nvSpPr>
      <xdr:spPr>
        <a:xfrm>
          <a:off x="19388333" y="63906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100330</xdr:rowOff>
    </xdr:from>
    <xdr:to>
      <xdr:col>27</xdr:col>
      <xdr:colOff>161925</xdr:colOff>
      <xdr:row>39</xdr:row>
      <xdr:rowOff>30480</xdr:rowOff>
    </xdr:to>
    <xdr:sp macro="" textlink="">
      <xdr:nvSpPr>
        <xdr:cNvPr id="764" name="フローチャート : 判断 763"/>
        <xdr:cNvSpPr/>
      </xdr:nvSpPr>
      <xdr:spPr>
        <a:xfrm>
          <a:off x="18605500"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47007</xdr:rowOff>
    </xdr:from>
    <xdr:ext cx="313932" cy="259045"/>
    <xdr:sp macro="" textlink="">
      <xdr:nvSpPr>
        <xdr:cNvPr id="765" name="テキスト ボックス 764"/>
        <xdr:cNvSpPr txBox="1"/>
      </xdr:nvSpPr>
      <xdr:spPr>
        <a:xfrm>
          <a:off x="18499333" y="63906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1" name="円/楕円 77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92092</xdr:rowOff>
    </xdr:from>
    <xdr:ext cx="249299" cy="259045"/>
    <xdr:sp macro="" textlink="">
      <xdr:nvSpPr>
        <xdr:cNvPr id="772"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3" name="円/楕円 77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4" name="テキスト ボックス 77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5" name="円/楕円 77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6" name="テキスト ボックス 77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7" name="円/楕円 77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8" name="テキスト ボックス 77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9" name="円/楕円 77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0" name="テキスト ボックス 77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フローチャート :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5" name="フローチャート :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6" name="テキスト ボックス 80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8" name="フローチャート :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9" name="テキスト ボックス 80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1" name="フローチャート :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2" name="テキスト ボックス 81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フローチャート :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4" name="テキスト ボックス 81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0" name="円/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2" name="円/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3" name="テキスト ボックス 82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4" name="円/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5" name="テキスト ボックス 82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6" name="円/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7" name="テキスト ボックス 82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8" name="円/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9" name="テキスト ボックス 82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公債費の住民一人当たりのコストが平成</a:t>
          </a:r>
          <a:r>
            <a:rPr kumimoji="1" lang="en-US" altLang="ja-JP" sz="1300">
              <a:latin typeface="ＭＳ Ｐゴシック"/>
            </a:rPr>
            <a:t>26</a:t>
          </a:r>
          <a:r>
            <a:rPr kumimoji="1" lang="ja-JP" altLang="en-US" sz="1300">
              <a:latin typeface="ＭＳ Ｐゴシック"/>
            </a:rPr>
            <a:t>年度は</a:t>
          </a:r>
          <a:r>
            <a:rPr kumimoji="1" lang="en-US" altLang="ja-JP" sz="1300">
              <a:latin typeface="ＭＳ Ｐゴシック"/>
            </a:rPr>
            <a:t>23,377</a:t>
          </a:r>
          <a:r>
            <a:rPr kumimoji="1" lang="ja-JP" altLang="en-US" sz="1300">
              <a:latin typeface="ＭＳ Ｐゴシック"/>
            </a:rPr>
            <a:t>円、</a:t>
          </a:r>
          <a:r>
            <a:rPr kumimoji="1" lang="en-US" altLang="ja-JP" sz="1300">
              <a:latin typeface="ＭＳ Ｐゴシック"/>
            </a:rPr>
            <a:t>H27</a:t>
          </a:r>
          <a:r>
            <a:rPr kumimoji="1" lang="ja-JP" altLang="en-US" sz="1300">
              <a:latin typeface="ＭＳ Ｐゴシック"/>
            </a:rPr>
            <a:t>年度は</a:t>
          </a:r>
          <a:r>
            <a:rPr kumimoji="1" lang="en-US" altLang="ja-JP" sz="1300">
              <a:latin typeface="ＭＳ Ｐゴシック"/>
            </a:rPr>
            <a:t>23,478</a:t>
          </a:r>
          <a:r>
            <a:rPr kumimoji="1" lang="ja-JP" altLang="en-US" sz="1300">
              <a:latin typeface="ＭＳ Ｐゴシック"/>
            </a:rPr>
            <a:t>円と、類似団体平均と比較して高い状況となっている。</a:t>
          </a:r>
        </a:p>
        <a:p>
          <a:r>
            <a:rPr kumimoji="1" lang="ja-JP" altLang="en-US" sz="1300">
              <a:latin typeface="ＭＳ Ｐゴシック"/>
            </a:rPr>
            <a:t>　これは平成</a:t>
          </a:r>
          <a:r>
            <a:rPr kumimoji="1" lang="en-US" altLang="ja-JP" sz="1300">
              <a:latin typeface="ＭＳ Ｐゴシック"/>
            </a:rPr>
            <a:t>26</a:t>
          </a:r>
          <a:r>
            <a:rPr kumimoji="1" lang="ja-JP" altLang="en-US" sz="1300">
              <a:latin typeface="ＭＳ Ｐゴシック"/>
            </a:rPr>
            <a:t>年度に</a:t>
          </a:r>
          <a:r>
            <a:rPr kumimoji="1" lang="en-US" altLang="ja-JP" sz="1300">
              <a:latin typeface="ＭＳ Ｐゴシック"/>
            </a:rPr>
            <a:t>208,217</a:t>
          </a:r>
          <a:r>
            <a:rPr kumimoji="1" lang="ja-JP" altLang="en-US" sz="1300">
              <a:latin typeface="ＭＳ Ｐゴシック"/>
            </a:rPr>
            <a:t>千円、平成</a:t>
          </a:r>
          <a:r>
            <a:rPr kumimoji="1" lang="en-US" altLang="ja-JP" sz="1300">
              <a:latin typeface="ＭＳ Ｐゴシック"/>
            </a:rPr>
            <a:t>27</a:t>
          </a:r>
          <a:r>
            <a:rPr kumimoji="1" lang="ja-JP" altLang="en-US" sz="1300">
              <a:latin typeface="ＭＳ Ｐゴシック"/>
            </a:rPr>
            <a:t>年度に</a:t>
          </a:r>
          <a:r>
            <a:rPr kumimoji="1" lang="en-US" altLang="ja-JP" sz="1300">
              <a:latin typeface="ＭＳ Ｐゴシック"/>
            </a:rPr>
            <a:t>285,100</a:t>
          </a:r>
          <a:r>
            <a:rPr kumimoji="1" lang="ja-JP" altLang="en-US" sz="1300">
              <a:latin typeface="ＭＳ Ｐゴシック"/>
            </a:rPr>
            <a:t>千円の繰上償還を実施したことによるものであり、この繰上償還の実施により、公債費は今後減少する見込みである。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青森県南部町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mn-ea"/>
              <a:cs typeface="+mn-cs"/>
            </a:rPr>
            <a:t>　　財政調整基金残高については、合併当初からの剰余金積立により</a:t>
          </a:r>
          <a:r>
            <a:rPr kumimoji="0" lang="en-US" altLang="ja-JP" sz="1300" b="0" i="0" u="none" strike="noStrike" kern="0" cap="none" spc="0" normalizeH="0" baseline="0" noProof="0">
              <a:ln>
                <a:noFill/>
              </a:ln>
              <a:solidFill>
                <a:prstClr val="black"/>
              </a:solidFill>
              <a:effectLst/>
              <a:uLnTx/>
              <a:uFillTx/>
              <a:latin typeface="+mn-lt"/>
              <a:ea typeface="+mn-ea"/>
              <a:cs typeface="+mn-cs"/>
            </a:rPr>
            <a:t>719,411</a:t>
          </a:r>
          <a:r>
            <a:rPr kumimoji="0" lang="ja-JP" altLang="en-US" sz="1300" b="0" i="0" u="none" strike="noStrike" kern="0" cap="none" spc="0" normalizeH="0" baseline="0" noProof="0">
              <a:ln>
                <a:noFill/>
              </a:ln>
              <a:solidFill>
                <a:prstClr val="black"/>
              </a:solidFill>
              <a:effectLst/>
              <a:uLnTx/>
              <a:uFillTx/>
              <a:latin typeface="+mn-lt"/>
              <a:ea typeface="+mn-ea"/>
              <a:cs typeface="+mn-cs"/>
            </a:rPr>
            <a:t>千円の増になっている。また、実質収支額はいずれの年度も黒字を維持している。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mn-ea"/>
              <a:cs typeface="+mn-cs"/>
            </a:rPr>
            <a:t>　今後も経費削減に取り組み、健全な財政運営に努めていく。</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青森県南部町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mn-ea"/>
              <a:cs typeface="+mn-cs"/>
            </a:rPr>
            <a:t>　</a:t>
          </a:r>
          <a:r>
            <a:rPr kumimoji="0" lang="ja-JP" altLang="ja-JP" sz="1300" b="0" i="0" u="none" strike="noStrike" kern="0" cap="none" spc="0" normalizeH="0" baseline="0" noProof="0">
              <a:ln>
                <a:noFill/>
              </a:ln>
              <a:solidFill>
                <a:prstClr val="black"/>
              </a:solidFill>
              <a:effectLst/>
              <a:uLnTx/>
              <a:uFillTx/>
              <a:latin typeface="+mn-lt"/>
              <a:ea typeface="+mn-ea"/>
              <a:cs typeface="+mn-cs"/>
            </a:rPr>
            <a:t>連結実質赤字比率は、いずれの年度も全ての会計において黒字となっている。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11192521</v>
      </c>
      <c r="BO4" s="409"/>
      <c r="BP4" s="409"/>
      <c r="BQ4" s="409"/>
      <c r="BR4" s="409"/>
      <c r="BS4" s="409"/>
      <c r="BT4" s="409"/>
      <c r="BU4" s="410"/>
      <c r="BV4" s="408">
        <v>11463618</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4</v>
      </c>
      <c r="CU4" s="586"/>
      <c r="CV4" s="586"/>
      <c r="CW4" s="586"/>
      <c r="CX4" s="586"/>
      <c r="CY4" s="586"/>
      <c r="CZ4" s="586"/>
      <c r="DA4" s="587"/>
      <c r="DB4" s="585">
        <v>3.8</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10825143</v>
      </c>
      <c r="BO5" s="414"/>
      <c r="BP5" s="414"/>
      <c r="BQ5" s="414"/>
      <c r="BR5" s="414"/>
      <c r="BS5" s="414"/>
      <c r="BT5" s="414"/>
      <c r="BU5" s="415"/>
      <c r="BV5" s="413">
        <v>11147265</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80.599999999999994</v>
      </c>
      <c r="CU5" s="384"/>
      <c r="CV5" s="384"/>
      <c r="CW5" s="384"/>
      <c r="CX5" s="384"/>
      <c r="CY5" s="384"/>
      <c r="CZ5" s="384"/>
      <c r="DA5" s="385"/>
      <c r="DB5" s="383">
        <v>83.3</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367378</v>
      </c>
      <c r="BO6" s="414"/>
      <c r="BP6" s="414"/>
      <c r="BQ6" s="414"/>
      <c r="BR6" s="414"/>
      <c r="BS6" s="414"/>
      <c r="BT6" s="414"/>
      <c r="BU6" s="415"/>
      <c r="BV6" s="413">
        <v>316353</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84.8</v>
      </c>
      <c r="CU6" s="560"/>
      <c r="CV6" s="560"/>
      <c r="CW6" s="560"/>
      <c r="CX6" s="560"/>
      <c r="CY6" s="560"/>
      <c r="CZ6" s="560"/>
      <c r="DA6" s="561"/>
      <c r="DB6" s="559">
        <v>87.9</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64342</v>
      </c>
      <c r="BO7" s="414"/>
      <c r="BP7" s="414"/>
      <c r="BQ7" s="414"/>
      <c r="BR7" s="414"/>
      <c r="BS7" s="414"/>
      <c r="BT7" s="414"/>
      <c r="BU7" s="415"/>
      <c r="BV7" s="413">
        <v>29667</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7580450</v>
      </c>
      <c r="CU7" s="414"/>
      <c r="CV7" s="414"/>
      <c r="CW7" s="414"/>
      <c r="CX7" s="414"/>
      <c r="CY7" s="414"/>
      <c r="CZ7" s="414"/>
      <c r="DA7" s="415"/>
      <c r="DB7" s="413">
        <v>7504748</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303036</v>
      </c>
      <c r="BO8" s="414"/>
      <c r="BP8" s="414"/>
      <c r="BQ8" s="414"/>
      <c r="BR8" s="414"/>
      <c r="BS8" s="414"/>
      <c r="BT8" s="414"/>
      <c r="BU8" s="415"/>
      <c r="BV8" s="413">
        <v>286686</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0.27</v>
      </c>
      <c r="CU8" s="523"/>
      <c r="CV8" s="523"/>
      <c r="CW8" s="523"/>
      <c r="CX8" s="523"/>
      <c r="CY8" s="523"/>
      <c r="CZ8" s="523"/>
      <c r="DA8" s="524"/>
      <c r="DB8" s="522">
        <v>0.26</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18312</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16350</v>
      </c>
      <c r="BO9" s="414"/>
      <c r="BP9" s="414"/>
      <c r="BQ9" s="414"/>
      <c r="BR9" s="414"/>
      <c r="BS9" s="414"/>
      <c r="BT9" s="414"/>
      <c r="BU9" s="415"/>
      <c r="BV9" s="413">
        <v>70207</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22</v>
      </c>
      <c r="CU9" s="384"/>
      <c r="CV9" s="384"/>
      <c r="CW9" s="384"/>
      <c r="CX9" s="384"/>
      <c r="CY9" s="384"/>
      <c r="CZ9" s="384"/>
      <c r="DA9" s="385"/>
      <c r="DB9" s="383">
        <v>23.2</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19853</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223</v>
      </c>
      <c r="BO10" s="414"/>
      <c r="BP10" s="414"/>
      <c r="BQ10" s="414"/>
      <c r="BR10" s="414"/>
      <c r="BS10" s="414"/>
      <c r="BT10" s="414"/>
      <c r="BU10" s="415"/>
      <c r="BV10" s="413">
        <v>311</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v>285100</v>
      </c>
      <c r="BO11" s="414"/>
      <c r="BP11" s="414"/>
      <c r="BQ11" s="414"/>
      <c r="BR11" s="414"/>
      <c r="BS11" s="414"/>
      <c r="BT11" s="414"/>
      <c r="BU11" s="415"/>
      <c r="BV11" s="413">
        <v>208217</v>
      </c>
      <c r="BW11" s="414"/>
      <c r="BX11" s="414"/>
      <c r="BY11" s="414"/>
      <c r="BZ11" s="414"/>
      <c r="CA11" s="414"/>
      <c r="CB11" s="414"/>
      <c r="CC11" s="415"/>
      <c r="CD11" s="422" t="s">
        <v>108</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19343</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19291</v>
      </c>
      <c r="S13" s="515"/>
      <c r="T13" s="515"/>
      <c r="U13" s="515"/>
      <c r="V13" s="516"/>
      <c r="W13" s="502" t="s">
        <v>120</v>
      </c>
      <c r="X13" s="426"/>
      <c r="Y13" s="426"/>
      <c r="Z13" s="426"/>
      <c r="AA13" s="426"/>
      <c r="AB13" s="427"/>
      <c r="AC13" s="389">
        <v>2605</v>
      </c>
      <c r="AD13" s="390"/>
      <c r="AE13" s="390"/>
      <c r="AF13" s="390"/>
      <c r="AG13" s="391"/>
      <c r="AH13" s="389">
        <v>3003</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301673</v>
      </c>
      <c r="BO13" s="414"/>
      <c r="BP13" s="414"/>
      <c r="BQ13" s="414"/>
      <c r="BR13" s="414"/>
      <c r="BS13" s="414"/>
      <c r="BT13" s="414"/>
      <c r="BU13" s="415"/>
      <c r="BV13" s="413">
        <v>278735</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10.6</v>
      </c>
      <c r="CU13" s="384"/>
      <c r="CV13" s="384"/>
      <c r="CW13" s="384"/>
      <c r="CX13" s="384"/>
      <c r="CY13" s="384"/>
      <c r="CZ13" s="384"/>
      <c r="DA13" s="385"/>
      <c r="DB13" s="383">
        <v>12.1</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19554</v>
      </c>
      <c r="S14" s="515"/>
      <c r="T14" s="515"/>
      <c r="U14" s="515"/>
      <c r="V14" s="516"/>
      <c r="W14" s="517"/>
      <c r="X14" s="429"/>
      <c r="Y14" s="429"/>
      <c r="Z14" s="429"/>
      <c r="AA14" s="429"/>
      <c r="AB14" s="430"/>
      <c r="AC14" s="507">
        <v>26.9</v>
      </c>
      <c r="AD14" s="508"/>
      <c r="AE14" s="508"/>
      <c r="AF14" s="508"/>
      <c r="AG14" s="509"/>
      <c r="AH14" s="507">
        <v>27.5</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t="s">
        <v>117</v>
      </c>
      <c r="CU14" s="486"/>
      <c r="CV14" s="486"/>
      <c r="CW14" s="486"/>
      <c r="CX14" s="486"/>
      <c r="CY14" s="486"/>
      <c r="CZ14" s="486"/>
      <c r="DA14" s="487"/>
      <c r="DB14" s="518" t="s">
        <v>117</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19515</v>
      </c>
      <c r="S15" s="515"/>
      <c r="T15" s="515"/>
      <c r="U15" s="515"/>
      <c r="V15" s="516"/>
      <c r="W15" s="502" t="s">
        <v>127</v>
      </c>
      <c r="X15" s="426"/>
      <c r="Y15" s="426"/>
      <c r="Z15" s="426"/>
      <c r="AA15" s="426"/>
      <c r="AB15" s="427"/>
      <c r="AC15" s="389">
        <v>2099</v>
      </c>
      <c r="AD15" s="390"/>
      <c r="AE15" s="390"/>
      <c r="AF15" s="390"/>
      <c r="AG15" s="391"/>
      <c r="AH15" s="389">
        <v>2559</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1585791</v>
      </c>
      <c r="BO15" s="409"/>
      <c r="BP15" s="409"/>
      <c r="BQ15" s="409"/>
      <c r="BR15" s="409"/>
      <c r="BS15" s="409"/>
      <c r="BT15" s="409"/>
      <c r="BU15" s="410"/>
      <c r="BV15" s="408">
        <v>1517050</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21.7</v>
      </c>
      <c r="AD16" s="508"/>
      <c r="AE16" s="508"/>
      <c r="AF16" s="508"/>
      <c r="AG16" s="509"/>
      <c r="AH16" s="507">
        <v>23.5</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5987032</v>
      </c>
      <c r="BO16" s="414"/>
      <c r="BP16" s="414"/>
      <c r="BQ16" s="414"/>
      <c r="BR16" s="414"/>
      <c r="BS16" s="414"/>
      <c r="BT16" s="414"/>
      <c r="BU16" s="415"/>
      <c r="BV16" s="413">
        <v>5693391</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4979</v>
      </c>
      <c r="AD17" s="390"/>
      <c r="AE17" s="390"/>
      <c r="AF17" s="390"/>
      <c r="AG17" s="391"/>
      <c r="AH17" s="389">
        <v>5326</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1975317</v>
      </c>
      <c r="BO17" s="414"/>
      <c r="BP17" s="414"/>
      <c r="BQ17" s="414"/>
      <c r="BR17" s="414"/>
      <c r="BS17" s="414"/>
      <c r="BT17" s="414"/>
      <c r="BU17" s="415"/>
      <c r="BV17" s="413">
        <v>1917325</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136</v>
      </c>
      <c r="C18" s="476"/>
      <c r="D18" s="476"/>
      <c r="E18" s="477"/>
      <c r="F18" s="477"/>
      <c r="G18" s="477"/>
      <c r="H18" s="477"/>
      <c r="I18" s="477"/>
      <c r="J18" s="477"/>
      <c r="K18" s="477"/>
      <c r="L18" s="478">
        <v>153.12</v>
      </c>
      <c r="M18" s="478"/>
      <c r="N18" s="478"/>
      <c r="O18" s="478"/>
      <c r="P18" s="478"/>
      <c r="Q18" s="478"/>
      <c r="R18" s="479"/>
      <c r="S18" s="479"/>
      <c r="T18" s="479"/>
      <c r="U18" s="479"/>
      <c r="V18" s="480"/>
      <c r="W18" s="494"/>
      <c r="X18" s="495"/>
      <c r="Y18" s="495"/>
      <c r="Z18" s="495"/>
      <c r="AA18" s="495"/>
      <c r="AB18" s="503"/>
      <c r="AC18" s="377">
        <v>51.4</v>
      </c>
      <c r="AD18" s="378"/>
      <c r="AE18" s="378"/>
      <c r="AF18" s="378"/>
      <c r="AG18" s="481"/>
      <c r="AH18" s="377">
        <v>48.8</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6189217</v>
      </c>
      <c r="BO18" s="414"/>
      <c r="BP18" s="414"/>
      <c r="BQ18" s="414"/>
      <c r="BR18" s="414"/>
      <c r="BS18" s="414"/>
      <c r="BT18" s="414"/>
      <c r="BU18" s="415"/>
      <c r="BV18" s="413">
        <v>6277381</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138</v>
      </c>
      <c r="C19" s="476"/>
      <c r="D19" s="476"/>
      <c r="E19" s="477"/>
      <c r="F19" s="477"/>
      <c r="G19" s="477"/>
      <c r="H19" s="477"/>
      <c r="I19" s="477"/>
      <c r="J19" s="477"/>
      <c r="K19" s="477"/>
      <c r="L19" s="483">
        <v>120</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8767370</v>
      </c>
      <c r="BO19" s="414"/>
      <c r="BP19" s="414"/>
      <c r="BQ19" s="414"/>
      <c r="BR19" s="414"/>
      <c r="BS19" s="414"/>
      <c r="BT19" s="414"/>
      <c r="BU19" s="415"/>
      <c r="BV19" s="413">
        <v>8499034</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140</v>
      </c>
      <c r="C20" s="476"/>
      <c r="D20" s="476"/>
      <c r="E20" s="477"/>
      <c r="F20" s="477"/>
      <c r="G20" s="477"/>
      <c r="H20" s="477"/>
      <c r="I20" s="477"/>
      <c r="J20" s="477"/>
      <c r="K20" s="477"/>
      <c r="L20" s="483">
        <v>6419</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13248339</v>
      </c>
      <c r="BO23" s="414"/>
      <c r="BP23" s="414"/>
      <c r="BQ23" s="414"/>
      <c r="BR23" s="414"/>
      <c r="BS23" s="414"/>
      <c r="BT23" s="414"/>
      <c r="BU23" s="415"/>
      <c r="BV23" s="413">
        <v>14141563</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149</v>
      </c>
      <c r="F24" s="387"/>
      <c r="G24" s="387"/>
      <c r="H24" s="387"/>
      <c r="I24" s="387"/>
      <c r="J24" s="387"/>
      <c r="K24" s="388"/>
      <c r="L24" s="389">
        <v>1</v>
      </c>
      <c r="M24" s="390"/>
      <c r="N24" s="390"/>
      <c r="O24" s="390"/>
      <c r="P24" s="391"/>
      <c r="Q24" s="389">
        <v>7630</v>
      </c>
      <c r="R24" s="390"/>
      <c r="S24" s="390"/>
      <c r="T24" s="390"/>
      <c r="U24" s="390"/>
      <c r="V24" s="391"/>
      <c r="W24" s="455"/>
      <c r="X24" s="446"/>
      <c r="Y24" s="447"/>
      <c r="Z24" s="386" t="s">
        <v>150</v>
      </c>
      <c r="AA24" s="387"/>
      <c r="AB24" s="387"/>
      <c r="AC24" s="387"/>
      <c r="AD24" s="387"/>
      <c r="AE24" s="387"/>
      <c r="AF24" s="387"/>
      <c r="AG24" s="388"/>
      <c r="AH24" s="389">
        <v>166</v>
      </c>
      <c r="AI24" s="390"/>
      <c r="AJ24" s="390"/>
      <c r="AK24" s="390"/>
      <c r="AL24" s="391"/>
      <c r="AM24" s="389">
        <v>502980</v>
      </c>
      <c r="AN24" s="390"/>
      <c r="AO24" s="390"/>
      <c r="AP24" s="390"/>
      <c r="AQ24" s="390"/>
      <c r="AR24" s="391"/>
      <c r="AS24" s="389">
        <v>3030</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12324730</v>
      </c>
      <c r="BO24" s="414"/>
      <c r="BP24" s="414"/>
      <c r="BQ24" s="414"/>
      <c r="BR24" s="414"/>
      <c r="BS24" s="414"/>
      <c r="BT24" s="414"/>
      <c r="BU24" s="415"/>
      <c r="BV24" s="413">
        <v>12731032</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152</v>
      </c>
      <c r="F25" s="387"/>
      <c r="G25" s="387"/>
      <c r="H25" s="387"/>
      <c r="I25" s="387"/>
      <c r="J25" s="387"/>
      <c r="K25" s="388"/>
      <c r="L25" s="389">
        <v>1</v>
      </c>
      <c r="M25" s="390"/>
      <c r="N25" s="390"/>
      <c r="O25" s="390"/>
      <c r="P25" s="391"/>
      <c r="Q25" s="389">
        <v>6040</v>
      </c>
      <c r="R25" s="390"/>
      <c r="S25" s="390"/>
      <c r="T25" s="390"/>
      <c r="U25" s="390"/>
      <c r="V25" s="391"/>
      <c r="W25" s="455"/>
      <c r="X25" s="446"/>
      <c r="Y25" s="447"/>
      <c r="Z25" s="386" t="s">
        <v>153</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103907</v>
      </c>
      <c r="BO25" s="409"/>
      <c r="BP25" s="409"/>
      <c r="BQ25" s="409"/>
      <c r="BR25" s="409"/>
      <c r="BS25" s="409"/>
      <c r="BT25" s="409"/>
      <c r="BU25" s="410"/>
      <c r="BV25" s="408">
        <v>3340</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155</v>
      </c>
      <c r="F26" s="387"/>
      <c r="G26" s="387"/>
      <c r="H26" s="387"/>
      <c r="I26" s="387"/>
      <c r="J26" s="387"/>
      <c r="K26" s="388"/>
      <c r="L26" s="389">
        <v>1</v>
      </c>
      <c r="M26" s="390"/>
      <c r="N26" s="390"/>
      <c r="O26" s="390"/>
      <c r="P26" s="391"/>
      <c r="Q26" s="389">
        <v>5560</v>
      </c>
      <c r="R26" s="390"/>
      <c r="S26" s="390"/>
      <c r="T26" s="390"/>
      <c r="U26" s="390"/>
      <c r="V26" s="391"/>
      <c r="W26" s="455"/>
      <c r="X26" s="446"/>
      <c r="Y26" s="447"/>
      <c r="Z26" s="386" t="s">
        <v>156</v>
      </c>
      <c r="AA26" s="468"/>
      <c r="AB26" s="468"/>
      <c r="AC26" s="468"/>
      <c r="AD26" s="468"/>
      <c r="AE26" s="468"/>
      <c r="AF26" s="468"/>
      <c r="AG26" s="469"/>
      <c r="AH26" s="389">
        <v>5</v>
      </c>
      <c r="AI26" s="390"/>
      <c r="AJ26" s="390"/>
      <c r="AK26" s="390"/>
      <c r="AL26" s="391"/>
      <c r="AM26" s="389">
        <v>14135</v>
      </c>
      <c r="AN26" s="390"/>
      <c r="AO26" s="390"/>
      <c r="AP26" s="390"/>
      <c r="AQ26" s="390"/>
      <c r="AR26" s="391"/>
      <c r="AS26" s="389">
        <v>2827</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158</v>
      </c>
      <c r="F27" s="387"/>
      <c r="G27" s="387"/>
      <c r="H27" s="387"/>
      <c r="I27" s="387"/>
      <c r="J27" s="387"/>
      <c r="K27" s="388"/>
      <c r="L27" s="389">
        <v>1</v>
      </c>
      <c r="M27" s="390"/>
      <c r="N27" s="390"/>
      <c r="O27" s="390"/>
      <c r="P27" s="391"/>
      <c r="Q27" s="389">
        <v>2830</v>
      </c>
      <c r="R27" s="390"/>
      <c r="S27" s="390"/>
      <c r="T27" s="390"/>
      <c r="U27" s="390"/>
      <c r="V27" s="391"/>
      <c r="W27" s="455"/>
      <c r="X27" s="446"/>
      <c r="Y27" s="447"/>
      <c r="Z27" s="386" t="s">
        <v>159</v>
      </c>
      <c r="AA27" s="387"/>
      <c r="AB27" s="387"/>
      <c r="AC27" s="387"/>
      <c r="AD27" s="387"/>
      <c r="AE27" s="387"/>
      <c r="AF27" s="387"/>
      <c r="AG27" s="388"/>
      <c r="AH27" s="389">
        <v>1</v>
      </c>
      <c r="AI27" s="390"/>
      <c r="AJ27" s="390"/>
      <c r="AK27" s="390"/>
      <c r="AL27" s="391"/>
      <c r="AM27" s="389" t="s">
        <v>160</v>
      </c>
      <c r="AN27" s="390"/>
      <c r="AO27" s="390"/>
      <c r="AP27" s="390"/>
      <c r="AQ27" s="390"/>
      <c r="AR27" s="391"/>
      <c r="AS27" s="389" t="s">
        <v>160</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t="s">
        <v>117</v>
      </c>
      <c r="BO27" s="417"/>
      <c r="BP27" s="417"/>
      <c r="BQ27" s="417"/>
      <c r="BR27" s="417"/>
      <c r="BS27" s="417"/>
      <c r="BT27" s="417"/>
      <c r="BU27" s="418"/>
      <c r="BV27" s="416" t="s">
        <v>117</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162</v>
      </c>
      <c r="F28" s="387"/>
      <c r="G28" s="387"/>
      <c r="H28" s="387"/>
      <c r="I28" s="387"/>
      <c r="J28" s="387"/>
      <c r="K28" s="388"/>
      <c r="L28" s="389">
        <v>1</v>
      </c>
      <c r="M28" s="390"/>
      <c r="N28" s="390"/>
      <c r="O28" s="390"/>
      <c r="P28" s="391"/>
      <c r="Q28" s="389">
        <v>2400</v>
      </c>
      <c r="R28" s="390"/>
      <c r="S28" s="390"/>
      <c r="T28" s="390"/>
      <c r="U28" s="390"/>
      <c r="V28" s="391"/>
      <c r="W28" s="455"/>
      <c r="X28" s="446"/>
      <c r="Y28" s="447"/>
      <c r="Z28" s="386" t="s">
        <v>163</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1366591</v>
      </c>
      <c r="BO28" s="409"/>
      <c r="BP28" s="409"/>
      <c r="BQ28" s="409"/>
      <c r="BR28" s="409"/>
      <c r="BS28" s="409"/>
      <c r="BT28" s="409"/>
      <c r="BU28" s="410"/>
      <c r="BV28" s="408">
        <v>1186368</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166</v>
      </c>
      <c r="F29" s="387"/>
      <c r="G29" s="387"/>
      <c r="H29" s="387"/>
      <c r="I29" s="387"/>
      <c r="J29" s="387"/>
      <c r="K29" s="388"/>
      <c r="L29" s="389">
        <v>14</v>
      </c>
      <c r="M29" s="390"/>
      <c r="N29" s="390"/>
      <c r="O29" s="390"/>
      <c r="P29" s="391"/>
      <c r="Q29" s="389">
        <v>2250</v>
      </c>
      <c r="R29" s="390"/>
      <c r="S29" s="390"/>
      <c r="T29" s="390"/>
      <c r="U29" s="390"/>
      <c r="V29" s="391"/>
      <c r="W29" s="456"/>
      <c r="X29" s="457"/>
      <c r="Y29" s="458"/>
      <c r="Z29" s="386" t="s">
        <v>167</v>
      </c>
      <c r="AA29" s="387"/>
      <c r="AB29" s="387"/>
      <c r="AC29" s="387"/>
      <c r="AD29" s="387"/>
      <c r="AE29" s="387"/>
      <c r="AF29" s="387"/>
      <c r="AG29" s="388"/>
      <c r="AH29" s="389">
        <v>167</v>
      </c>
      <c r="AI29" s="390"/>
      <c r="AJ29" s="390"/>
      <c r="AK29" s="390"/>
      <c r="AL29" s="391"/>
      <c r="AM29" s="389">
        <v>505742</v>
      </c>
      <c r="AN29" s="390"/>
      <c r="AO29" s="390"/>
      <c r="AP29" s="390"/>
      <c r="AQ29" s="390"/>
      <c r="AR29" s="391"/>
      <c r="AS29" s="389">
        <v>3028</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2767751</v>
      </c>
      <c r="BO29" s="414"/>
      <c r="BP29" s="414"/>
      <c r="BQ29" s="414"/>
      <c r="BR29" s="414"/>
      <c r="BS29" s="414"/>
      <c r="BT29" s="414"/>
      <c r="BU29" s="415"/>
      <c r="BV29" s="413">
        <v>2803032</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92.4</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5402558</v>
      </c>
      <c r="BO30" s="417"/>
      <c r="BP30" s="417"/>
      <c r="BQ30" s="417"/>
      <c r="BR30" s="417"/>
      <c r="BS30" s="417"/>
      <c r="BT30" s="417"/>
      <c r="BU30" s="418"/>
      <c r="BV30" s="416">
        <v>4686838</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5</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10</v>
      </c>
      <c r="AN34" s="373"/>
      <c r="AO34" s="372" t="str">
        <f>IF('各会計、関係団体の財政状況及び健全化判断比率'!B33="","",'各会計、関係団体の財政状況及び健全化判断比率'!B33)</f>
        <v>病院事業会計</v>
      </c>
      <c r="AP34" s="372"/>
      <c r="AQ34" s="372"/>
      <c r="AR34" s="372"/>
      <c r="AS34" s="372"/>
      <c r="AT34" s="372"/>
      <c r="AU34" s="372"/>
      <c r="AV34" s="372"/>
      <c r="AW34" s="372"/>
      <c r="AX34" s="372"/>
      <c r="AY34" s="372"/>
      <c r="AZ34" s="372"/>
      <c r="BA34" s="372"/>
      <c r="BB34" s="372"/>
      <c r="BC34" s="372"/>
      <c r="BD34" s="165"/>
      <c r="BE34" s="373">
        <f>IF(BG34="","",MAX(C34:D43,U34:V43,AM34:AN43)+1)</f>
        <v>11</v>
      </c>
      <c r="BF34" s="373"/>
      <c r="BG34" s="372" t="str">
        <f>IF('各会計、関係団体の財政状況及び健全化判断比率'!B34="","",'各会計、関係団体の財政状況及び健全化判断比率'!B34)</f>
        <v>町営地方卸売市場特別会計</v>
      </c>
      <c r="BH34" s="372"/>
      <c r="BI34" s="372"/>
      <c r="BJ34" s="372"/>
      <c r="BK34" s="372"/>
      <c r="BL34" s="372"/>
      <c r="BM34" s="372"/>
      <c r="BN34" s="372"/>
      <c r="BO34" s="372"/>
      <c r="BP34" s="372"/>
      <c r="BQ34" s="372"/>
      <c r="BR34" s="372"/>
      <c r="BS34" s="372"/>
      <c r="BT34" s="372"/>
      <c r="BU34" s="372"/>
      <c r="BV34" s="165"/>
      <c r="BW34" s="373">
        <f>IF(BY34="","",MAX(C34:D43,U34:V43,AM34:AN43,BE34:BF43)+1)</f>
        <v>14</v>
      </c>
      <c r="BX34" s="373"/>
      <c r="BY34" s="372" t="str">
        <f>IF('各会計、関係団体の財政状況及び健全化判断比率'!B68="","",'各会計、関係団体の財政状況及び健全化判断比率'!B68)</f>
        <v>八戸地域広域市町村圏事務組合</v>
      </c>
      <c r="BZ34" s="372"/>
      <c r="CA34" s="372"/>
      <c r="CB34" s="372"/>
      <c r="CC34" s="372"/>
      <c r="CD34" s="372"/>
      <c r="CE34" s="372"/>
      <c r="CF34" s="372"/>
      <c r="CG34" s="372"/>
      <c r="CH34" s="372"/>
      <c r="CI34" s="372"/>
      <c r="CJ34" s="372"/>
      <c r="CK34" s="372"/>
      <c r="CL34" s="372"/>
      <c r="CM34" s="372"/>
      <c r="CN34" s="165"/>
      <c r="CO34" s="373">
        <f>IF(CQ34="","",MAX(C34:D43,U34:V43,AM34:AN43,BE34:BF43,BW34:BX43)+1)</f>
        <v>24</v>
      </c>
      <c r="CP34" s="373"/>
      <c r="CQ34" s="372" t="str">
        <f>IF('各会計、関係団体の財政状況及び健全化判断比率'!BS7="","",'各会計、関係団体の財政状況及び健全化判断比率'!BS7)</f>
        <v>南部町健康増進公社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学校給食センター特別会計</v>
      </c>
      <c r="F35" s="372"/>
      <c r="G35" s="372"/>
      <c r="H35" s="372"/>
      <c r="I35" s="372"/>
      <c r="J35" s="372"/>
      <c r="K35" s="372"/>
      <c r="L35" s="372"/>
      <c r="M35" s="372"/>
      <c r="N35" s="372"/>
      <c r="O35" s="372"/>
      <c r="P35" s="372"/>
      <c r="Q35" s="372"/>
      <c r="R35" s="372"/>
      <c r="S35" s="372"/>
      <c r="T35" s="165"/>
      <c r="U35" s="373">
        <f>IF(W35="","",U34+1)</f>
        <v>6</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12</v>
      </c>
      <c r="BF35" s="373"/>
      <c r="BG35" s="372" t="str">
        <f>IF('各会計、関係団体の財政状況及び健全化判断比率'!B35="","",'各会計、関係団体の財政状況及び健全化判断比率'!B35)</f>
        <v>公共下水道事業特別会計</v>
      </c>
      <c r="BH35" s="372"/>
      <c r="BI35" s="372"/>
      <c r="BJ35" s="372"/>
      <c r="BK35" s="372"/>
      <c r="BL35" s="372"/>
      <c r="BM35" s="372"/>
      <c r="BN35" s="372"/>
      <c r="BO35" s="372"/>
      <c r="BP35" s="372"/>
      <c r="BQ35" s="372"/>
      <c r="BR35" s="372"/>
      <c r="BS35" s="372"/>
      <c r="BT35" s="372"/>
      <c r="BU35" s="372"/>
      <c r="BV35" s="165"/>
      <c r="BW35" s="373">
        <f t="shared" ref="BW35:BW43" si="2">IF(BY35="","",BW34+1)</f>
        <v>15</v>
      </c>
      <c r="BX35" s="373"/>
      <c r="BY35" s="372" t="str">
        <f>IF('各会計、関係団体の財政状況及び健全化判断比率'!B69="","",'各会計、関係団体の財政状況及び健全化判断比率'!B69)</f>
        <v>三戸郡福祉事務組合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f>IF(E36="","",C35+1)</f>
        <v>3</v>
      </c>
      <c r="D36" s="373"/>
      <c r="E36" s="372" t="str">
        <f>IF('各会計、関係団体の財政状況及び健全化判断比率'!B9="","",'各会計、関係団体の財政状況及び健全化判断比率'!B9)</f>
        <v>農林漁業体験実習館事業特別会計</v>
      </c>
      <c r="F36" s="372"/>
      <c r="G36" s="372"/>
      <c r="H36" s="372"/>
      <c r="I36" s="372"/>
      <c r="J36" s="372"/>
      <c r="K36" s="372"/>
      <c r="L36" s="372"/>
      <c r="M36" s="372"/>
      <c r="N36" s="372"/>
      <c r="O36" s="372"/>
      <c r="P36" s="372"/>
      <c r="Q36" s="372"/>
      <c r="R36" s="372"/>
      <c r="S36" s="372"/>
      <c r="T36" s="165"/>
      <c r="U36" s="373">
        <f t="shared" ref="U36:U43" si="4">IF(W36="","",U35+1)</f>
        <v>7</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13</v>
      </c>
      <c r="BF36" s="373"/>
      <c r="BG36" s="372" t="str">
        <f>IF('各会計、関係団体の財政状況及び健全化判断比率'!B36="","",'各会計、関係団体の財政状況及び健全化判断比率'!B36)</f>
        <v>農業集落排水事業特別会計</v>
      </c>
      <c r="BH36" s="372"/>
      <c r="BI36" s="372"/>
      <c r="BJ36" s="372"/>
      <c r="BK36" s="372"/>
      <c r="BL36" s="372"/>
      <c r="BM36" s="372"/>
      <c r="BN36" s="372"/>
      <c r="BO36" s="372"/>
      <c r="BP36" s="372"/>
      <c r="BQ36" s="372"/>
      <c r="BR36" s="372"/>
      <c r="BS36" s="372"/>
      <c r="BT36" s="372"/>
      <c r="BU36" s="372"/>
      <c r="BV36" s="165"/>
      <c r="BW36" s="373">
        <f t="shared" si="2"/>
        <v>16</v>
      </c>
      <c r="BX36" s="373"/>
      <c r="BY36" s="372" t="str">
        <f>IF('各会計、関係団体の財政状況及び健全化判断比率'!B70="","",'各会計、関係団体の財政状況及び健全化判断比率'!B70)</f>
        <v>三戸地区環境整備事務組合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f>IF(E37="","",C36+1)</f>
        <v>4</v>
      </c>
      <c r="D37" s="373"/>
      <c r="E37" s="372" t="str">
        <f>IF('各会計、関係団体の財政状況及び健全化判断比率'!B10="","",'各会計、関係団体の財政状況及び健全化判断比率'!B10)</f>
        <v>ボートピア交付金事業特別会計</v>
      </c>
      <c r="F37" s="372"/>
      <c r="G37" s="372"/>
      <c r="H37" s="372"/>
      <c r="I37" s="372"/>
      <c r="J37" s="372"/>
      <c r="K37" s="372"/>
      <c r="L37" s="372"/>
      <c r="M37" s="372"/>
      <c r="N37" s="372"/>
      <c r="O37" s="372"/>
      <c r="P37" s="372"/>
      <c r="Q37" s="372"/>
      <c r="R37" s="372"/>
      <c r="S37" s="372"/>
      <c r="T37" s="165"/>
      <c r="U37" s="373">
        <f t="shared" si="4"/>
        <v>8</v>
      </c>
      <c r="V37" s="373"/>
      <c r="W37" s="372" t="str">
        <f>IF('各会計、関係団体の財政状況及び健全化判断比率'!B31="","",'各会計、関係団体の財政状況及び健全化判断比率'!B31)</f>
        <v>介護サービス事業特別会計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17</v>
      </c>
      <c r="BX37" s="373"/>
      <c r="BY37" s="372" t="str">
        <f>IF('各会計、関係団体の財政状況及び健全化判断比率'!B71="","",'各会計、関係団体の財政状況及び健全化判断比率'!B71)</f>
        <v>八戸圏域水道企業団</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f t="shared" si="4"/>
        <v>9</v>
      </c>
      <c r="V38" s="373"/>
      <c r="W38" s="372" t="str">
        <f>IF('各会計、関係団体の財政状況及び健全化判断比率'!B32="","",'各会計、関係団体の財政状況及び健全化判断比率'!B32)</f>
        <v>介護老人保健施設特別会計</v>
      </c>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18</v>
      </c>
      <c r="BX38" s="373"/>
      <c r="BY38" s="372" t="str">
        <f>IF('各会計、関係団体の財政状況及び健全化判断比率'!B72="","",'各会計、関係団体の財政状況及び健全化判断比率'!B72)</f>
        <v>青森県後期高齢者医療広域連合（一般会計）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19</v>
      </c>
      <c r="BX39" s="373"/>
      <c r="BY39" s="372" t="str">
        <f>IF('各会計、関係団体の財政状況及び健全化判断比率'!B73="","",'各会計、関係団体の財政状況及び健全化判断比率'!B73)</f>
        <v>青森県後期高齢者医療広域連合（特別会計）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20</v>
      </c>
      <c r="BX40" s="373"/>
      <c r="BY40" s="372" t="str">
        <f>IF('各会計、関係団体の財政状況及び健全化判断比率'!B74="","",'各会計、関係団体の財政状況及び健全化判断比率'!B74)</f>
        <v>青森県市町村総合事務組合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21</v>
      </c>
      <c r="BX41" s="373"/>
      <c r="BY41" s="372" t="str">
        <f>IF('各会計、関係団体の財政状況及び健全化判断比率'!B75="","",'各会計、関係団体の財政状況及び健全化判断比率'!B75)</f>
        <v>青森県市町村職員退職組合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22</v>
      </c>
      <c r="BX42" s="373"/>
      <c r="BY42" s="372" t="str">
        <f>IF('各会計、関係団体の財政状況及び健全化判断比率'!B76="","",'各会計、関係団体の財政状況及び健全化判断比率'!B76)</f>
        <v>田子高原広域事務組合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23</v>
      </c>
      <c r="BX43" s="373"/>
      <c r="BY43" s="372" t="str">
        <f>IF('各会計、関係団体の財政状況及び健全化判断比率'!B77="","",'各会計、関係団体の財政状況及び健全化判断比率'!B77)</f>
        <v>青森県交通災害共済組合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1" t="s">
        <v>526</v>
      </c>
      <c r="D34" s="1181"/>
      <c r="E34" s="1182"/>
      <c r="F34" s="32">
        <v>11.93</v>
      </c>
      <c r="G34" s="33">
        <v>13.21</v>
      </c>
      <c r="H34" s="33">
        <v>11.64</v>
      </c>
      <c r="I34" s="33">
        <v>12.94</v>
      </c>
      <c r="J34" s="34">
        <v>13.99</v>
      </c>
      <c r="K34" s="22"/>
      <c r="L34" s="22"/>
      <c r="M34" s="22"/>
      <c r="N34" s="22"/>
      <c r="O34" s="22"/>
      <c r="P34" s="22"/>
    </row>
    <row r="35" spans="1:16" ht="39" customHeight="1">
      <c r="A35" s="22"/>
      <c r="B35" s="35"/>
      <c r="C35" s="1175" t="s">
        <v>527</v>
      </c>
      <c r="D35" s="1176"/>
      <c r="E35" s="1177"/>
      <c r="F35" s="36">
        <v>3.41</v>
      </c>
      <c r="G35" s="37">
        <v>2.89</v>
      </c>
      <c r="H35" s="37">
        <v>2.76</v>
      </c>
      <c r="I35" s="37">
        <v>3.76</v>
      </c>
      <c r="J35" s="38">
        <v>3.94</v>
      </c>
      <c r="K35" s="22"/>
      <c r="L35" s="22"/>
      <c r="M35" s="22"/>
      <c r="N35" s="22"/>
      <c r="O35" s="22"/>
      <c r="P35" s="22"/>
    </row>
    <row r="36" spans="1:16" ht="39" customHeight="1">
      <c r="A36" s="22"/>
      <c r="B36" s="35"/>
      <c r="C36" s="1175" t="s">
        <v>528</v>
      </c>
      <c r="D36" s="1176"/>
      <c r="E36" s="1177"/>
      <c r="F36" s="36">
        <v>0.17</v>
      </c>
      <c r="G36" s="37">
        <v>0.18</v>
      </c>
      <c r="H36" s="37">
        <v>0</v>
      </c>
      <c r="I36" s="37">
        <v>0.24</v>
      </c>
      <c r="J36" s="38">
        <v>0.54</v>
      </c>
      <c r="K36" s="22"/>
      <c r="L36" s="22"/>
      <c r="M36" s="22"/>
      <c r="N36" s="22"/>
      <c r="O36" s="22"/>
      <c r="P36" s="22"/>
    </row>
    <row r="37" spans="1:16" ht="39" customHeight="1">
      <c r="A37" s="22"/>
      <c r="B37" s="35"/>
      <c r="C37" s="1175" t="s">
        <v>529</v>
      </c>
      <c r="D37" s="1176"/>
      <c r="E37" s="1177"/>
      <c r="F37" s="36">
        <v>0.01</v>
      </c>
      <c r="G37" s="37">
        <v>0.04</v>
      </c>
      <c r="H37" s="37">
        <v>0.02</v>
      </c>
      <c r="I37" s="37">
        <v>0.15</v>
      </c>
      <c r="J37" s="38">
        <v>0.16</v>
      </c>
      <c r="K37" s="22"/>
      <c r="L37" s="22"/>
      <c r="M37" s="22"/>
      <c r="N37" s="22"/>
      <c r="O37" s="22"/>
      <c r="P37" s="22"/>
    </row>
    <row r="38" spans="1:16" ht="39" customHeight="1">
      <c r="A38" s="22"/>
      <c r="B38" s="35"/>
      <c r="C38" s="1175" t="s">
        <v>530</v>
      </c>
      <c r="D38" s="1176"/>
      <c r="E38" s="1177"/>
      <c r="F38" s="36">
        <v>0.01</v>
      </c>
      <c r="G38" s="37">
        <v>0.01</v>
      </c>
      <c r="H38" s="37">
        <v>0.01</v>
      </c>
      <c r="I38" s="37">
        <v>0.04</v>
      </c>
      <c r="J38" s="38">
        <v>0.08</v>
      </c>
      <c r="K38" s="22"/>
      <c r="L38" s="22"/>
      <c r="M38" s="22"/>
      <c r="N38" s="22"/>
      <c r="O38" s="22"/>
      <c r="P38" s="22"/>
    </row>
    <row r="39" spans="1:16" ht="39" customHeight="1">
      <c r="A39" s="22"/>
      <c r="B39" s="35"/>
      <c r="C39" s="1175" t="s">
        <v>531</v>
      </c>
      <c r="D39" s="1176"/>
      <c r="E39" s="1177"/>
      <c r="F39" s="36">
        <v>0.03</v>
      </c>
      <c r="G39" s="37">
        <v>0.05</v>
      </c>
      <c r="H39" s="37">
        <v>7.0000000000000007E-2</v>
      </c>
      <c r="I39" s="37">
        <v>0.05</v>
      </c>
      <c r="J39" s="38">
        <v>0.04</v>
      </c>
      <c r="K39" s="22"/>
      <c r="L39" s="22"/>
      <c r="M39" s="22"/>
      <c r="N39" s="22"/>
      <c r="O39" s="22"/>
      <c r="P39" s="22"/>
    </row>
    <row r="40" spans="1:16" ht="39" customHeight="1">
      <c r="A40" s="22"/>
      <c r="B40" s="35"/>
      <c r="C40" s="1175" t="s">
        <v>532</v>
      </c>
      <c r="D40" s="1176"/>
      <c r="E40" s="1177"/>
      <c r="F40" s="36">
        <v>1.17</v>
      </c>
      <c r="G40" s="37">
        <v>0.64</v>
      </c>
      <c r="H40" s="37">
        <v>0.56000000000000005</v>
      </c>
      <c r="I40" s="37">
        <v>0.53</v>
      </c>
      <c r="J40" s="38">
        <v>0.02</v>
      </c>
      <c r="K40" s="22"/>
      <c r="L40" s="22"/>
      <c r="M40" s="22"/>
      <c r="N40" s="22"/>
      <c r="O40" s="22"/>
      <c r="P40" s="22"/>
    </row>
    <row r="41" spans="1:16" ht="39" customHeight="1">
      <c r="A41" s="22"/>
      <c r="B41" s="35"/>
      <c r="C41" s="1175" t="s">
        <v>533</v>
      </c>
      <c r="D41" s="1176"/>
      <c r="E41" s="1177"/>
      <c r="F41" s="36">
        <v>0.04</v>
      </c>
      <c r="G41" s="37">
        <v>7.0000000000000007E-2</v>
      </c>
      <c r="H41" s="37">
        <v>0.08</v>
      </c>
      <c r="I41" s="37">
        <v>0.13</v>
      </c>
      <c r="J41" s="38">
        <v>0</v>
      </c>
      <c r="K41" s="22"/>
      <c r="L41" s="22"/>
      <c r="M41" s="22"/>
      <c r="N41" s="22"/>
      <c r="O41" s="22"/>
      <c r="P41" s="22"/>
    </row>
    <row r="42" spans="1:16" ht="39" customHeight="1">
      <c r="A42" s="22"/>
      <c r="B42" s="39"/>
      <c r="C42" s="1175" t="s">
        <v>534</v>
      </c>
      <c r="D42" s="1176"/>
      <c r="E42" s="1177"/>
      <c r="F42" s="36" t="s">
        <v>479</v>
      </c>
      <c r="G42" s="37" t="s">
        <v>479</v>
      </c>
      <c r="H42" s="37" t="s">
        <v>479</v>
      </c>
      <c r="I42" s="37" t="s">
        <v>479</v>
      </c>
      <c r="J42" s="38" t="s">
        <v>479</v>
      </c>
      <c r="K42" s="22"/>
      <c r="L42" s="22"/>
      <c r="M42" s="22"/>
      <c r="N42" s="22"/>
      <c r="O42" s="22"/>
      <c r="P42" s="22"/>
    </row>
    <row r="43" spans="1:16" ht="39" customHeight="1" thickBot="1">
      <c r="A43" s="22"/>
      <c r="B43" s="40"/>
      <c r="C43" s="1178" t="s">
        <v>535</v>
      </c>
      <c r="D43" s="1179"/>
      <c r="E43" s="1180"/>
      <c r="F43" s="41">
        <v>0.49</v>
      </c>
      <c r="G43" s="42">
        <v>0.46</v>
      </c>
      <c r="H43" s="42">
        <v>0.01</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3"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1" t="s">
        <v>11</v>
      </c>
      <c r="C45" s="1192"/>
      <c r="D45" s="58"/>
      <c r="E45" s="1197" t="s">
        <v>12</v>
      </c>
      <c r="F45" s="1197"/>
      <c r="G45" s="1197"/>
      <c r="H45" s="1197"/>
      <c r="I45" s="1197"/>
      <c r="J45" s="1198"/>
      <c r="K45" s="59">
        <v>1955</v>
      </c>
      <c r="L45" s="60">
        <v>1912</v>
      </c>
      <c r="M45" s="60">
        <v>1855</v>
      </c>
      <c r="N45" s="60">
        <v>1843</v>
      </c>
      <c r="O45" s="61">
        <v>1721</v>
      </c>
      <c r="P45" s="48"/>
      <c r="Q45" s="48"/>
      <c r="R45" s="48"/>
      <c r="S45" s="48"/>
      <c r="T45" s="48"/>
      <c r="U45" s="48"/>
    </row>
    <row r="46" spans="1:21" ht="30.75" customHeight="1">
      <c r="A46" s="48"/>
      <c r="B46" s="1193"/>
      <c r="C46" s="1194"/>
      <c r="D46" s="62"/>
      <c r="E46" s="1185" t="s">
        <v>13</v>
      </c>
      <c r="F46" s="1185"/>
      <c r="G46" s="1185"/>
      <c r="H46" s="1185"/>
      <c r="I46" s="1185"/>
      <c r="J46" s="1186"/>
      <c r="K46" s="63" t="s">
        <v>479</v>
      </c>
      <c r="L46" s="64" t="s">
        <v>479</v>
      </c>
      <c r="M46" s="64" t="s">
        <v>479</v>
      </c>
      <c r="N46" s="64" t="s">
        <v>479</v>
      </c>
      <c r="O46" s="65" t="s">
        <v>479</v>
      </c>
      <c r="P46" s="48"/>
      <c r="Q46" s="48"/>
      <c r="R46" s="48"/>
      <c r="S46" s="48"/>
      <c r="T46" s="48"/>
      <c r="U46" s="48"/>
    </row>
    <row r="47" spans="1:21" ht="30.75" customHeight="1">
      <c r="A47" s="48"/>
      <c r="B47" s="1193"/>
      <c r="C47" s="1194"/>
      <c r="D47" s="62"/>
      <c r="E47" s="1185" t="s">
        <v>14</v>
      </c>
      <c r="F47" s="1185"/>
      <c r="G47" s="1185"/>
      <c r="H47" s="1185"/>
      <c r="I47" s="1185"/>
      <c r="J47" s="1186"/>
      <c r="K47" s="63" t="s">
        <v>479</v>
      </c>
      <c r="L47" s="64" t="s">
        <v>479</v>
      </c>
      <c r="M47" s="64" t="s">
        <v>479</v>
      </c>
      <c r="N47" s="64" t="s">
        <v>479</v>
      </c>
      <c r="O47" s="65" t="s">
        <v>479</v>
      </c>
      <c r="P47" s="48"/>
      <c r="Q47" s="48"/>
      <c r="R47" s="48"/>
      <c r="S47" s="48"/>
      <c r="T47" s="48"/>
      <c r="U47" s="48"/>
    </row>
    <row r="48" spans="1:21" ht="30.75" customHeight="1">
      <c r="A48" s="48"/>
      <c r="B48" s="1193"/>
      <c r="C48" s="1194"/>
      <c r="D48" s="62"/>
      <c r="E48" s="1185" t="s">
        <v>15</v>
      </c>
      <c r="F48" s="1185"/>
      <c r="G48" s="1185"/>
      <c r="H48" s="1185"/>
      <c r="I48" s="1185"/>
      <c r="J48" s="1186"/>
      <c r="K48" s="63">
        <v>235</v>
      </c>
      <c r="L48" s="64">
        <v>260</v>
      </c>
      <c r="M48" s="64">
        <v>267</v>
      </c>
      <c r="N48" s="64">
        <v>276</v>
      </c>
      <c r="O48" s="65">
        <v>288</v>
      </c>
      <c r="P48" s="48"/>
      <c r="Q48" s="48"/>
      <c r="R48" s="48"/>
      <c r="S48" s="48"/>
      <c r="T48" s="48"/>
      <c r="U48" s="48"/>
    </row>
    <row r="49" spans="1:21" ht="30.75" customHeight="1">
      <c r="A49" s="48"/>
      <c r="B49" s="1193"/>
      <c r="C49" s="1194"/>
      <c r="D49" s="62"/>
      <c r="E49" s="1185" t="s">
        <v>16</v>
      </c>
      <c r="F49" s="1185"/>
      <c r="G49" s="1185"/>
      <c r="H49" s="1185"/>
      <c r="I49" s="1185"/>
      <c r="J49" s="1186"/>
      <c r="K49" s="63">
        <v>106</v>
      </c>
      <c r="L49" s="64">
        <v>93</v>
      </c>
      <c r="M49" s="64">
        <v>81</v>
      </c>
      <c r="N49" s="64">
        <v>77</v>
      </c>
      <c r="O49" s="65">
        <v>68</v>
      </c>
      <c r="P49" s="48"/>
      <c r="Q49" s="48"/>
      <c r="R49" s="48"/>
      <c r="S49" s="48"/>
      <c r="T49" s="48"/>
      <c r="U49" s="48"/>
    </row>
    <row r="50" spans="1:21" ht="30.75" customHeight="1">
      <c r="A50" s="48"/>
      <c r="B50" s="1193"/>
      <c r="C50" s="1194"/>
      <c r="D50" s="62"/>
      <c r="E50" s="1185" t="s">
        <v>17</v>
      </c>
      <c r="F50" s="1185"/>
      <c r="G50" s="1185"/>
      <c r="H50" s="1185"/>
      <c r="I50" s="1185"/>
      <c r="J50" s="1186"/>
      <c r="K50" s="63">
        <v>1</v>
      </c>
      <c r="L50" s="64">
        <v>1</v>
      </c>
      <c r="M50" s="64">
        <v>1</v>
      </c>
      <c r="N50" s="64" t="s">
        <v>479</v>
      </c>
      <c r="O50" s="65" t="s">
        <v>479</v>
      </c>
      <c r="P50" s="48"/>
      <c r="Q50" s="48"/>
      <c r="R50" s="48"/>
      <c r="S50" s="48"/>
      <c r="T50" s="48"/>
      <c r="U50" s="48"/>
    </row>
    <row r="51" spans="1:21" ht="30.75" customHeight="1">
      <c r="A51" s="48"/>
      <c r="B51" s="1195"/>
      <c r="C51" s="1196"/>
      <c r="D51" s="66"/>
      <c r="E51" s="1185" t="s">
        <v>18</v>
      </c>
      <c r="F51" s="1185"/>
      <c r="G51" s="1185"/>
      <c r="H51" s="1185"/>
      <c r="I51" s="1185"/>
      <c r="J51" s="1186"/>
      <c r="K51" s="63" t="s">
        <v>479</v>
      </c>
      <c r="L51" s="64" t="s">
        <v>479</v>
      </c>
      <c r="M51" s="64" t="s">
        <v>479</v>
      </c>
      <c r="N51" s="64" t="s">
        <v>479</v>
      </c>
      <c r="O51" s="65" t="s">
        <v>479</v>
      </c>
      <c r="P51" s="48"/>
      <c r="Q51" s="48"/>
      <c r="R51" s="48"/>
      <c r="S51" s="48"/>
      <c r="T51" s="48"/>
      <c r="U51" s="48"/>
    </row>
    <row r="52" spans="1:21" ht="30.75" customHeight="1">
      <c r="A52" s="48"/>
      <c r="B52" s="1183" t="s">
        <v>19</v>
      </c>
      <c r="C52" s="1184"/>
      <c r="D52" s="66"/>
      <c r="E52" s="1185" t="s">
        <v>20</v>
      </c>
      <c r="F52" s="1185"/>
      <c r="G52" s="1185"/>
      <c r="H52" s="1185"/>
      <c r="I52" s="1185"/>
      <c r="J52" s="1186"/>
      <c r="K52" s="63">
        <v>1378</v>
      </c>
      <c r="L52" s="64">
        <v>1428</v>
      </c>
      <c r="M52" s="64">
        <v>1459</v>
      </c>
      <c r="N52" s="64">
        <v>1538</v>
      </c>
      <c r="O52" s="65">
        <v>1509</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919</v>
      </c>
      <c r="L53" s="69">
        <v>838</v>
      </c>
      <c r="M53" s="69">
        <v>745</v>
      </c>
      <c r="N53" s="69">
        <v>658</v>
      </c>
      <c r="O53" s="70">
        <v>568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34"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211" t="s">
        <v>24</v>
      </c>
      <c r="C41" s="1212"/>
      <c r="D41" s="81"/>
      <c r="E41" s="1213" t="s">
        <v>25</v>
      </c>
      <c r="F41" s="1213"/>
      <c r="G41" s="1213"/>
      <c r="H41" s="1214"/>
      <c r="I41" s="82">
        <v>15848</v>
      </c>
      <c r="J41" s="83">
        <v>15050</v>
      </c>
      <c r="K41" s="83">
        <v>14750</v>
      </c>
      <c r="L41" s="83">
        <v>14187</v>
      </c>
      <c r="M41" s="84">
        <v>13289</v>
      </c>
    </row>
    <row r="42" spans="2:13" ht="27.75" customHeight="1">
      <c r="B42" s="1201"/>
      <c r="C42" s="1202"/>
      <c r="D42" s="85"/>
      <c r="E42" s="1205" t="s">
        <v>26</v>
      </c>
      <c r="F42" s="1205"/>
      <c r="G42" s="1205"/>
      <c r="H42" s="1206"/>
      <c r="I42" s="86">
        <v>2</v>
      </c>
      <c r="J42" s="87">
        <v>1</v>
      </c>
      <c r="K42" s="87" t="s">
        <v>479</v>
      </c>
      <c r="L42" s="87" t="s">
        <v>479</v>
      </c>
      <c r="M42" s="88" t="s">
        <v>479</v>
      </c>
    </row>
    <row r="43" spans="2:13" ht="27.75" customHeight="1">
      <c r="B43" s="1201"/>
      <c r="C43" s="1202"/>
      <c r="D43" s="85"/>
      <c r="E43" s="1205" t="s">
        <v>27</v>
      </c>
      <c r="F43" s="1205"/>
      <c r="G43" s="1205"/>
      <c r="H43" s="1206"/>
      <c r="I43" s="86">
        <v>3589</v>
      </c>
      <c r="J43" s="87">
        <v>3945</v>
      </c>
      <c r="K43" s="87">
        <v>4626</v>
      </c>
      <c r="L43" s="87">
        <v>4403</v>
      </c>
      <c r="M43" s="88">
        <v>4317</v>
      </c>
    </row>
    <row r="44" spans="2:13" ht="27.75" customHeight="1">
      <c r="B44" s="1201"/>
      <c r="C44" s="1202"/>
      <c r="D44" s="85"/>
      <c r="E44" s="1205" t="s">
        <v>28</v>
      </c>
      <c r="F44" s="1205"/>
      <c r="G44" s="1205"/>
      <c r="H44" s="1206"/>
      <c r="I44" s="86">
        <v>597</v>
      </c>
      <c r="J44" s="87">
        <v>519</v>
      </c>
      <c r="K44" s="87">
        <v>468</v>
      </c>
      <c r="L44" s="87">
        <v>479</v>
      </c>
      <c r="M44" s="88">
        <v>452</v>
      </c>
    </row>
    <row r="45" spans="2:13" ht="27.75" customHeight="1">
      <c r="B45" s="1201"/>
      <c r="C45" s="1202"/>
      <c r="D45" s="85"/>
      <c r="E45" s="1205" t="s">
        <v>29</v>
      </c>
      <c r="F45" s="1205"/>
      <c r="G45" s="1205"/>
      <c r="H45" s="1206"/>
      <c r="I45" s="86">
        <v>2021</v>
      </c>
      <c r="J45" s="87">
        <v>1929</v>
      </c>
      <c r="K45" s="87">
        <v>1688</v>
      </c>
      <c r="L45" s="87">
        <v>1555</v>
      </c>
      <c r="M45" s="88">
        <v>1459</v>
      </c>
    </row>
    <row r="46" spans="2:13" ht="27.75" customHeight="1">
      <c r="B46" s="1201"/>
      <c r="C46" s="1202"/>
      <c r="D46" s="85"/>
      <c r="E46" s="1205" t="s">
        <v>30</v>
      </c>
      <c r="F46" s="1205"/>
      <c r="G46" s="1205"/>
      <c r="H46" s="1206"/>
      <c r="I46" s="86" t="s">
        <v>479</v>
      </c>
      <c r="J46" s="87" t="s">
        <v>479</v>
      </c>
      <c r="K46" s="87" t="s">
        <v>479</v>
      </c>
      <c r="L46" s="87" t="s">
        <v>479</v>
      </c>
      <c r="M46" s="88" t="s">
        <v>479</v>
      </c>
    </row>
    <row r="47" spans="2:13" ht="27.75" customHeight="1">
      <c r="B47" s="1201"/>
      <c r="C47" s="1202"/>
      <c r="D47" s="85"/>
      <c r="E47" s="1205" t="s">
        <v>31</v>
      </c>
      <c r="F47" s="1205"/>
      <c r="G47" s="1205"/>
      <c r="H47" s="1206"/>
      <c r="I47" s="86" t="s">
        <v>479</v>
      </c>
      <c r="J47" s="87" t="s">
        <v>479</v>
      </c>
      <c r="K47" s="87" t="s">
        <v>479</v>
      </c>
      <c r="L47" s="87" t="s">
        <v>479</v>
      </c>
      <c r="M47" s="88" t="s">
        <v>479</v>
      </c>
    </row>
    <row r="48" spans="2:13" ht="27.75" customHeight="1">
      <c r="B48" s="1203"/>
      <c r="C48" s="1204"/>
      <c r="D48" s="85"/>
      <c r="E48" s="1205" t="s">
        <v>32</v>
      </c>
      <c r="F48" s="1205"/>
      <c r="G48" s="1205"/>
      <c r="H48" s="1206"/>
      <c r="I48" s="86" t="s">
        <v>479</v>
      </c>
      <c r="J48" s="87" t="s">
        <v>479</v>
      </c>
      <c r="K48" s="87" t="s">
        <v>479</v>
      </c>
      <c r="L48" s="87" t="s">
        <v>479</v>
      </c>
      <c r="M48" s="88" t="s">
        <v>479</v>
      </c>
    </row>
    <row r="49" spans="2:13" ht="27.75" customHeight="1">
      <c r="B49" s="1199" t="s">
        <v>33</v>
      </c>
      <c r="C49" s="1200"/>
      <c r="D49" s="89"/>
      <c r="E49" s="1205" t="s">
        <v>34</v>
      </c>
      <c r="F49" s="1205"/>
      <c r="G49" s="1205"/>
      <c r="H49" s="1206"/>
      <c r="I49" s="86">
        <v>5384</v>
      </c>
      <c r="J49" s="87">
        <v>6096</v>
      </c>
      <c r="K49" s="87">
        <v>6942</v>
      </c>
      <c r="L49" s="87">
        <v>7502</v>
      </c>
      <c r="M49" s="88">
        <v>8213</v>
      </c>
    </row>
    <row r="50" spans="2:13" ht="27.75" customHeight="1">
      <c r="B50" s="1201"/>
      <c r="C50" s="1202"/>
      <c r="D50" s="85"/>
      <c r="E50" s="1205" t="s">
        <v>35</v>
      </c>
      <c r="F50" s="1205"/>
      <c r="G50" s="1205"/>
      <c r="H50" s="1206"/>
      <c r="I50" s="86">
        <v>542</v>
      </c>
      <c r="J50" s="87">
        <v>503</v>
      </c>
      <c r="K50" s="87">
        <v>453</v>
      </c>
      <c r="L50" s="87">
        <v>379</v>
      </c>
      <c r="M50" s="88">
        <v>320</v>
      </c>
    </row>
    <row r="51" spans="2:13" ht="27.75" customHeight="1">
      <c r="B51" s="1203"/>
      <c r="C51" s="1204"/>
      <c r="D51" s="85"/>
      <c r="E51" s="1205" t="s">
        <v>36</v>
      </c>
      <c r="F51" s="1205"/>
      <c r="G51" s="1205"/>
      <c r="H51" s="1206"/>
      <c r="I51" s="86">
        <v>13291</v>
      </c>
      <c r="J51" s="87">
        <v>12859</v>
      </c>
      <c r="K51" s="87">
        <v>13567</v>
      </c>
      <c r="L51" s="87">
        <v>12973</v>
      </c>
      <c r="M51" s="88">
        <v>12650</v>
      </c>
    </row>
    <row r="52" spans="2:13" ht="27.75" customHeight="1" thickBot="1">
      <c r="B52" s="1207" t="s">
        <v>37</v>
      </c>
      <c r="C52" s="1208"/>
      <c r="D52" s="90"/>
      <c r="E52" s="1209" t="s">
        <v>38</v>
      </c>
      <c r="F52" s="1209"/>
      <c r="G52" s="1209"/>
      <c r="H52" s="1210"/>
      <c r="I52" s="91">
        <v>2841</v>
      </c>
      <c r="J52" s="92">
        <v>1985</v>
      </c>
      <c r="K52" s="92">
        <v>570</v>
      </c>
      <c r="L52" s="92">
        <v>-231</v>
      </c>
      <c r="M52" s="93">
        <v>-1666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G1" zoomScaleNormal="100" zoomScaleSheetLayoutView="55" workbookViewId="0">
      <selection activeCell="G70" sqref="G70"/>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555</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555</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556</v>
      </c>
      <c r="C41" s="246"/>
      <c r="D41" s="246"/>
      <c r="E41" s="246"/>
      <c r="F41" s="246"/>
      <c r="G41" s="246"/>
      <c r="H41" s="246"/>
      <c r="I41" s="246"/>
      <c r="J41" s="246"/>
      <c r="K41" s="246"/>
      <c r="L41" s="246"/>
      <c r="M41" s="246"/>
      <c r="N41" s="246"/>
      <c r="O41" s="246"/>
      <c r="P41" s="247"/>
    </row>
    <row r="42" spans="2:17">
      <c r="B42" s="248"/>
      <c r="C42" s="244"/>
      <c r="D42" s="244"/>
      <c r="E42" s="244"/>
      <c r="F42" s="244"/>
      <c r="G42" s="351" t="s">
        <v>557</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558</v>
      </c>
    </row>
    <row r="50" spans="1:17">
      <c r="B50" s="248"/>
      <c r="C50" s="244"/>
      <c r="D50" s="244"/>
      <c r="E50" s="244"/>
      <c r="F50" s="244"/>
      <c r="G50" s="1224"/>
      <c r="H50" s="1225"/>
      <c r="I50" s="1225"/>
      <c r="J50" s="1226"/>
      <c r="K50" s="354" t="s">
        <v>518</v>
      </c>
      <c r="L50" s="354" t="s">
        <v>519</v>
      </c>
      <c r="M50" s="354" t="s">
        <v>520</v>
      </c>
      <c r="N50" s="354" t="s">
        <v>521</v>
      </c>
      <c r="O50" s="354" t="s">
        <v>522</v>
      </c>
    </row>
    <row r="51" spans="1:17">
      <c r="B51" s="248"/>
      <c r="C51" s="244"/>
      <c r="D51" s="244"/>
      <c r="E51" s="244"/>
      <c r="F51" s="244"/>
      <c r="G51" s="1227" t="s">
        <v>559</v>
      </c>
      <c r="H51" s="1228"/>
      <c r="I51" s="1233" t="s">
        <v>560</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561</v>
      </c>
      <c r="J53" s="1237"/>
      <c r="K53" s="1238"/>
      <c r="L53" s="1238"/>
      <c r="M53" s="1238"/>
      <c r="N53" s="1238"/>
      <c r="O53" s="1238"/>
    </row>
    <row r="54" spans="1:17">
      <c r="A54" s="355"/>
      <c r="B54" s="248"/>
      <c r="C54" s="244"/>
      <c r="D54" s="244"/>
      <c r="E54" s="244"/>
      <c r="F54" s="244"/>
      <c r="G54" s="1231"/>
      <c r="H54" s="1232"/>
      <c r="I54" s="1237"/>
      <c r="J54" s="1237"/>
      <c r="K54" s="1239"/>
      <c r="L54" s="1239"/>
      <c r="M54" s="1239"/>
      <c r="N54" s="1239"/>
      <c r="O54" s="1239"/>
    </row>
    <row r="55" spans="1:17">
      <c r="A55" s="355"/>
      <c r="B55" s="248"/>
      <c r="C55" s="244"/>
      <c r="D55" s="244"/>
      <c r="E55" s="244"/>
      <c r="F55" s="244"/>
      <c r="G55" s="1240" t="s">
        <v>562</v>
      </c>
      <c r="H55" s="1241"/>
      <c r="I55" s="1237" t="s">
        <v>560</v>
      </c>
      <c r="J55" s="1237"/>
      <c r="K55" s="1235"/>
      <c r="L55" s="1235"/>
      <c r="M55" s="1235"/>
      <c r="N55" s="1235"/>
      <c r="O55" s="1235"/>
    </row>
    <row r="56" spans="1:17">
      <c r="A56" s="355"/>
      <c r="B56" s="248"/>
      <c r="C56" s="244"/>
      <c r="D56" s="244"/>
      <c r="E56" s="244"/>
      <c r="F56" s="244"/>
      <c r="G56" s="1242"/>
      <c r="H56" s="1243"/>
      <c r="I56" s="1237"/>
      <c r="J56" s="1237"/>
      <c r="K56" s="1236"/>
      <c r="L56" s="1236"/>
      <c r="M56" s="1236"/>
      <c r="N56" s="1236"/>
      <c r="O56" s="1236"/>
    </row>
    <row r="57" spans="1:17" s="355" customFormat="1">
      <c r="B57" s="356"/>
      <c r="C57" s="352"/>
      <c r="D57" s="352"/>
      <c r="E57" s="352"/>
      <c r="F57" s="352"/>
      <c r="G57" s="1242"/>
      <c r="H57" s="1243"/>
      <c r="I57" s="1246" t="s">
        <v>561</v>
      </c>
      <c r="J57" s="1246"/>
      <c r="K57" s="1238"/>
      <c r="L57" s="1238"/>
      <c r="M57" s="1238"/>
      <c r="N57" s="1238"/>
      <c r="O57" s="1238"/>
      <c r="P57" s="357"/>
      <c r="Q57" s="356"/>
    </row>
    <row r="58" spans="1:17" s="355" customFormat="1">
      <c r="A58" s="243"/>
      <c r="B58" s="356"/>
      <c r="C58" s="352"/>
      <c r="D58" s="352"/>
      <c r="E58" s="352"/>
      <c r="F58" s="352"/>
      <c r="G58" s="1244"/>
      <c r="H58" s="1245"/>
      <c r="I58" s="1246"/>
      <c r="J58" s="1246"/>
      <c r="K58" s="1239"/>
      <c r="L58" s="1239"/>
      <c r="M58" s="1239"/>
      <c r="N58" s="1239"/>
      <c r="O58" s="123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563</v>
      </c>
      <c r="C63" s="244"/>
      <c r="D63" s="244"/>
      <c r="E63" s="244"/>
      <c r="F63" s="244"/>
      <c r="G63" s="244"/>
      <c r="H63" s="244"/>
      <c r="I63" s="244"/>
      <c r="J63" s="244"/>
      <c r="K63" s="244"/>
      <c r="L63" s="244"/>
      <c r="M63" s="244"/>
      <c r="N63" s="244"/>
      <c r="O63" s="244"/>
    </row>
    <row r="64" spans="1:17">
      <c r="B64" s="248"/>
      <c r="C64" s="244"/>
      <c r="D64" s="244"/>
      <c r="E64" s="244"/>
      <c r="F64" s="244"/>
      <c r="G64" s="351" t="s">
        <v>557</v>
      </c>
      <c r="I64" s="352"/>
      <c r="J64" s="352"/>
      <c r="K64" s="352"/>
      <c r="L64" s="244"/>
      <c r="M64" s="244"/>
      <c r="N64" s="244"/>
      <c r="O64" s="244"/>
    </row>
    <row r="65" spans="2:30">
      <c r="B65" s="248"/>
      <c r="C65" s="244"/>
      <c r="D65" s="244"/>
      <c r="E65" s="244"/>
      <c r="F65" s="244"/>
      <c r="G65" s="1247" t="s">
        <v>566</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564</v>
      </c>
      <c r="I71" s="368"/>
      <c r="J71" s="364"/>
      <c r="K71" s="364"/>
      <c r="L71" s="365"/>
      <c r="M71" s="364"/>
      <c r="N71" s="365"/>
      <c r="O71" s="366"/>
    </row>
    <row r="72" spans="2:30">
      <c r="B72" s="248"/>
      <c r="C72" s="244"/>
      <c r="D72" s="244"/>
      <c r="E72" s="244"/>
      <c r="F72" s="244"/>
      <c r="G72" s="1224"/>
      <c r="H72" s="1225"/>
      <c r="I72" s="1225"/>
      <c r="J72" s="1226"/>
      <c r="K72" s="354" t="s">
        <v>518</v>
      </c>
      <c r="L72" s="354" t="s">
        <v>519</v>
      </c>
      <c r="M72" s="354" t="s">
        <v>520</v>
      </c>
      <c r="N72" s="354" t="s">
        <v>521</v>
      </c>
      <c r="O72" s="354" t="s">
        <v>522</v>
      </c>
    </row>
    <row r="73" spans="2:30">
      <c r="B73" s="248"/>
      <c r="C73" s="244"/>
      <c r="D73" s="244"/>
      <c r="E73" s="244"/>
      <c r="F73" s="244"/>
      <c r="G73" s="1227" t="s">
        <v>559</v>
      </c>
      <c r="H73" s="1228"/>
      <c r="I73" s="1233" t="s">
        <v>560</v>
      </c>
      <c r="J73" s="1233"/>
      <c r="K73" s="1248">
        <v>45</v>
      </c>
      <c r="L73" s="1248">
        <v>32.200000000000003</v>
      </c>
      <c r="M73" s="1236">
        <v>9.1</v>
      </c>
      <c r="N73" s="1236"/>
      <c r="O73" s="1236"/>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565</v>
      </c>
      <c r="J75" s="1237"/>
      <c r="K75" s="1249">
        <v>15.7</v>
      </c>
      <c r="L75" s="1249">
        <v>14.5</v>
      </c>
      <c r="M75" s="1249">
        <v>13.3</v>
      </c>
      <c r="N75" s="1249">
        <v>12.1</v>
      </c>
      <c r="O75" s="1249">
        <v>10.6</v>
      </c>
      <c r="U75" s="243">
        <v>81.2</v>
      </c>
      <c r="W75" s="243">
        <v>87.2</v>
      </c>
      <c r="Y75" s="243">
        <v>99.8</v>
      </c>
      <c r="AA75" s="243">
        <v>109.5</v>
      </c>
      <c r="AC75" s="243">
        <v>115.2</v>
      </c>
    </row>
    <row r="76" spans="2:30">
      <c r="B76" s="248"/>
      <c r="C76" s="244"/>
      <c r="D76" s="244"/>
      <c r="E76" s="244"/>
      <c r="F76" s="244"/>
      <c r="G76" s="1231"/>
      <c r="H76" s="1232"/>
      <c r="I76" s="1237"/>
      <c r="J76" s="1237"/>
      <c r="K76" s="1239"/>
      <c r="L76" s="1239"/>
      <c r="M76" s="1239"/>
      <c r="N76" s="1239"/>
      <c r="O76" s="1239"/>
    </row>
    <row r="77" spans="2:30">
      <c r="B77" s="248"/>
      <c r="C77" s="244"/>
      <c r="D77" s="244"/>
      <c r="E77" s="244"/>
      <c r="F77" s="244"/>
      <c r="G77" s="1240" t="s">
        <v>562</v>
      </c>
      <c r="H77" s="1241"/>
      <c r="I77" s="1237" t="s">
        <v>560</v>
      </c>
      <c r="J77" s="1237"/>
      <c r="K77" s="1248">
        <v>86</v>
      </c>
      <c r="L77" s="1248">
        <v>72</v>
      </c>
      <c r="M77" s="1236">
        <v>58.8</v>
      </c>
      <c r="N77" s="1236">
        <v>49.7</v>
      </c>
      <c r="O77" s="1236">
        <v>37.200000000000003</v>
      </c>
      <c r="R77" s="243">
        <v>12.3</v>
      </c>
      <c r="T77" s="243">
        <v>11.1</v>
      </c>
    </row>
    <row r="78" spans="2:30">
      <c r="B78" s="248"/>
      <c r="C78" s="244"/>
      <c r="D78" s="244"/>
      <c r="E78" s="244"/>
      <c r="F78" s="244"/>
      <c r="G78" s="1242"/>
      <c r="H78" s="1243"/>
      <c r="I78" s="1237"/>
      <c r="J78" s="1237"/>
      <c r="K78" s="1248"/>
      <c r="L78" s="1248"/>
      <c r="M78" s="1236"/>
      <c r="N78" s="1236"/>
      <c r="O78" s="1236"/>
    </row>
    <row r="79" spans="2:30">
      <c r="B79" s="248"/>
      <c r="C79" s="244"/>
      <c r="D79" s="244"/>
      <c r="E79" s="244"/>
      <c r="F79" s="244"/>
      <c r="G79" s="1242"/>
      <c r="H79" s="1243"/>
      <c r="I79" s="1250" t="s">
        <v>565</v>
      </c>
      <c r="J79" s="1246"/>
      <c r="K79" s="1251">
        <v>14.5</v>
      </c>
      <c r="L79" s="1251">
        <v>13.3</v>
      </c>
      <c r="M79" s="1251">
        <v>12.4</v>
      </c>
      <c r="N79" s="1251">
        <v>11.2</v>
      </c>
      <c r="O79" s="1251">
        <v>10.1</v>
      </c>
      <c r="V79" s="243">
        <v>53.5</v>
      </c>
      <c r="X79" s="243">
        <v>48.2</v>
      </c>
      <c r="Z79" s="243">
        <v>34.200000000000003</v>
      </c>
      <c r="AB79" s="243">
        <v>30.3</v>
      </c>
      <c r="AD79" s="243">
        <v>28.9</v>
      </c>
    </row>
    <row r="80" spans="2:30">
      <c r="B80" s="248"/>
      <c r="C80" s="244"/>
      <c r="D80" s="244"/>
      <c r="E80" s="244"/>
      <c r="F80" s="244"/>
      <c r="G80" s="1244"/>
      <c r="H80" s="1245"/>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9"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56489</v>
      </c>
      <c r="E3" s="116"/>
      <c r="F3" s="117">
        <v>90833</v>
      </c>
      <c r="G3" s="118"/>
      <c r="H3" s="119"/>
    </row>
    <row r="4" spans="1:8">
      <c r="A4" s="120"/>
      <c r="B4" s="121"/>
      <c r="C4" s="122"/>
      <c r="D4" s="123">
        <v>36489</v>
      </c>
      <c r="E4" s="124"/>
      <c r="F4" s="125">
        <v>47037</v>
      </c>
      <c r="G4" s="126"/>
      <c r="H4" s="127"/>
    </row>
    <row r="5" spans="1:8">
      <c r="A5" s="108" t="s">
        <v>512</v>
      </c>
      <c r="B5" s="113"/>
      <c r="C5" s="114"/>
      <c r="D5" s="115">
        <v>46061</v>
      </c>
      <c r="E5" s="116"/>
      <c r="F5" s="117">
        <v>79181</v>
      </c>
      <c r="G5" s="118"/>
      <c r="H5" s="119"/>
    </row>
    <row r="6" spans="1:8">
      <c r="A6" s="120"/>
      <c r="B6" s="121"/>
      <c r="C6" s="122"/>
      <c r="D6" s="123">
        <v>27167</v>
      </c>
      <c r="E6" s="124"/>
      <c r="F6" s="125">
        <v>40448</v>
      </c>
      <c r="G6" s="126"/>
      <c r="H6" s="127"/>
    </row>
    <row r="7" spans="1:8">
      <c r="A7" s="108" t="s">
        <v>513</v>
      </c>
      <c r="B7" s="113"/>
      <c r="C7" s="114"/>
      <c r="D7" s="115">
        <v>50415</v>
      </c>
      <c r="E7" s="116"/>
      <c r="F7" s="117">
        <v>118124</v>
      </c>
      <c r="G7" s="118"/>
      <c r="H7" s="119"/>
    </row>
    <row r="8" spans="1:8">
      <c r="A8" s="120"/>
      <c r="B8" s="121"/>
      <c r="C8" s="122"/>
      <c r="D8" s="123">
        <v>26614</v>
      </c>
      <c r="E8" s="124"/>
      <c r="F8" s="125">
        <v>54614</v>
      </c>
      <c r="G8" s="126"/>
      <c r="H8" s="127"/>
    </row>
    <row r="9" spans="1:8">
      <c r="A9" s="108" t="s">
        <v>514</v>
      </c>
      <c r="B9" s="113"/>
      <c r="C9" s="114"/>
      <c r="D9" s="115">
        <v>85272</v>
      </c>
      <c r="E9" s="116"/>
      <c r="F9" s="117">
        <v>101693</v>
      </c>
      <c r="G9" s="118"/>
      <c r="H9" s="119"/>
    </row>
    <row r="10" spans="1:8">
      <c r="A10" s="120"/>
      <c r="B10" s="121"/>
      <c r="C10" s="122"/>
      <c r="D10" s="123">
        <v>34149</v>
      </c>
      <c r="E10" s="124"/>
      <c r="F10" s="125">
        <v>51066</v>
      </c>
      <c r="G10" s="126"/>
      <c r="H10" s="127"/>
    </row>
    <row r="11" spans="1:8">
      <c r="A11" s="108" t="s">
        <v>515</v>
      </c>
      <c r="B11" s="113"/>
      <c r="C11" s="114"/>
      <c r="D11" s="115">
        <v>58503</v>
      </c>
      <c r="E11" s="116"/>
      <c r="F11" s="117">
        <v>96635</v>
      </c>
      <c r="G11" s="118"/>
      <c r="H11" s="119"/>
    </row>
    <row r="12" spans="1:8">
      <c r="A12" s="120"/>
      <c r="B12" s="121"/>
      <c r="C12" s="128"/>
      <c r="D12" s="123">
        <v>30605</v>
      </c>
      <c r="E12" s="124"/>
      <c r="F12" s="125">
        <v>44408</v>
      </c>
      <c r="G12" s="126"/>
      <c r="H12" s="127"/>
    </row>
    <row r="13" spans="1:8">
      <c r="A13" s="108"/>
      <c r="B13" s="113"/>
      <c r="C13" s="129"/>
      <c r="D13" s="130">
        <v>59348</v>
      </c>
      <c r="E13" s="131"/>
      <c r="F13" s="132">
        <v>97293</v>
      </c>
      <c r="G13" s="133"/>
      <c r="H13" s="119"/>
    </row>
    <row r="14" spans="1:8">
      <c r="A14" s="120"/>
      <c r="B14" s="121"/>
      <c r="C14" s="122"/>
      <c r="D14" s="123">
        <v>31005</v>
      </c>
      <c r="E14" s="124"/>
      <c r="F14" s="125">
        <v>47515</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3.45</v>
      </c>
      <c r="C19" s="134">
        <f>ROUND(VALUE(SUBSTITUTE(実質収支比率等に係る経年分析!G$48,"▲","-")),2)</f>
        <v>2.96</v>
      </c>
      <c r="D19" s="134">
        <f>ROUND(VALUE(SUBSTITUTE(実質収支比率等に係る経年分析!H$48,"▲","-")),2)</f>
        <v>2.84</v>
      </c>
      <c r="E19" s="134">
        <f>ROUND(VALUE(SUBSTITUTE(実質収支比率等に係る経年分析!I$48,"▲","-")),2)</f>
        <v>3.82</v>
      </c>
      <c r="F19" s="134">
        <f>ROUND(VALUE(SUBSTITUTE(実質収支比率等に係る経年分析!J$48,"▲","-")),2)</f>
        <v>4</v>
      </c>
    </row>
    <row r="20" spans="1:11">
      <c r="A20" s="134" t="s">
        <v>43</v>
      </c>
      <c r="B20" s="134">
        <f>ROUND(VALUE(SUBSTITUTE(実質収支比率等に係る経年分析!F$47,"▲","-")),2)</f>
        <v>12.03</v>
      </c>
      <c r="C20" s="134">
        <f>ROUND(VALUE(SUBSTITUTE(実質収支比率等に係る経年分析!G$47,"▲","-")),2)</f>
        <v>14.2</v>
      </c>
      <c r="D20" s="134">
        <f>ROUND(VALUE(SUBSTITUTE(実質収支比率等に係る経年分析!H$47,"▲","-")),2)</f>
        <v>14.26</v>
      </c>
      <c r="E20" s="134">
        <f>ROUND(VALUE(SUBSTITUTE(実質収支比率等に係る経年分析!I$47,"▲","-")),2)</f>
        <v>15.81</v>
      </c>
      <c r="F20" s="134">
        <f>ROUND(VALUE(SUBSTITUTE(実質収支比率等に係る経年分析!J$47,"▲","-")),2)</f>
        <v>18.03</v>
      </c>
    </row>
    <row r="21" spans="1:11">
      <c r="A21" s="134" t="s">
        <v>44</v>
      </c>
      <c r="B21" s="134">
        <f>IF(ISNUMBER(VALUE(SUBSTITUTE(実質収支比率等に係る経年分析!F$49,"▲","-"))),ROUND(VALUE(SUBSTITUTE(実質収支比率等に係る経年分析!F$49,"▲","-")),2),NA())</f>
        <v>-1.24</v>
      </c>
      <c r="C21" s="134">
        <f>IF(ISNUMBER(VALUE(SUBSTITUTE(実質収支比率等に係る経年分析!G$49,"▲","-"))),ROUND(VALUE(SUBSTITUTE(実質収支比率等に係る経年分析!G$49,"▲","-")),2),NA())</f>
        <v>-0.54</v>
      </c>
      <c r="D21" s="134">
        <f>IF(ISNUMBER(VALUE(SUBSTITUTE(実質収支比率等に係る経年分析!H$49,"▲","-"))),ROUND(VALUE(SUBSTITUTE(実質収支比率等に係る経年分析!H$49,"▲","-")),2),NA())</f>
        <v>-1.1499999999999999</v>
      </c>
      <c r="E21" s="134">
        <f>IF(ISNUMBER(VALUE(SUBSTITUTE(実質収支比率等に係る経年分析!I$49,"▲","-"))),ROUND(VALUE(SUBSTITUTE(実質収支比率等に係る経年分析!I$49,"▲","-")),2),NA())</f>
        <v>3.71</v>
      </c>
      <c r="F21" s="134">
        <f>IF(ISNUMBER(VALUE(SUBSTITUTE(実質収支比率等に係る経年分析!J$49,"▲","-"))),ROUND(VALUE(SUBSTITUTE(実質収支比率等に係る経年分析!J$49,"▲","-")),2),NA())</f>
        <v>3.98</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0.49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0.46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介護老人保健施設特別会計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7.0000000000000007E-2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0.08</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国民健康保険特別会計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1.17</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0.64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0.56000000000000005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0.53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ボートピア交付金事業特別会計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7.0000000000000007E-2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0.08</v>
      </c>
    </row>
    <row r="33" spans="1:16">
      <c r="A33" s="135" t="str">
        <f>IF(連結実質赤字比率に係る赤字・黒字の構成分析!C$37="",NA(),連結実質赤字比率に係る赤字・黒字の構成分析!C$37)</f>
        <v>町営地方卸売市場特別会計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0.16</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0.54</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3.41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2.89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2.76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3.76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3.94</v>
      </c>
    </row>
    <row r="36" spans="1:16">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11.93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13.21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11.64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12.94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13.99</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1378</v>
      </c>
      <c r="E42" s="136"/>
      <c r="F42" s="136"/>
      <c r="G42" s="136">
        <f>'実質公債費比率（分子）の構造'!L$52</f>
        <v>1428</v>
      </c>
      <c r="H42" s="136"/>
      <c r="I42" s="136"/>
      <c r="J42" s="136">
        <f>'実質公債費比率（分子）の構造'!M$52</f>
        <v>1459</v>
      </c>
      <c r="K42" s="136"/>
      <c r="L42" s="136"/>
      <c r="M42" s="136">
        <f>'実質公債費比率（分子）の構造'!N$52</f>
        <v>1538</v>
      </c>
      <c r="N42" s="136"/>
      <c r="O42" s="136"/>
      <c r="P42" s="136">
        <f>'実質公債費比率（分子）の構造'!O$52</f>
        <v>1509</v>
      </c>
    </row>
    <row r="43" spans="1:16">
      <c r="A43" s="136" t="s">
        <v>18</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1</v>
      </c>
      <c r="C44" s="136"/>
      <c r="D44" s="136"/>
      <c r="E44" s="136">
        <f>'実質公債費比率（分子）の構造'!L$50</f>
        <v>1</v>
      </c>
      <c r="F44" s="136"/>
      <c r="G44" s="136"/>
      <c r="H44" s="136">
        <f>'実質公債費比率（分子）の構造'!M$50</f>
        <v>1</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106</v>
      </c>
      <c r="C45" s="136"/>
      <c r="D45" s="136"/>
      <c r="E45" s="136">
        <f>'実質公債費比率（分子）の構造'!L$49</f>
        <v>93</v>
      </c>
      <c r="F45" s="136"/>
      <c r="G45" s="136"/>
      <c r="H45" s="136">
        <f>'実質公債費比率（分子）の構造'!M$49</f>
        <v>81</v>
      </c>
      <c r="I45" s="136"/>
      <c r="J45" s="136"/>
      <c r="K45" s="136">
        <f>'実質公債費比率（分子）の構造'!N$49</f>
        <v>77</v>
      </c>
      <c r="L45" s="136"/>
      <c r="M45" s="136"/>
      <c r="N45" s="136">
        <f>'実質公債費比率（分子）の構造'!O$49</f>
        <v>68</v>
      </c>
      <c r="O45" s="136"/>
      <c r="P45" s="136"/>
    </row>
    <row r="46" spans="1:16">
      <c r="A46" s="136" t="s">
        <v>54</v>
      </c>
      <c r="B46" s="136">
        <f>'実質公債費比率（分子）の構造'!K$48</f>
        <v>235</v>
      </c>
      <c r="C46" s="136"/>
      <c r="D46" s="136"/>
      <c r="E46" s="136">
        <f>'実質公債費比率（分子）の構造'!L$48</f>
        <v>260</v>
      </c>
      <c r="F46" s="136"/>
      <c r="G46" s="136"/>
      <c r="H46" s="136">
        <f>'実質公債費比率（分子）の構造'!M$48</f>
        <v>267</v>
      </c>
      <c r="I46" s="136"/>
      <c r="J46" s="136"/>
      <c r="K46" s="136">
        <f>'実質公債費比率（分子）の構造'!N$48</f>
        <v>276</v>
      </c>
      <c r="L46" s="136"/>
      <c r="M46" s="136"/>
      <c r="N46" s="136">
        <f>'実質公債費比率（分子）の構造'!O$48</f>
        <v>288</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1955</v>
      </c>
      <c r="C49" s="136"/>
      <c r="D49" s="136"/>
      <c r="E49" s="136">
        <f>'実質公債費比率（分子）の構造'!L$45</f>
        <v>1912</v>
      </c>
      <c r="F49" s="136"/>
      <c r="G49" s="136"/>
      <c r="H49" s="136">
        <f>'実質公債費比率（分子）の構造'!M$45</f>
        <v>1855</v>
      </c>
      <c r="I49" s="136"/>
      <c r="J49" s="136"/>
      <c r="K49" s="136">
        <f>'実質公債費比率（分子）の構造'!N$45</f>
        <v>1843</v>
      </c>
      <c r="L49" s="136"/>
      <c r="M49" s="136"/>
      <c r="N49" s="136">
        <f>'実質公債費比率（分子）の構造'!O$45</f>
        <v>1721</v>
      </c>
      <c r="O49" s="136"/>
      <c r="P49" s="136"/>
    </row>
    <row r="50" spans="1:16">
      <c r="A50" s="136" t="s">
        <v>58</v>
      </c>
      <c r="B50" s="136" t="e">
        <f>NA()</f>
        <v>#N/A</v>
      </c>
      <c r="C50" s="136">
        <f>IF(ISNUMBER('実質公債費比率（分子）の構造'!K$53),'実質公債費比率（分子）の構造'!K$53,NA())</f>
        <v>919</v>
      </c>
      <c r="D50" s="136" t="e">
        <f>NA()</f>
        <v>#N/A</v>
      </c>
      <c r="E50" s="136" t="e">
        <f>NA()</f>
        <v>#N/A</v>
      </c>
      <c r="F50" s="136">
        <f>IF(ISNUMBER('実質公債費比率（分子）の構造'!L$53),'実質公債費比率（分子）の構造'!L$53,NA())</f>
        <v>838</v>
      </c>
      <c r="G50" s="136" t="e">
        <f>NA()</f>
        <v>#N/A</v>
      </c>
      <c r="H50" s="136" t="e">
        <f>NA()</f>
        <v>#N/A</v>
      </c>
      <c r="I50" s="136">
        <f>IF(ISNUMBER('実質公債費比率（分子）の構造'!M$53),'実質公債費比率（分子）の構造'!M$53,NA())</f>
        <v>745</v>
      </c>
      <c r="J50" s="136" t="e">
        <f>NA()</f>
        <v>#N/A</v>
      </c>
      <c r="K50" s="136" t="e">
        <f>NA()</f>
        <v>#N/A</v>
      </c>
      <c r="L50" s="136">
        <f>IF(ISNUMBER('実質公債費比率（分子）の構造'!N$53),'実質公債費比率（分子）の構造'!N$53,NA())</f>
        <v>658</v>
      </c>
      <c r="M50" s="136" t="e">
        <f>NA()</f>
        <v>#N/A</v>
      </c>
      <c r="N50" s="136" t="e">
        <f>NA()</f>
        <v>#N/A</v>
      </c>
      <c r="O50" s="136">
        <f>IF(ISNUMBER('実質公債費比率（分子）の構造'!O$53),'実質公債費比率（分子）の構造'!O$53,NA())</f>
        <v>568</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13291</v>
      </c>
      <c r="E56" s="135"/>
      <c r="F56" s="135"/>
      <c r="G56" s="135">
        <f>'将来負担比率（分子）の構造'!J$51</f>
        <v>12859</v>
      </c>
      <c r="H56" s="135"/>
      <c r="I56" s="135"/>
      <c r="J56" s="135">
        <f>'将来負担比率（分子）の構造'!K$51</f>
        <v>13567</v>
      </c>
      <c r="K56" s="135"/>
      <c r="L56" s="135"/>
      <c r="M56" s="135">
        <f>'将来負担比率（分子）の構造'!L$51</f>
        <v>12973</v>
      </c>
      <c r="N56" s="135"/>
      <c r="O56" s="135"/>
      <c r="P56" s="135">
        <f>'将来負担比率（分子）の構造'!M$51</f>
        <v>12650</v>
      </c>
    </row>
    <row r="57" spans="1:16">
      <c r="A57" s="135" t="s">
        <v>35</v>
      </c>
      <c r="B57" s="135"/>
      <c r="C57" s="135"/>
      <c r="D57" s="135">
        <f>'将来負担比率（分子）の構造'!I$50</f>
        <v>542</v>
      </c>
      <c r="E57" s="135"/>
      <c r="F57" s="135"/>
      <c r="G57" s="135">
        <f>'将来負担比率（分子）の構造'!J$50</f>
        <v>503</v>
      </c>
      <c r="H57" s="135"/>
      <c r="I57" s="135"/>
      <c r="J57" s="135">
        <f>'将来負担比率（分子）の構造'!K$50</f>
        <v>453</v>
      </c>
      <c r="K57" s="135"/>
      <c r="L57" s="135"/>
      <c r="M57" s="135">
        <f>'将来負担比率（分子）の構造'!L$50</f>
        <v>379</v>
      </c>
      <c r="N57" s="135"/>
      <c r="O57" s="135"/>
      <c r="P57" s="135">
        <f>'将来負担比率（分子）の構造'!M$50</f>
        <v>320</v>
      </c>
    </row>
    <row r="58" spans="1:16">
      <c r="A58" s="135" t="s">
        <v>34</v>
      </c>
      <c r="B58" s="135"/>
      <c r="C58" s="135"/>
      <c r="D58" s="135">
        <f>'将来負担比率（分子）の構造'!I$49</f>
        <v>5384</v>
      </c>
      <c r="E58" s="135"/>
      <c r="F58" s="135"/>
      <c r="G58" s="135">
        <f>'将来負担比率（分子）の構造'!J$49</f>
        <v>6096</v>
      </c>
      <c r="H58" s="135"/>
      <c r="I58" s="135"/>
      <c r="J58" s="135">
        <f>'将来負担比率（分子）の構造'!K$49</f>
        <v>6942</v>
      </c>
      <c r="K58" s="135"/>
      <c r="L58" s="135"/>
      <c r="M58" s="135">
        <f>'将来負担比率（分子）の構造'!L$49</f>
        <v>7502</v>
      </c>
      <c r="N58" s="135"/>
      <c r="O58" s="135"/>
      <c r="P58" s="135">
        <f>'将来負担比率（分子）の構造'!M$49</f>
        <v>8213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2021</v>
      </c>
      <c r="C62" s="135"/>
      <c r="D62" s="135"/>
      <c r="E62" s="135">
        <f>'将来負担比率（分子）の構造'!J$45</f>
        <v>1929</v>
      </c>
      <c r="F62" s="135"/>
      <c r="G62" s="135"/>
      <c r="H62" s="135">
        <f>'将来負担比率（分子）の構造'!K$45</f>
        <v>1688</v>
      </c>
      <c r="I62" s="135"/>
      <c r="J62" s="135"/>
      <c r="K62" s="135">
        <f>'将来負担比率（分子）の構造'!L$45</f>
        <v>1555</v>
      </c>
      <c r="L62" s="135"/>
      <c r="M62" s="135"/>
      <c r="N62" s="135">
        <f>'将来負担比率（分子）の構造'!M$45</f>
        <v>1459</v>
      </c>
      <c r="O62" s="135"/>
      <c r="P62" s="135"/>
    </row>
    <row r="63" spans="1:16">
      <c r="A63" s="135" t="s">
        <v>28</v>
      </c>
      <c r="B63" s="135">
        <f>'将来負担比率（分子）の構造'!I$44</f>
        <v>597</v>
      </c>
      <c r="C63" s="135"/>
      <c r="D63" s="135"/>
      <c r="E63" s="135">
        <f>'将来負担比率（分子）の構造'!J$44</f>
        <v>519</v>
      </c>
      <c r="F63" s="135"/>
      <c r="G63" s="135"/>
      <c r="H63" s="135">
        <f>'将来負担比率（分子）の構造'!K$44</f>
        <v>468</v>
      </c>
      <c r="I63" s="135"/>
      <c r="J63" s="135"/>
      <c r="K63" s="135">
        <f>'将来負担比率（分子）の構造'!L$44</f>
        <v>479</v>
      </c>
      <c r="L63" s="135"/>
      <c r="M63" s="135"/>
      <c r="N63" s="135">
        <f>'将来負担比率（分子）の構造'!M$44</f>
        <v>452</v>
      </c>
      <c r="O63" s="135"/>
      <c r="P63" s="135"/>
    </row>
    <row r="64" spans="1:16">
      <c r="A64" s="135" t="s">
        <v>27</v>
      </c>
      <c r="B64" s="135">
        <f>'将来負担比率（分子）の構造'!I$43</f>
        <v>3589</v>
      </c>
      <c r="C64" s="135"/>
      <c r="D64" s="135"/>
      <c r="E64" s="135">
        <f>'将来負担比率（分子）の構造'!J$43</f>
        <v>3945</v>
      </c>
      <c r="F64" s="135"/>
      <c r="G64" s="135"/>
      <c r="H64" s="135">
        <f>'将来負担比率（分子）の構造'!K$43</f>
        <v>4626</v>
      </c>
      <c r="I64" s="135"/>
      <c r="J64" s="135"/>
      <c r="K64" s="135">
        <f>'将来負担比率（分子）の構造'!L$43</f>
        <v>4403</v>
      </c>
      <c r="L64" s="135"/>
      <c r="M64" s="135"/>
      <c r="N64" s="135">
        <f>'将来負担比率（分子）の構造'!M$43</f>
        <v>4317</v>
      </c>
      <c r="O64" s="135"/>
      <c r="P64" s="135"/>
    </row>
    <row r="65" spans="1:16">
      <c r="A65" s="135" t="s">
        <v>26</v>
      </c>
      <c r="B65" s="135">
        <f>'将来負担比率（分子）の構造'!I$42</f>
        <v>2</v>
      </c>
      <c r="C65" s="135"/>
      <c r="D65" s="135"/>
      <c r="E65" s="135">
        <f>'将来負担比率（分子）の構造'!J$42</f>
        <v>1</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15848</v>
      </c>
      <c r="C66" s="135"/>
      <c r="D66" s="135"/>
      <c r="E66" s="135">
        <f>'将来負担比率（分子）の構造'!J$41</f>
        <v>15050</v>
      </c>
      <c r="F66" s="135"/>
      <c r="G66" s="135"/>
      <c r="H66" s="135">
        <f>'将来負担比率（分子）の構造'!K$41</f>
        <v>14750</v>
      </c>
      <c r="I66" s="135"/>
      <c r="J66" s="135"/>
      <c r="K66" s="135">
        <f>'将来負担比率（分子）の構造'!L$41</f>
        <v>14187</v>
      </c>
      <c r="L66" s="135"/>
      <c r="M66" s="135"/>
      <c r="N66" s="135">
        <f>'将来負担比率（分子）の構造'!M$41</f>
        <v>13289</v>
      </c>
      <c r="O66" s="135"/>
      <c r="P66" s="135"/>
    </row>
    <row r="67" spans="1:16">
      <c r="A67" s="135" t="s">
        <v>62</v>
      </c>
      <c r="B67" s="135" t="e">
        <f>NA()</f>
        <v>#N/A</v>
      </c>
      <c r="C67" s="135">
        <f>IF(ISNUMBER('将来負担比率（分子）の構造'!I$52), IF('将来負担比率（分子）の構造'!I$52 &lt; 0, 0, '将来負担比率（分子）の構造'!I$52), NA())</f>
        <v>2841</v>
      </c>
      <c r="D67" s="135" t="e">
        <f>NA()</f>
        <v>#N/A</v>
      </c>
      <c r="E67" s="135" t="e">
        <f>NA()</f>
        <v>#N/A</v>
      </c>
      <c r="F67" s="135">
        <f>IF(ISNUMBER('将来負担比率（分子）の構造'!J$52), IF('将来負担比率（分子）の構造'!J$52 &lt; 0, 0, '将来負担比率（分子）の構造'!J$52), NA())</f>
        <v>1985</v>
      </c>
      <c r="G67" s="135" t="e">
        <f>NA()</f>
        <v>#N/A</v>
      </c>
      <c r="H67" s="135" t="e">
        <f>NA()</f>
        <v>#N/A</v>
      </c>
      <c r="I67" s="135">
        <f>IF(ISNUMBER('将来負担比率（分子）の構造'!K$52), IF('将来負担比率（分子）の構造'!K$52 &lt; 0, 0, '将来負担比率（分子）の構造'!K$52), NA())</f>
        <v>570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205</v>
      </c>
      <c r="C5" s="706"/>
      <c r="D5" s="706"/>
      <c r="E5" s="706"/>
      <c r="F5" s="706"/>
      <c r="G5" s="706"/>
      <c r="H5" s="706"/>
      <c r="I5" s="706"/>
      <c r="J5" s="706"/>
      <c r="K5" s="706"/>
      <c r="L5" s="706"/>
      <c r="M5" s="706"/>
      <c r="N5" s="706"/>
      <c r="O5" s="706"/>
      <c r="P5" s="706"/>
      <c r="Q5" s="707"/>
      <c r="R5" s="668">
        <v>1536180</v>
      </c>
      <c r="S5" s="669"/>
      <c r="T5" s="669"/>
      <c r="U5" s="669"/>
      <c r="V5" s="669"/>
      <c r="W5" s="669"/>
      <c r="X5" s="669"/>
      <c r="Y5" s="716"/>
      <c r="Z5" s="729">
        <v>13.7</v>
      </c>
      <c r="AA5" s="729"/>
      <c r="AB5" s="729"/>
      <c r="AC5" s="729"/>
      <c r="AD5" s="730">
        <v>1536180</v>
      </c>
      <c r="AE5" s="730"/>
      <c r="AF5" s="730"/>
      <c r="AG5" s="730"/>
      <c r="AH5" s="730"/>
      <c r="AI5" s="730"/>
      <c r="AJ5" s="730"/>
      <c r="AK5" s="730"/>
      <c r="AL5" s="717">
        <v>21</v>
      </c>
      <c r="AM5" s="686"/>
      <c r="AN5" s="686"/>
      <c r="AO5" s="718"/>
      <c r="AP5" s="705" t="s">
        <v>206</v>
      </c>
      <c r="AQ5" s="706"/>
      <c r="AR5" s="706"/>
      <c r="AS5" s="706"/>
      <c r="AT5" s="706"/>
      <c r="AU5" s="706"/>
      <c r="AV5" s="706"/>
      <c r="AW5" s="706"/>
      <c r="AX5" s="706"/>
      <c r="AY5" s="706"/>
      <c r="AZ5" s="706"/>
      <c r="BA5" s="706"/>
      <c r="BB5" s="706"/>
      <c r="BC5" s="706"/>
      <c r="BD5" s="706"/>
      <c r="BE5" s="706"/>
      <c r="BF5" s="707"/>
      <c r="BG5" s="618">
        <v>1536180</v>
      </c>
      <c r="BH5" s="619"/>
      <c r="BI5" s="619"/>
      <c r="BJ5" s="619"/>
      <c r="BK5" s="619"/>
      <c r="BL5" s="619"/>
      <c r="BM5" s="619"/>
      <c r="BN5" s="620"/>
      <c r="BO5" s="671">
        <v>100</v>
      </c>
      <c r="BP5" s="671"/>
      <c r="BQ5" s="671"/>
      <c r="BR5" s="671"/>
      <c r="BS5" s="672" t="s">
        <v>207</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199</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c r="B6" s="615" t="s">
        <v>211</v>
      </c>
      <c r="C6" s="616"/>
      <c r="D6" s="616"/>
      <c r="E6" s="616"/>
      <c r="F6" s="616"/>
      <c r="G6" s="616"/>
      <c r="H6" s="616"/>
      <c r="I6" s="616"/>
      <c r="J6" s="616"/>
      <c r="K6" s="616"/>
      <c r="L6" s="616"/>
      <c r="M6" s="616"/>
      <c r="N6" s="616"/>
      <c r="O6" s="616"/>
      <c r="P6" s="616"/>
      <c r="Q6" s="617"/>
      <c r="R6" s="618">
        <v>136760</v>
      </c>
      <c r="S6" s="619"/>
      <c r="T6" s="619"/>
      <c r="U6" s="619"/>
      <c r="V6" s="619"/>
      <c r="W6" s="619"/>
      <c r="X6" s="619"/>
      <c r="Y6" s="620"/>
      <c r="Z6" s="671">
        <v>1.2</v>
      </c>
      <c r="AA6" s="671"/>
      <c r="AB6" s="671"/>
      <c r="AC6" s="671"/>
      <c r="AD6" s="672">
        <v>136760</v>
      </c>
      <c r="AE6" s="672"/>
      <c r="AF6" s="672"/>
      <c r="AG6" s="672"/>
      <c r="AH6" s="672"/>
      <c r="AI6" s="672"/>
      <c r="AJ6" s="672"/>
      <c r="AK6" s="672"/>
      <c r="AL6" s="641">
        <v>1.9</v>
      </c>
      <c r="AM6" s="673"/>
      <c r="AN6" s="673"/>
      <c r="AO6" s="674"/>
      <c r="AP6" s="615" t="s">
        <v>212</v>
      </c>
      <c r="AQ6" s="616"/>
      <c r="AR6" s="616"/>
      <c r="AS6" s="616"/>
      <c r="AT6" s="616"/>
      <c r="AU6" s="616"/>
      <c r="AV6" s="616"/>
      <c r="AW6" s="616"/>
      <c r="AX6" s="616"/>
      <c r="AY6" s="616"/>
      <c r="AZ6" s="616"/>
      <c r="BA6" s="616"/>
      <c r="BB6" s="616"/>
      <c r="BC6" s="616"/>
      <c r="BD6" s="616"/>
      <c r="BE6" s="616"/>
      <c r="BF6" s="617"/>
      <c r="BG6" s="618">
        <v>1536180</v>
      </c>
      <c r="BH6" s="619"/>
      <c r="BI6" s="619"/>
      <c r="BJ6" s="619"/>
      <c r="BK6" s="619"/>
      <c r="BL6" s="619"/>
      <c r="BM6" s="619"/>
      <c r="BN6" s="620"/>
      <c r="BO6" s="671">
        <v>100</v>
      </c>
      <c r="BP6" s="671"/>
      <c r="BQ6" s="671"/>
      <c r="BR6" s="671"/>
      <c r="BS6" s="672" t="s">
        <v>207</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117611</v>
      </c>
      <c r="CS6" s="619"/>
      <c r="CT6" s="619"/>
      <c r="CU6" s="619"/>
      <c r="CV6" s="619"/>
      <c r="CW6" s="619"/>
      <c r="CX6" s="619"/>
      <c r="CY6" s="620"/>
      <c r="CZ6" s="671">
        <v>1.1000000000000001</v>
      </c>
      <c r="DA6" s="671"/>
      <c r="DB6" s="671"/>
      <c r="DC6" s="671"/>
      <c r="DD6" s="624" t="s">
        <v>207</v>
      </c>
      <c r="DE6" s="619"/>
      <c r="DF6" s="619"/>
      <c r="DG6" s="619"/>
      <c r="DH6" s="619"/>
      <c r="DI6" s="619"/>
      <c r="DJ6" s="619"/>
      <c r="DK6" s="619"/>
      <c r="DL6" s="619"/>
      <c r="DM6" s="619"/>
      <c r="DN6" s="619"/>
      <c r="DO6" s="619"/>
      <c r="DP6" s="620"/>
      <c r="DQ6" s="624">
        <v>117611</v>
      </c>
      <c r="DR6" s="619"/>
      <c r="DS6" s="619"/>
      <c r="DT6" s="619"/>
      <c r="DU6" s="619"/>
      <c r="DV6" s="619"/>
      <c r="DW6" s="619"/>
      <c r="DX6" s="619"/>
      <c r="DY6" s="619"/>
      <c r="DZ6" s="619"/>
      <c r="EA6" s="619"/>
      <c r="EB6" s="619"/>
      <c r="EC6" s="654"/>
    </row>
    <row r="7" spans="2:143" ht="11.25" customHeight="1">
      <c r="B7" s="615" t="s">
        <v>214</v>
      </c>
      <c r="C7" s="616"/>
      <c r="D7" s="616"/>
      <c r="E7" s="616"/>
      <c r="F7" s="616"/>
      <c r="G7" s="616"/>
      <c r="H7" s="616"/>
      <c r="I7" s="616"/>
      <c r="J7" s="616"/>
      <c r="K7" s="616"/>
      <c r="L7" s="616"/>
      <c r="M7" s="616"/>
      <c r="N7" s="616"/>
      <c r="O7" s="616"/>
      <c r="P7" s="616"/>
      <c r="Q7" s="617"/>
      <c r="R7" s="618">
        <v>2249</v>
      </c>
      <c r="S7" s="619"/>
      <c r="T7" s="619"/>
      <c r="U7" s="619"/>
      <c r="V7" s="619"/>
      <c r="W7" s="619"/>
      <c r="X7" s="619"/>
      <c r="Y7" s="620"/>
      <c r="Z7" s="671">
        <v>0</v>
      </c>
      <c r="AA7" s="671"/>
      <c r="AB7" s="671"/>
      <c r="AC7" s="671"/>
      <c r="AD7" s="672">
        <v>2249</v>
      </c>
      <c r="AE7" s="672"/>
      <c r="AF7" s="672"/>
      <c r="AG7" s="672"/>
      <c r="AH7" s="672"/>
      <c r="AI7" s="672"/>
      <c r="AJ7" s="672"/>
      <c r="AK7" s="672"/>
      <c r="AL7" s="641">
        <v>0</v>
      </c>
      <c r="AM7" s="673"/>
      <c r="AN7" s="673"/>
      <c r="AO7" s="674"/>
      <c r="AP7" s="615" t="s">
        <v>215</v>
      </c>
      <c r="AQ7" s="616"/>
      <c r="AR7" s="616"/>
      <c r="AS7" s="616"/>
      <c r="AT7" s="616"/>
      <c r="AU7" s="616"/>
      <c r="AV7" s="616"/>
      <c r="AW7" s="616"/>
      <c r="AX7" s="616"/>
      <c r="AY7" s="616"/>
      <c r="AZ7" s="616"/>
      <c r="BA7" s="616"/>
      <c r="BB7" s="616"/>
      <c r="BC7" s="616"/>
      <c r="BD7" s="616"/>
      <c r="BE7" s="616"/>
      <c r="BF7" s="617"/>
      <c r="BG7" s="618">
        <v>559866</v>
      </c>
      <c r="BH7" s="619"/>
      <c r="BI7" s="619"/>
      <c r="BJ7" s="619"/>
      <c r="BK7" s="619"/>
      <c r="BL7" s="619"/>
      <c r="BM7" s="619"/>
      <c r="BN7" s="620"/>
      <c r="BO7" s="671">
        <v>36.4</v>
      </c>
      <c r="BP7" s="671"/>
      <c r="BQ7" s="671"/>
      <c r="BR7" s="671"/>
      <c r="BS7" s="672" t="s">
        <v>207</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2220169</v>
      </c>
      <c r="CS7" s="619"/>
      <c r="CT7" s="619"/>
      <c r="CU7" s="619"/>
      <c r="CV7" s="619"/>
      <c r="CW7" s="619"/>
      <c r="CX7" s="619"/>
      <c r="CY7" s="620"/>
      <c r="CZ7" s="671">
        <v>20.5</v>
      </c>
      <c r="DA7" s="671"/>
      <c r="DB7" s="671"/>
      <c r="DC7" s="671"/>
      <c r="DD7" s="624">
        <v>105613</v>
      </c>
      <c r="DE7" s="619"/>
      <c r="DF7" s="619"/>
      <c r="DG7" s="619"/>
      <c r="DH7" s="619"/>
      <c r="DI7" s="619"/>
      <c r="DJ7" s="619"/>
      <c r="DK7" s="619"/>
      <c r="DL7" s="619"/>
      <c r="DM7" s="619"/>
      <c r="DN7" s="619"/>
      <c r="DO7" s="619"/>
      <c r="DP7" s="620"/>
      <c r="DQ7" s="624">
        <v>1864404</v>
      </c>
      <c r="DR7" s="619"/>
      <c r="DS7" s="619"/>
      <c r="DT7" s="619"/>
      <c r="DU7" s="619"/>
      <c r="DV7" s="619"/>
      <c r="DW7" s="619"/>
      <c r="DX7" s="619"/>
      <c r="DY7" s="619"/>
      <c r="DZ7" s="619"/>
      <c r="EA7" s="619"/>
      <c r="EB7" s="619"/>
      <c r="EC7" s="654"/>
    </row>
    <row r="8" spans="2:143" ht="11.25" customHeight="1">
      <c r="B8" s="615" t="s">
        <v>217</v>
      </c>
      <c r="C8" s="616"/>
      <c r="D8" s="616"/>
      <c r="E8" s="616"/>
      <c r="F8" s="616"/>
      <c r="G8" s="616"/>
      <c r="H8" s="616"/>
      <c r="I8" s="616"/>
      <c r="J8" s="616"/>
      <c r="K8" s="616"/>
      <c r="L8" s="616"/>
      <c r="M8" s="616"/>
      <c r="N8" s="616"/>
      <c r="O8" s="616"/>
      <c r="P8" s="616"/>
      <c r="Q8" s="617"/>
      <c r="R8" s="618">
        <v>4233</v>
      </c>
      <c r="S8" s="619"/>
      <c r="T8" s="619"/>
      <c r="U8" s="619"/>
      <c r="V8" s="619"/>
      <c r="W8" s="619"/>
      <c r="X8" s="619"/>
      <c r="Y8" s="620"/>
      <c r="Z8" s="671">
        <v>0</v>
      </c>
      <c r="AA8" s="671"/>
      <c r="AB8" s="671"/>
      <c r="AC8" s="671"/>
      <c r="AD8" s="672">
        <v>4233</v>
      </c>
      <c r="AE8" s="672"/>
      <c r="AF8" s="672"/>
      <c r="AG8" s="672"/>
      <c r="AH8" s="672"/>
      <c r="AI8" s="672"/>
      <c r="AJ8" s="672"/>
      <c r="AK8" s="672"/>
      <c r="AL8" s="641">
        <v>0.1</v>
      </c>
      <c r="AM8" s="673"/>
      <c r="AN8" s="673"/>
      <c r="AO8" s="674"/>
      <c r="AP8" s="615" t="s">
        <v>218</v>
      </c>
      <c r="AQ8" s="616"/>
      <c r="AR8" s="616"/>
      <c r="AS8" s="616"/>
      <c r="AT8" s="616"/>
      <c r="AU8" s="616"/>
      <c r="AV8" s="616"/>
      <c r="AW8" s="616"/>
      <c r="AX8" s="616"/>
      <c r="AY8" s="616"/>
      <c r="AZ8" s="616"/>
      <c r="BA8" s="616"/>
      <c r="BB8" s="616"/>
      <c r="BC8" s="616"/>
      <c r="BD8" s="616"/>
      <c r="BE8" s="616"/>
      <c r="BF8" s="617"/>
      <c r="BG8" s="618">
        <v>27454</v>
      </c>
      <c r="BH8" s="619"/>
      <c r="BI8" s="619"/>
      <c r="BJ8" s="619"/>
      <c r="BK8" s="619"/>
      <c r="BL8" s="619"/>
      <c r="BM8" s="619"/>
      <c r="BN8" s="620"/>
      <c r="BO8" s="671">
        <v>1.8</v>
      </c>
      <c r="BP8" s="671"/>
      <c r="BQ8" s="671"/>
      <c r="BR8" s="671"/>
      <c r="BS8" s="624" t="s">
        <v>109</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2595057</v>
      </c>
      <c r="CS8" s="619"/>
      <c r="CT8" s="619"/>
      <c r="CU8" s="619"/>
      <c r="CV8" s="619"/>
      <c r="CW8" s="619"/>
      <c r="CX8" s="619"/>
      <c r="CY8" s="620"/>
      <c r="CZ8" s="671">
        <v>24</v>
      </c>
      <c r="DA8" s="671"/>
      <c r="DB8" s="671"/>
      <c r="DC8" s="671"/>
      <c r="DD8" s="624">
        <v>12845</v>
      </c>
      <c r="DE8" s="619"/>
      <c r="DF8" s="619"/>
      <c r="DG8" s="619"/>
      <c r="DH8" s="619"/>
      <c r="DI8" s="619"/>
      <c r="DJ8" s="619"/>
      <c r="DK8" s="619"/>
      <c r="DL8" s="619"/>
      <c r="DM8" s="619"/>
      <c r="DN8" s="619"/>
      <c r="DO8" s="619"/>
      <c r="DP8" s="620"/>
      <c r="DQ8" s="624">
        <v>1584849</v>
      </c>
      <c r="DR8" s="619"/>
      <c r="DS8" s="619"/>
      <c r="DT8" s="619"/>
      <c r="DU8" s="619"/>
      <c r="DV8" s="619"/>
      <c r="DW8" s="619"/>
      <c r="DX8" s="619"/>
      <c r="DY8" s="619"/>
      <c r="DZ8" s="619"/>
      <c r="EA8" s="619"/>
      <c r="EB8" s="619"/>
      <c r="EC8" s="654"/>
    </row>
    <row r="9" spans="2:143" ht="11.25" customHeight="1">
      <c r="B9" s="615" t="s">
        <v>220</v>
      </c>
      <c r="C9" s="616"/>
      <c r="D9" s="616"/>
      <c r="E9" s="616"/>
      <c r="F9" s="616"/>
      <c r="G9" s="616"/>
      <c r="H9" s="616"/>
      <c r="I9" s="616"/>
      <c r="J9" s="616"/>
      <c r="K9" s="616"/>
      <c r="L9" s="616"/>
      <c r="M9" s="616"/>
      <c r="N9" s="616"/>
      <c r="O9" s="616"/>
      <c r="P9" s="616"/>
      <c r="Q9" s="617"/>
      <c r="R9" s="618">
        <v>2966</v>
      </c>
      <c r="S9" s="619"/>
      <c r="T9" s="619"/>
      <c r="U9" s="619"/>
      <c r="V9" s="619"/>
      <c r="W9" s="619"/>
      <c r="X9" s="619"/>
      <c r="Y9" s="620"/>
      <c r="Z9" s="671">
        <v>0</v>
      </c>
      <c r="AA9" s="671"/>
      <c r="AB9" s="671"/>
      <c r="AC9" s="671"/>
      <c r="AD9" s="672">
        <v>2966</v>
      </c>
      <c r="AE9" s="672"/>
      <c r="AF9" s="672"/>
      <c r="AG9" s="672"/>
      <c r="AH9" s="672"/>
      <c r="AI9" s="672"/>
      <c r="AJ9" s="672"/>
      <c r="AK9" s="672"/>
      <c r="AL9" s="641">
        <v>0</v>
      </c>
      <c r="AM9" s="673"/>
      <c r="AN9" s="673"/>
      <c r="AO9" s="674"/>
      <c r="AP9" s="615" t="s">
        <v>221</v>
      </c>
      <c r="AQ9" s="616"/>
      <c r="AR9" s="616"/>
      <c r="AS9" s="616"/>
      <c r="AT9" s="616"/>
      <c r="AU9" s="616"/>
      <c r="AV9" s="616"/>
      <c r="AW9" s="616"/>
      <c r="AX9" s="616"/>
      <c r="AY9" s="616"/>
      <c r="AZ9" s="616"/>
      <c r="BA9" s="616"/>
      <c r="BB9" s="616"/>
      <c r="BC9" s="616"/>
      <c r="BD9" s="616"/>
      <c r="BE9" s="616"/>
      <c r="BF9" s="617"/>
      <c r="BG9" s="618">
        <v>489793</v>
      </c>
      <c r="BH9" s="619"/>
      <c r="BI9" s="619"/>
      <c r="BJ9" s="619"/>
      <c r="BK9" s="619"/>
      <c r="BL9" s="619"/>
      <c r="BM9" s="619"/>
      <c r="BN9" s="620"/>
      <c r="BO9" s="671">
        <v>31.9</v>
      </c>
      <c r="BP9" s="671"/>
      <c r="BQ9" s="671"/>
      <c r="BR9" s="671"/>
      <c r="BS9" s="624" t="s">
        <v>109</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721847</v>
      </c>
      <c r="CS9" s="619"/>
      <c r="CT9" s="619"/>
      <c r="CU9" s="619"/>
      <c r="CV9" s="619"/>
      <c r="CW9" s="619"/>
      <c r="CX9" s="619"/>
      <c r="CY9" s="620"/>
      <c r="CZ9" s="671">
        <v>6.7</v>
      </c>
      <c r="DA9" s="671"/>
      <c r="DB9" s="671"/>
      <c r="DC9" s="671"/>
      <c r="DD9" s="624">
        <v>58656</v>
      </c>
      <c r="DE9" s="619"/>
      <c r="DF9" s="619"/>
      <c r="DG9" s="619"/>
      <c r="DH9" s="619"/>
      <c r="DI9" s="619"/>
      <c r="DJ9" s="619"/>
      <c r="DK9" s="619"/>
      <c r="DL9" s="619"/>
      <c r="DM9" s="619"/>
      <c r="DN9" s="619"/>
      <c r="DO9" s="619"/>
      <c r="DP9" s="620"/>
      <c r="DQ9" s="624">
        <v>641112</v>
      </c>
      <c r="DR9" s="619"/>
      <c r="DS9" s="619"/>
      <c r="DT9" s="619"/>
      <c r="DU9" s="619"/>
      <c r="DV9" s="619"/>
      <c r="DW9" s="619"/>
      <c r="DX9" s="619"/>
      <c r="DY9" s="619"/>
      <c r="DZ9" s="619"/>
      <c r="EA9" s="619"/>
      <c r="EB9" s="619"/>
      <c r="EC9" s="654"/>
    </row>
    <row r="10" spans="2:143" ht="11.25" customHeight="1">
      <c r="B10" s="615" t="s">
        <v>223</v>
      </c>
      <c r="C10" s="616"/>
      <c r="D10" s="616"/>
      <c r="E10" s="616"/>
      <c r="F10" s="616"/>
      <c r="G10" s="616"/>
      <c r="H10" s="616"/>
      <c r="I10" s="616"/>
      <c r="J10" s="616"/>
      <c r="K10" s="616"/>
      <c r="L10" s="616"/>
      <c r="M10" s="616"/>
      <c r="N10" s="616"/>
      <c r="O10" s="616"/>
      <c r="P10" s="616"/>
      <c r="Q10" s="617"/>
      <c r="R10" s="618">
        <v>319392</v>
      </c>
      <c r="S10" s="619"/>
      <c r="T10" s="619"/>
      <c r="U10" s="619"/>
      <c r="V10" s="619"/>
      <c r="W10" s="619"/>
      <c r="X10" s="619"/>
      <c r="Y10" s="620"/>
      <c r="Z10" s="671">
        <v>2.9</v>
      </c>
      <c r="AA10" s="671"/>
      <c r="AB10" s="671"/>
      <c r="AC10" s="671"/>
      <c r="AD10" s="672">
        <v>319392</v>
      </c>
      <c r="AE10" s="672"/>
      <c r="AF10" s="672"/>
      <c r="AG10" s="672"/>
      <c r="AH10" s="672"/>
      <c r="AI10" s="672"/>
      <c r="AJ10" s="672"/>
      <c r="AK10" s="672"/>
      <c r="AL10" s="641">
        <v>4.4000000000000004</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24764</v>
      </c>
      <c r="BH10" s="619"/>
      <c r="BI10" s="619"/>
      <c r="BJ10" s="619"/>
      <c r="BK10" s="619"/>
      <c r="BL10" s="619"/>
      <c r="BM10" s="619"/>
      <c r="BN10" s="620"/>
      <c r="BO10" s="671">
        <v>1.6</v>
      </c>
      <c r="BP10" s="671"/>
      <c r="BQ10" s="671"/>
      <c r="BR10" s="671"/>
      <c r="BS10" s="624" t="s">
        <v>109</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t="s">
        <v>109</v>
      </c>
      <c r="CS10" s="619"/>
      <c r="CT10" s="619"/>
      <c r="CU10" s="619"/>
      <c r="CV10" s="619"/>
      <c r="CW10" s="619"/>
      <c r="CX10" s="619"/>
      <c r="CY10" s="620"/>
      <c r="CZ10" s="671" t="s">
        <v>109</v>
      </c>
      <c r="DA10" s="671"/>
      <c r="DB10" s="671"/>
      <c r="DC10" s="671"/>
      <c r="DD10" s="624" t="s">
        <v>109</v>
      </c>
      <c r="DE10" s="619"/>
      <c r="DF10" s="619"/>
      <c r="DG10" s="619"/>
      <c r="DH10" s="619"/>
      <c r="DI10" s="619"/>
      <c r="DJ10" s="619"/>
      <c r="DK10" s="619"/>
      <c r="DL10" s="619"/>
      <c r="DM10" s="619"/>
      <c r="DN10" s="619"/>
      <c r="DO10" s="619"/>
      <c r="DP10" s="620"/>
      <c r="DQ10" s="624" t="s">
        <v>109</v>
      </c>
      <c r="DR10" s="619"/>
      <c r="DS10" s="619"/>
      <c r="DT10" s="619"/>
      <c r="DU10" s="619"/>
      <c r="DV10" s="619"/>
      <c r="DW10" s="619"/>
      <c r="DX10" s="619"/>
      <c r="DY10" s="619"/>
      <c r="DZ10" s="619"/>
      <c r="EA10" s="619"/>
      <c r="EB10" s="619"/>
      <c r="EC10" s="654"/>
    </row>
    <row r="11" spans="2:143" ht="11.25" customHeight="1">
      <c r="B11" s="615" t="s">
        <v>226</v>
      </c>
      <c r="C11" s="616"/>
      <c r="D11" s="616"/>
      <c r="E11" s="616"/>
      <c r="F11" s="616"/>
      <c r="G11" s="616"/>
      <c r="H11" s="616"/>
      <c r="I11" s="616"/>
      <c r="J11" s="616"/>
      <c r="K11" s="616"/>
      <c r="L11" s="616"/>
      <c r="M11" s="616"/>
      <c r="N11" s="616"/>
      <c r="O11" s="616"/>
      <c r="P11" s="616"/>
      <c r="Q11" s="617"/>
      <c r="R11" s="618" t="s">
        <v>109</v>
      </c>
      <c r="S11" s="619"/>
      <c r="T11" s="619"/>
      <c r="U11" s="619"/>
      <c r="V11" s="619"/>
      <c r="W11" s="619"/>
      <c r="X11" s="619"/>
      <c r="Y11" s="620"/>
      <c r="Z11" s="671" t="s">
        <v>109</v>
      </c>
      <c r="AA11" s="671"/>
      <c r="AB11" s="671"/>
      <c r="AC11" s="671"/>
      <c r="AD11" s="672" t="s">
        <v>109</v>
      </c>
      <c r="AE11" s="672"/>
      <c r="AF11" s="672"/>
      <c r="AG11" s="672"/>
      <c r="AH11" s="672"/>
      <c r="AI11" s="672"/>
      <c r="AJ11" s="672"/>
      <c r="AK11" s="672"/>
      <c r="AL11" s="641" t="s">
        <v>109</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17855</v>
      </c>
      <c r="BH11" s="619"/>
      <c r="BI11" s="619"/>
      <c r="BJ11" s="619"/>
      <c r="BK11" s="619"/>
      <c r="BL11" s="619"/>
      <c r="BM11" s="619"/>
      <c r="BN11" s="620"/>
      <c r="BO11" s="671">
        <v>1.2</v>
      </c>
      <c r="BP11" s="671"/>
      <c r="BQ11" s="671"/>
      <c r="BR11" s="671"/>
      <c r="BS11" s="624" t="s">
        <v>109</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622780</v>
      </c>
      <c r="CS11" s="619"/>
      <c r="CT11" s="619"/>
      <c r="CU11" s="619"/>
      <c r="CV11" s="619"/>
      <c r="CW11" s="619"/>
      <c r="CX11" s="619"/>
      <c r="CY11" s="620"/>
      <c r="CZ11" s="671">
        <v>5.8</v>
      </c>
      <c r="DA11" s="671"/>
      <c r="DB11" s="671"/>
      <c r="DC11" s="671"/>
      <c r="DD11" s="624">
        <v>158402</v>
      </c>
      <c r="DE11" s="619"/>
      <c r="DF11" s="619"/>
      <c r="DG11" s="619"/>
      <c r="DH11" s="619"/>
      <c r="DI11" s="619"/>
      <c r="DJ11" s="619"/>
      <c r="DK11" s="619"/>
      <c r="DL11" s="619"/>
      <c r="DM11" s="619"/>
      <c r="DN11" s="619"/>
      <c r="DO11" s="619"/>
      <c r="DP11" s="620"/>
      <c r="DQ11" s="624">
        <v>429142</v>
      </c>
      <c r="DR11" s="619"/>
      <c r="DS11" s="619"/>
      <c r="DT11" s="619"/>
      <c r="DU11" s="619"/>
      <c r="DV11" s="619"/>
      <c r="DW11" s="619"/>
      <c r="DX11" s="619"/>
      <c r="DY11" s="619"/>
      <c r="DZ11" s="619"/>
      <c r="EA11" s="619"/>
      <c r="EB11" s="619"/>
      <c r="EC11" s="654"/>
    </row>
    <row r="12" spans="2:143" ht="11.25" customHeight="1">
      <c r="B12" s="615" t="s">
        <v>229</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820184</v>
      </c>
      <c r="BH12" s="619"/>
      <c r="BI12" s="619"/>
      <c r="BJ12" s="619"/>
      <c r="BK12" s="619"/>
      <c r="BL12" s="619"/>
      <c r="BM12" s="619"/>
      <c r="BN12" s="620"/>
      <c r="BO12" s="671">
        <v>53.4</v>
      </c>
      <c r="BP12" s="671"/>
      <c r="BQ12" s="671"/>
      <c r="BR12" s="671"/>
      <c r="BS12" s="624" t="s">
        <v>109</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337040</v>
      </c>
      <c r="CS12" s="619"/>
      <c r="CT12" s="619"/>
      <c r="CU12" s="619"/>
      <c r="CV12" s="619"/>
      <c r="CW12" s="619"/>
      <c r="CX12" s="619"/>
      <c r="CY12" s="620"/>
      <c r="CZ12" s="671">
        <v>3.1</v>
      </c>
      <c r="DA12" s="671"/>
      <c r="DB12" s="671"/>
      <c r="DC12" s="671"/>
      <c r="DD12" s="624">
        <v>16000</v>
      </c>
      <c r="DE12" s="619"/>
      <c r="DF12" s="619"/>
      <c r="DG12" s="619"/>
      <c r="DH12" s="619"/>
      <c r="DI12" s="619"/>
      <c r="DJ12" s="619"/>
      <c r="DK12" s="619"/>
      <c r="DL12" s="619"/>
      <c r="DM12" s="619"/>
      <c r="DN12" s="619"/>
      <c r="DO12" s="619"/>
      <c r="DP12" s="620"/>
      <c r="DQ12" s="624">
        <v>265560</v>
      </c>
      <c r="DR12" s="619"/>
      <c r="DS12" s="619"/>
      <c r="DT12" s="619"/>
      <c r="DU12" s="619"/>
      <c r="DV12" s="619"/>
      <c r="DW12" s="619"/>
      <c r="DX12" s="619"/>
      <c r="DY12" s="619"/>
      <c r="DZ12" s="619"/>
      <c r="EA12" s="619"/>
      <c r="EB12" s="619"/>
      <c r="EC12" s="654"/>
    </row>
    <row r="13" spans="2:143" ht="11.25" customHeight="1">
      <c r="B13" s="615" t="s">
        <v>232</v>
      </c>
      <c r="C13" s="616"/>
      <c r="D13" s="616"/>
      <c r="E13" s="616"/>
      <c r="F13" s="616"/>
      <c r="G13" s="616"/>
      <c r="H13" s="616"/>
      <c r="I13" s="616"/>
      <c r="J13" s="616"/>
      <c r="K13" s="616"/>
      <c r="L13" s="616"/>
      <c r="M13" s="616"/>
      <c r="N13" s="616"/>
      <c r="O13" s="616"/>
      <c r="P13" s="616"/>
      <c r="Q13" s="617"/>
      <c r="R13" s="618">
        <v>23269</v>
      </c>
      <c r="S13" s="619"/>
      <c r="T13" s="619"/>
      <c r="U13" s="619"/>
      <c r="V13" s="619"/>
      <c r="W13" s="619"/>
      <c r="X13" s="619"/>
      <c r="Y13" s="620"/>
      <c r="Z13" s="671">
        <v>0.2</v>
      </c>
      <c r="AA13" s="671"/>
      <c r="AB13" s="671"/>
      <c r="AC13" s="671"/>
      <c r="AD13" s="672">
        <v>23269</v>
      </c>
      <c r="AE13" s="672"/>
      <c r="AF13" s="672"/>
      <c r="AG13" s="672"/>
      <c r="AH13" s="672"/>
      <c r="AI13" s="672"/>
      <c r="AJ13" s="672"/>
      <c r="AK13" s="672"/>
      <c r="AL13" s="641">
        <v>0.3</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817406</v>
      </c>
      <c r="BH13" s="619"/>
      <c r="BI13" s="619"/>
      <c r="BJ13" s="619"/>
      <c r="BK13" s="619"/>
      <c r="BL13" s="619"/>
      <c r="BM13" s="619"/>
      <c r="BN13" s="620"/>
      <c r="BO13" s="671">
        <v>53.2</v>
      </c>
      <c r="BP13" s="671"/>
      <c r="BQ13" s="671"/>
      <c r="BR13" s="671"/>
      <c r="BS13" s="624" t="s">
        <v>109</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666494</v>
      </c>
      <c r="CS13" s="619"/>
      <c r="CT13" s="619"/>
      <c r="CU13" s="619"/>
      <c r="CV13" s="619"/>
      <c r="CW13" s="619"/>
      <c r="CX13" s="619"/>
      <c r="CY13" s="620"/>
      <c r="CZ13" s="671">
        <v>6.2</v>
      </c>
      <c r="DA13" s="671"/>
      <c r="DB13" s="671"/>
      <c r="DC13" s="671"/>
      <c r="DD13" s="624">
        <v>443942</v>
      </c>
      <c r="DE13" s="619"/>
      <c r="DF13" s="619"/>
      <c r="DG13" s="619"/>
      <c r="DH13" s="619"/>
      <c r="DI13" s="619"/>
      <c r="DJ13" s="619"/>
      <c r="DK13" s="619"/>
      <c r="DL13" s="619"/>
      <c r="DM13" s="619"/>
      <c r="DN13" s="619"/>
      <c r="DO13" s="619"/>
      <c r="DP13" s="620"/>
      <c r="DQ13" s="624">
        <v>405667</v>
      </c>
      <c r="DR13" s="619"/>
      <c r="DS13" s="619"/>
      <c r="DT13" s="619"/>
      <c r="DU13" s="619"/>
      <c r="DV13" s="619"/>
      <c r="DW13" s="619"/>
      <c r="DX13" s="619"/>
      <c r="DY13" s="619"/>
      <c r="DZ13" s="619"/>
      <c r="EA13" s="619"/>
      <c r="EB13" s="619"/>
      <c r="EC13" s="654"/>
    </row>
    <row r="14" spans="2:143" ht="11.25" customHeight="1">
      <c r="B14" s="615" t="s">
        <v>235</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51653</v>
      </c>
      <c r="BH14" s="619"/>
      <c r="BI14" s="619"/>
      <c r="BJ14" s="619"/>
      <c r="BK14" s="619"/>
      <c r="BL14" s="619"/>
      <c r="BM14" s="619"/>
      <c r="BN14" s="620"/>
      <c r="BO14" s="671">
        <v>3.4</v>
      </c>
      <c r="BP14" s="671"/>
      <c r="BQ14" s="671"/>
      <c r="BR14" s="671"/>
      <c r="BS14" s="624" t="s">
        <v>109</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477998</v>
      </c>
      <c r="CS14" s="619"/>
      <c r="CT14" s="619"/>
      <c r="CU14" s="619"/>
      <c r="CV14" s="619"/>
      <c r="CW14" s="619"/>
      <c r="CX14" s="619"/>
      <c r="CY14" s="620"/>
      <c r="CZ14" s="671">
        <v>4.4000000000000004</v>
      </c>
      <c r="DA14" s="671"/>
      <c r="DB14" s="671"/>
      <c r="DC14" s="671"/>
      <c r="DD14" s="624">
        <v>87345</v>
      </c>
      <c r="DE14" s="619"/>
      <c r="DF14" s="619"/>
      <c r="DG14" s="619"/>
      <c r="DH14" s="619"/>
      <c r="DI14" s="619"/>
      <c r="DJ14" s="619"/>
      <c r="DK14" s="619"/>
      <c r="DL14" s="619"/>
      <c r="DM14" s="619"/>
      <c r="DN14" s="619"/>
      <c r="DO14" s="619"/>
      <c r="DP14" s="620"/>
      <c r="DQ14" s="624">
        <v>413930</v>
      </c>
      <c r="DR14" s="619"/>
      <c r="DS14" s="619"/>
      <c r="DT14" s="619"/>
      <c r="DU14" s="619"/>
      <c r="DV14" s="619"/>
      <c r="DW14" s="619"/>
      <c r="DX14" s="619"/>
      <c r="DY14" s="619"/>
      <c r="DZ14" s="619"/>
      <c r="EA14" s="619"/>
      <c r="EB14" s="619"/>
      <c r="EC14" s="654"/>
    </row>
    <row r="15" spans="2:143" ht="11.25" customHeight="1">
      <c r="B15" s="615" t="s">
        <v>238</v>
      </c>
      <c r="C15" s="616"/>
      <c r="D15" s="616"/>
      <c r="E15" s="616"/>
      <c r="F15" s="616"/>
      <c r="G15" s="616"/>
      <c r="H15" s="616"/>
      <c r="I15" s="616"/>
      <c r="J15" s="616"/>
      <c r="K15" s="616"/>
      <c r="L15" s="616"/>
      <c r="M15" s="616"/>
      <c r="N15" s="616"/>
      <c r="O15" s="616"/>
      <c r="P15" s="616"/>
      <c r="Q15" s="617"/>
      <c r="R15" s="618">
        <v>3133</v>
      </c>
      <c r="S15" s="619"/>
      <c r="T15" s="619"/>
      <c r="U15" s="619"/>
      <c r="V15" s="619"/>
      <c r="W15" s="619"/>
      <c r="X15" s="619"/>
      <c r="Y15" s="620"/>
      <c r="Z15" s="671">
        <v>0</v>
      </c>
      <c r="AA15" s="671"/>
      <c r="AB15" s="671"/>
      <c r="AC15" s="671"/>
      <c r="AD15" s="672">
        <v>3133</v>
      </c>
      <c r="AE15" s="672"/>
      <c r="AF15" s="672"/>
      <c r="AG15" s="672"/>
      <c r="AH15" s="672"/>
      <c r="AI15" s="672"/>
      <c r="AJ15" s="672"/>
      <c r="AK15" s="672"/>
      <c r="AL15" s="641">
        <v>0</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104477</v>
      </c>
      <c r="BH15" s="619"/>
      <c r="BI15" s="619"/>
      <c r="BJ15" s="619"/>
      <c r="BK15" s="619"/>
      <c r="BL15" s="619"/>
      <c r="BM15" s="619"/>
      <c r="BN15" s="620"/>
      <c r="BO15" s="671">
        <v>6.8</v>
      </c>
      <c r="BP15" s="671"/>
      <c r="BQ15" s="671"/>
      <c r="BR15" s="671"/>
      <c r="BS15" s="624" t="s">
        <v>109</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1054385</v>
      </c>
      <c r="CS15" s="619"/>
      <c r="CT15" s="619"/>
      <c r="CU15" s="619"/>
      <c r="CV15" s="619"/>
      <c r="CW15" s="619"/>
      <c r="CX15" s="619"/>
      <c r="CY15" s="620"/>
      <c r="CZ15" s="671">
        <v>9.6999999999999993</v>
      </c>
      <c r="DA15" s="671"/>
      <c r="DB15" s="671"/>
      <c r="DC15" s="671"/>
      <c r="DD15" s="624">
        <v>248823</v>
      </c>
      <c r="DE15" s="619"/>
      <c r="DF15" s="619"/>
      <c r="DG15" s="619"/>
      <c r="DH15" s="619"/>
      <c r="DI15" s="619"/>
      <c r="DJ15" s="619"/>
      <c r="DK15" s="619"/>
      <c r="DL15" s="619"/>
      <c r="DM15" s="619"/>
      <c r="DN15" s="619"/>
      <c r="DO15" s="619"/>
      <c r="DP15" s="620"/>
      <c r="DQ15" s="624">
        <v>737776</v>
      </c>
      <c r="DR15" s="619"/>
      <c r="DS15" s="619"/>
      <c r="DT15" s="619"/>
      <c r="DU15" s="619"/>
      <c r="DV15" s="619"/>
      <c r="DW15" s="619"/>
      <c r="DX15" s="619"/>
      <c r="DY15" s="619"/>
      <c r="DZ15" s="619"/>
      <c r="EA15" s="619"/>
      <c r="EB15" s="619"/>
      <c r="EC15" s="654"/>
    </row>
    <row r="16" spans="2:143" ht="11.25" customHeight="1">
      <c r="B16" s="615" t="s">
        <v>241</v>
      </c>
      <c r="C16" s="616"/>
      <c r="D16" s="616"/>
      <c r="E16" s="616"/>
      <c r="F16" s="616"/>
      <c r="G16" s="616"/>
      <c r="H16" s="616"/>
      <c r="I16" s="616"/>
      <c r="J16" s="616"/>
      <c r="K16" s="616"/>
      <c r="L16" s="616"/>
      <c r="M16" s="616"/>
      <c r="N16" s="616"/>
      <c r="O16" s="616"/>
      <c r="P16" s="616"/>
      <c r="Q16" s="617"/>
      <c r="R16" s="618">
        <v>5766683</v>
      </c>
      <c r="S16" s="619"/>
      <c r="T16" s="619"/>
      <c r="U16" s="619"/>
      <c r="V16" s="619"/>
      <c r="W16" s="619"/>
      <c r="X16" s="619"/>
      <c r="Y16" s="620"/>
      <c r="Z16" s="671">
        <v>51.5</v>
      </c>
      <c r="AA16" s="671"/>
      <c r="AB16" s="671"/>
      <c r="AC16" s="671"/>
      <c r="AD16" s="672">
        <v>5225031</v>
      </c>
      <c r="AE16" s="672"/>
      <c r="AF16" s="672"/>
      <c r="AG16" s="672"/>
      <c r="AH16" s="672"/>
      <c r="AI16" s="672"/>
      <c r="AJ16" s="672"/>
      <c r="AK16" s="672"/>
      <c r="AL16" s="641">
        <v>71.5</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10941</v>
      </c>
      <c r="CS16" s="619"/>
      <c r="CT16" s="619"/>
      <c r="CU16" s="619"/>
      <c r="CV16" s="619"/>
      <c r="CW16" s="619"/>
      <c r="CX16" s="619"/>
      <c r="CY16" s="620"/>
      <c r="CZ16" s="671">
        <v>0.1</v>
      </c>
      <c r="DA16" s="671"/>
      <c r="DB16" s="671"/>
      <c r="DC16" s="671"/>
      <c r="DD16" s="624" t="s">
        <v>109</v>
      </c>
      <c r="DE16" s="619"/>
      <c r="DF16" s="619"/>
      <c r="DG16" s="619"/>
      <c r="DH16" s="619"/>
      <c r="DI16" s="619"/>
      <c r="DJ16" s="619"/>
      <c r="DK16" s="619"/>
      <c r="DL16" s="619"/>
      <c r="DM16" s="619"/>
      <c r="DN16" s="619"/>
      <c r="DO16" s="619"/>
      <c r="DP16" s="620"/>
      <c r="DQ16" s="624">
        <v>10941</v>
      </c>
      <c r="DR16" s="619"/>
      <c r="DS16" s="619"/>
      <c r="DT16" s="619"/>
      <c r="DU16" s="619"/>
      <c r="DV16" s="619"/>
      <c r="DW16" s="619"/>
      <c r="DX16" s="619"/>
      <c r="DY16" s="619"/>
      <c r="DZ16" s="619"/>
      <c r="EA16" s="619"/>
      <c r="EB16" s="619"/>
      <c r="EC16" s="654"/>
    </row>
    <row r="17" spans="2:133" ht="11.25" customHeight="1">
      <c r="B17" s="615" t="s">
        <v>244</v>
      </c>
      <c r="C17" s="616"/>
      <c r="D17" s="616"/>
      <c r="E17" s="616"/>
      <c r="F17" s="616"/>
      <c r="G17" s="616"/>
      <c r="H17" s="616"/>
      <c r="I17" s="616"/>
      <c r="J17" s="616"/>
      <c r="K17" s="616"/>
      <c r="L17" s="616"/>
      <c r="M17" s="616"/>
      <c r="N17" s="616"/>
      <c r="O17" s="616"/>
      <c r="P17" s="616"/>
      <c r="Q17" s="617"/>
      <c r="R17" s="618">
        <v>5225031</v>
      </c>
      <c r="S17" s="619"/>
      <c r="T17" s="619"/>
      <c r="U17" s="619"/>
      <c r="V17" s="619"/>
      <c r="W17" s="619"/>
      <c r="X17" s="619"/>
      <c r="Y17" s="620"/>
      <c r="Z17" s="671">
        <v>46.7</v>
      </c>
      <c r="AA17" s="671"/>
      <c r="AB17" s="671"/>
      <c r="AC17" s="671"/>
      <c r="AD17" s="672">
        <v>5225031</v>
      </c>
      <c r="AE17" s="672"/>
      <c r="AF17" s="672"/>
      <c r="AG17" s="672"/>
      <c r="AH17" s="672"/>
      <c r="AI17" s="672"/>
      <c r="AJ17" s="672"/>
      <c r="AK17" s="672"/>
      <c r="AL17" s="641">
        <v>71.5</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2000821</v>
      </c>
      <c r="CS17" s="619"/>
      <c r="CT17" s="619"/>
      <c r="CU17" s="619"/>
      <c r="CV17" s="619"/>
      <c r="CW17" s="619"/>
      <c r="CX17" s="619"/>
      <c r="CY17" s="620"/>
      <c r="CZ17" s="671">
        <v>18.5</v>
      </c>
      <c r="DA17" s="671"/>
      <c r="DB17" s="671"/>
      <c r="DC17" s="671"/>
      <c r="DD17" s="624" t="s">
        <v>109</v>
      </c>
      <c r="DE17" s="619"/>
      <c r="DF17" s="619"/>
      <c r="DG17" s="619"/>
      <c r="DH17" s="619"/>
      <c r="DI17" s="619"/>
      <c r="DJ17" s="619"/>
      <c r="DK17" s="619"/>
      <c r="DL17" s="619"/>
      <c r="DM17" s="619"/>
      <c r="DN17" s="619"/>
      <c r="DO17" s="619"/>
      <c r="DP17" s="620"/>
      <c r="DQ17" s="624">
        <v>1929000</v>
      </c>
      <c r="DR17" s="619"/>
      <c r="DS17" s="619"/>
      <c r="DT17" s="619"/>
      <c r="DU17" s="619"/>
      <c r="DV17" s="619"/>
      <c r="DW17" s="619"/>
      <c r="DX17" s="619"/>
      <c r="DY17" s="619"/>
      <c r="DZ17" s="619"/>
      <c r="EA17" s="619"/>
      <c r="EB17" s="619"/>
      <c r="EC17" s="654"/>
    </row>
    <row r="18" spans="2:133" ht="11.25" customHeight="1">
      <c r="B18" s="615" t="s">
        <v>247</v>
      </c>
      <c r="C18" s="616"/>
      <c r="D18" s="616"/>
      <c r="E18" s="616"/>
      <c r="F18" s="616"/>
      <c r="G18" s="616"/>
      <c r="H18" s="616"/>
      <c r="I18" s="616"/>
      <c r="J18" s="616"/>
      <c r="K18" s="616"/>
      <c r="L18" s="616"/>
      <c r="M18" s="616"/>
      <c r="N18" s="616"/>
      <c r="O18" s="616"/>
      <c r="P18" s="616"/>
      <c r="Q18" s="617"/>
      <c r="R18" s="618">
        <v>541585</v>
      </c>
      <c r="S18" s="619"/>
      <c r="T18" s="619"/>
      <c r="U18" s="619"/>
      <c r="V18" s="619"/>
      <c r="W18" s="619"/>
      <c r="X18" s="619"/>
      <c r="Y18" s="620"/>
      <c r="Z18" s="671">
        <v>4.8</v>
      </c>
      <c r="AA18" s="671"/>
      <c r="AB18" s="671"/>
      <c r="AC18" s="671"/>
      <c r="AD18" s="672" t="s">
        <v>109</v>
      </c>
      <c r="AE18" s="672"/>
      <c r="AF18" s="672"/>
      <c r="AG18" s="672"/>
      <c r="AH18" s="672"/>
      <c r="AI18" s="672"/>
      <c r="AJ18" s="672"/>
      <c r="AK18" s="672"/>
      <c r="AL18" s="641" t="s">
        <v>109</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250</v>
      </c>
      <c r="C19" s="616"/>
      <c r="D19" s="616"/>
      <c r="E19" s="616"/>
      <c r="F19" s="616"/>
      <c r="G19" s="616"/>
      <c r="H19" s="616"/>
      <c r="I19" s="616"/>
      <c r="J19" s="616"/>
      <c r="K19" s="616"/>
      <c r="L19" s="616"/>
      <c r="M19" s="616"/>
      <c r="N19" s="616"/>
      <c r="O19" s="616"/>
      <c r="P19" s="616"/>
      <c r="Q19" s="617"/>
      <c r="R19" s="618">
        <v>67</v>
      </c>
      <c r="S19" s="619"/>
      <c r="T19" s="619"/>
      <c r="U19" s="619"/>
      <c r="V19" s="619"/>
      <c r="W19" s="619"/>
      <c r="X19" s="619"/>
      <c r="Y19" s="620"/>
      <c r="Z19" s="671">
        <v>0</v>
      </c>
      <c r="AA19" s="671"/>
      <c r="AB19" s="671"/>
      <c r="AC19" s="671"/>
      <c r="AD19" s="672" t="s">
        <v>109</v>
      </c>
      <c r="AE19" s="672"/>
      <c r="AF19" s="672"/>
      <c r="AG19" s="672"/>
      <c r="AH19" s="672"/>
      <c r="AI19" s="672"/>
      <c r="AJ19" s="672"/>
      <c r="AK19" s="672"/>
      <c r="AL19" s="641" t="s">
        <v>109</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t="s">
        <v>109</v>
      </c>
      <c r="BH19" s="619"/>
      <c r="BI19" s="619"/>
      <c r="BJ19" s="619"/>
      <c r="BK19" s="619"/>
      <c r="BL19" s="619"/>
      <c r="BM19" s="619"/>
      <c r="BN19" s="620"/>
      <c r="BO19" s="671" t="s">
        <v>109</v>
      </c>
      <c r="BP19" s="671"/>
      <c r="BQ19" s="671"/>
      <c r="BR19" s="671"/>
      <c r="BS19" s="624" t="s">
        <v>109</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253</v>
      </c>
      <c r="C20" s="616"/>
      <c r="D20" s="616"/>
      <c r="E20" s="616"/>
      <c r="F20" s="616"/>
      <c r="G20" s="616"/>
      <c r="H20" s="616"/>
      <c r="I20" s="616"/>
      <c r="J20" s="616"/>
      <c r="K20" s="616"/>
      <c r="L20" s="616"/>
      <c r="M20" s="616"/>
      <c r="N20" s="616"/>
      <c r="O20" s="616"/>
      <c r="P20" s="616"/>
      <c r="Q20" s="617"/>
      <c r="R20" s="618">
        <v>7794865</v>
      </c>
      <c r="S20" s="619"/>
      <c r="T20" s="619"/>
      <c r="U20" s="619"/>
      <c r="V20" s="619"/>
      <c r="W20" s="619"/>
      <c r="X20" s="619"/>
      <c r="Y20" s="620"/>
      <c r="Z20" s="671">
        <v>69.599999999999994</v>
      </c>
      <c r="AA20" s="671"/>
      <c r="AB20" s="671"/>
      <c r="AC20" s="671"/>
      <c r="AD20" s="672">
        <v>7253213</v>
      </c>
      <c r="AE20" s="672"/>
      <c r="AF20" s="672"/>
      <c r="AG20" s="672"/>
      <c r="AH20" s="672"/>
      <c r="AI20" s="672"/>
      <c r="AJ20" s="672"/>
      <c r="AK20" s="672"/>
      <c r="AL20" s="641">
        <v>99.3</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t="s">
        <v>109</v>
      </c>
      <c r="BH20" s="619"/>
      <c r="BI20" s="619"/>
      <c r="BJ20" s="619"/>
      <c r="BK20" s="619"/>
      <c r="BL20" s="619"/>
      <c r="BM20" s="619"/>
      <c r="BN20" s="620"/>
      <c r="BO20" s="671" t="s">
        <v>109</v>
      </c>
      <c r="BP20" s="671"/>
      <c r="BQ20" s="671"/>
      <c r="BR20" s="671"/>
      <c r="BS20" s="624" t="s">
        <v>109</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10825143</v>
      </c>
      <c r="CS20" s="619"/>
      <c r="CT20" s="619"/>
      <c r="CU20" s="619"/>
      <c r="CV20" s="619"/>
      <c r="CW20" s="619"/>
      <c r="CX20" s="619"/>
      <c r="CY20" s="620"/>
      <c r="CZ20" s="671">
        <v>100</v>
      </c>
      <c r="DA20" s="671"/>
      <c r="DB20" s="671"/>
      <c r="DC20" s="671"/>
      <c r="DD20" s="624">
        <v>1131626</v>
      </c>
      <c r="DE20" s="619"/>
      <c r="DF20" s="619"/>
      <c r="DG20" s="619"/>
      <c r="DH20" s="619"/>
      <c r="DI20" s="619"/>
      <c r="DJ20" s="619"/>
      <c r="DK20" s="619"/>
      <c r="DL20" s="619"/>
      <c r="DM20" s="619"/>
      <c r="DN20" s="619"/>
      <c r="DO20" s="619"/>
      <c r="DP20" s="620"/>
      <c r="DQ20" s="624">
        <v>8399992</v>
      </c>
      <c r="DR20" s="619"/>
      <c r="DS20" s="619"/>
      <c r="DT20" s="619"/>
      <c r="DU20" s="619"/>
      <c r="DV20" s="619"/>
      <c r="DW20" s="619"/>
      <c r="DX20" s="619"/>
      <c r="DY20" s="619"/>
      <c r="DZ20" s="619"/>
      <c r="EA20" s="619"/>
      <c r="EB20" s="619"/>
      <c r="EC20" s="654"/>
    </row>
    <row r="21" spans="2:133" ht="11.25" customHeight="1">
      <c r="B21" s="615" t="s">
        <v>256</v>
      </c>
      <c r="C21" s="616"/>
      <c r="D21" s="616"/>
      <c r="E21" s="616"/>
      <c r="F21" s="616"/>
      <c r="G21" s="616"/>
      <c r="H21" s="616"/>
      <c r="I21" s="616"/>
      <c r="J21" s="616"/>
      <c r="K21" s="616"/>
      <c r="L21" s="616"/>
      <c r="M21" s="616"/>
      <c r="N21" s="616"/>
      <c r="O21" s="616"/>
      <c r="P21" s="616"/>
      <c r="Q21" s="617"/>
      <c r="R21" s="618">
        <v>2914</v>
      </c>
      <c r="S21" s="619"/>
      <c r="T21" s="619"/>
      <c r="U21" s="619"/>
      <c r="V21" s="619"/>
      <c r="W21" s="619"/>
      <c r="X21" s="619"/>
      <c r="Y21" s="620"/>
      <c r="Z21" s="671">
        <v>0</v>
      </c>
      <c r="AA21" s="671"/>
      <c r="AB21" s="671"/>
      <c r="AC21" s="671"/>
      <c r="AD21" s="672">
        <v>2914</v>
      </c>
      <c r="AE21" s="672"/>
      <c r="AF21" s="672"/>
      <c r="AG21" s="672"/>
      <c r="AH21" s="672"/>
      <c r="AI21" s="672"/>
      <c r="AJ21" s="672"/>
      <c r="AK21" s="672"/>
      <c r="AL21" s="641">
        <v>0</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t="s">
        <v>109</v>
      </c>
      <c r="BH21" s="619"/>
      <c r="BI21" s="619"/>
      <c r="BJ21" s="619"/>
      <c r="BK21" s="619"/>
      <c r="BL21" s="619"/>
      <c r="BM21" s="619"/>
      <c r="BN21" s="620"/>
      <c r="BO21" s="671" t="s">
        <v>109</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258</v>
      </c>
      <c r="C22" s="616"/>
      <c r="D22" s="616"/>
      <c r="E22" s="616"/>
      <c r="F22" s="616"/>
      <c r="G22" s="616"/>
      <c r="H22" s="616"/>
      <c r="I22" s="616"/>
      <c r="J22" s="616"/>
      <c r="K22" s="616"/>
      <c r="L22" s="616"/>
      <c r="M22" s="616"/>
      <c r="N22" s="616"/>
      <c r="O22" s="616"/>
      <c r="P22" s="616"/>
      <c r="Q22" s="617"/>
      <c r="R22" s="618">
        <v>116639</v>
      </c>
      <c r="S22" s="619"/>
      <c r="T22" s="619"/>
      <c r="U22" s="619"/>
      <c r="V22" s="619"/>
      <c r="W22" s="619"/>
      <c r="X22" s="619"/>
      <c r="Y22" s="620"/>
      <c r="Z22" s="671">
        <v>1</v>
      </c>
      <c r="AA22" s="671"/>
      <c r="AB22" s="671"/>
      <c r="AC22" s="671"/>
      <c r="AD22" s="672">
        <v>23475</v>
      </c>
      <c r="AE22" s="672"/>
      <c r="AF22" s="672"/>
      <c r="AG22" s="672"/>
      <c r="AH22" s="672"/>
      <c r="AI22" s="672"/>
      <c r="AJ22" s="672"/>
      <c r="AK22" s="672"/>
      <c r="AL22" s="641">
        <v>0.3</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261</v>
      </c>
      <c r="C23" s="616"/>
      <c r="D23" s="616"/>
      <c r="E23" s="616"/>
      <c r="F23" s="616"/>
      <c r="G23" s="616"/>
      <c r="H23" s="616"/>
      <c r="I23" s="616"/>
      <c r="J23" s="616"/>
      <c r="K23" s="616"/>
      <c r="L23" s="616"/>
      <c r="M23" s="616"/>
      <c r="N23" s="616"/>
      <c r="O23" s="616"/>
      <c r="P23" s="616"/>
      <c r="Q23" s="617"/>
      <c r="R23" s="618">
        <v>189140</v>
      </c>
      <c r="S23" s="619"/>
      <c r="T23" s="619"/>
      <c r="U23" s="619"/>
      <c r="V23" s="619"/>
      <c r="W23" s="619"/>
      <c r="X23" s="619"/>
      <c r="Y23" s="620"/>
      <c r="Z23" s="671">
        <v>1.7</v>
      </c>
      <c r="AA23" s="671"/>
      <c r="AB23" s="671"/>
      <c r="AC23" s="671"/>
      <c r="AD23" s="672">
        <v>3018</v>
      </c>
      <c r="AE23" s="672"/>
      <c r="AF23" s="672"/>
      <c r="AG23" s="672"/>
      <c r="AH23" s="672"/>
      <c r="AI23" s="672"/>
      <c r="AJ23" s="672"/>
      <c r="AK23" s="672"/>
      <c r="AL23" s="641">
        <v>0</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c r="B24" s="615" t="s">
        <v>268</v>
      </c>
      <c r="C24" s="616"/>
      <c r="D24" s="616"/>
      <c r="E24" s="616"/>
      <c r="F24" s="616"/>
      <c r="G24" s="616"/>
      <c r="H24" s="616"/>
      <c r="I24" s="616"/>
      <c r="J24" s="616"/>
      <c r="K24" s="616"/>
      <c r="L24" s="616"/>
      <c r="M24" s="616"/>
      <c r="N24" s="616"/>
      <c r="O24" s="616"/>
      <c r="P24" s="616"/>
      <c r="Q24" s="617"/>
      <c r="R24" s="618">
        <v>13016</v>
      </c>
      <c r="S24" s="619"/>
      <c r="T24" s="619"/>
      <c r="U24" s="619"/>
      <c r="V24" s="619"/>
      <c r="W24" s="619"/>
      <c r="X24" s="619"/>
      <c r="Y24" s="620"/>
      <c r="Z24" s="671">
        <v>0.1</v>
      </c>
      <c r="AA24" s="671"/>
      <c r="AB24" s="671"/>
      <c r="AC24" s="671"/>
      <c r="AD24" s="672" t="s">
        <v>109</v>
      </c>
      <c r="AE24" s="672"/>
      <c r="AF24" s="672"/>
      <c r="AG24" s="672"/>
      <c r="AH24" s="672"/>
      <c r="AI24" s="672"/>
      <c r="AJ24" s="672"/>
      <c r="AK24" s="672"/>
      <c r="AL24" s="641" t="s">
        <v>109</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4445340</v>
      </c>
      <c r="CS24" s="669"/>
      <c r="CT24" s="669"/>
      <c r="CU24" s="669"/>
      <c r="CV24" s="669"/>
      <c r="CW24" s="669"/>
      <c r="CX24" s="669"/>
      <c r="CY24" s="716"/>
      <c r="CZ24" s="720">
        <v>41.1</v>
      </c>
      <c r="DA24" s="721"/>
      <c r="DB24" s="721"/>
      <c r="DC24" s="722"/>
      <c r="DD24" s="715">
        <v>3587858</v>
      </c>
      <c r="DE24" s="669"/>
      <c r="DF24" s="669"/>
      <c r="DG24" s="669"/>
      <c r="DH24" s="669"/>
      <c r="DI24" s="669"/>
      <c r="DJ24" s="669"/>
      <c r="DK24" s="716"/>
      <c r="DL24" s="715">
        <v>3233124</v>
      </c>
      <c r="DM24" s="669"/>
      <c r="DN24" s="669"/>
      <c r="DO24" s="669"/>
      <c r="DP24" s="669"/>
      <c r="DQ24" s="669"/>
      <c r="DR24" s="669"/>
      <c r="DS24" s="669"/>
      <c r="DT24" s="669"/>
      <c r="DU24" s="669"/>
      <c r="DV24" s="716"/>
      <c r="DW24" s="717">
        <v>42.1</v>
      </c>
      <c r="DX24" s="686"/>
      <c r="DY24" s="686"/>
      <c r="DZ24" s="686"/>
      <c r="EA24" s="686"/>
      <c r="EB24" s="686"/>
      <c r="EC24" s="718"/>
    </row>
    <row r="25" spans="2:133" ht="11.25" customHeight="1">
      <c r="B25" s="615" t="s">
        <v>271</v>
      </c>
      <c r="C25" s="616"/>
      <c r="D25" s="616"/>
      <c r="E25" s="616"/>
      <c r="F25" s="616"/>
      <c r="G25" s="616"/>
      <c r="H25" s="616"/>
      <c r="I25" s="616"/>
      <c r="J25" s="616"/>
      <c r="K25" s="616"/>
      <c r="L25" s="616"/>
      <c r="M25" s="616"/>
      <c r="N25" s="616"/>
      <c r="O25" s="616"/>
      <c r="P25" s="616"/>
      <c r="Q25" s="617"/>
      <c r="R25" s="618">
        <v>895351</v>
      </c>
      <c r="S25" s="619"/>
      <c r="T25" s="619"/>
      <c r="U25" s="619"/>
      <c r="V25" s="619"/>
      <c r="W25" s="619"/>
      <c r="X25" s="619"/>
      <c r="Y25" s="620"/>
      <c r="Z25" s="671">
        <v>8</v>
      </c>
      <c r="AA25" s="671"/>
      <c r="AB25" s="671"/>
      <c r="AC25" s="671"/>
      <c r="AD25" s="672" t="s">
        <v>109</v>
      </c>
      <c r="AE25" s="672"/>
      <c r="AF25" s="672"/>
      <c r="AG25" s="672"/>
      <c r="AH25" s="672"/>
      <c r="AI25" s="672"/>
      <c r="AJ25" s="672"/>
      <c r="AK25" s="672"/>
      <c r="AL25" s="641" t="s">
        <v>109</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1450033</v>
      </c>
      <c r="CS25" s="637"/>
      <c r="CT25" s="637"/>
      <c r="CU25" s="637"/>
      <c r="CV25" s="637"/>
      <c r="CW25" s="637"/>
      <c r="CX25" s="637"/>
      <c r="CY25" s="638"/>
      <c r="CZ25" s="621">
        <v>13.4</v>
      </c>
      <c r="DA25" s="639"/>
      <c r="DB25" s="639"/>
      <c r="DC25" s="640"/>
      <c r="DD25" s="624">
        <v>1330973</v>
      </c>
      <c r="DE25" s="637"/>
      <c r="DF25" s="637"/>
      <c r="DG25" s="637"/>
      <c r="DH25" s="637"/>
      <c r="DI25" s="637"/>
      <c r="DJ25" s="637"/>
      <c r="DK25" s="638"/>
      <c r="DL25" s="624">
        <v>1321341</v>
      </c>
      <c r="DM25" s="637"/>
      <c r="DN25" s="637"/>
      <c r="DO25" s="637"/>
      <c r="DP25" s="637"/>
      <c r="DQ25" s="637"/>
      <c r="DR25" s="637"/>
      <c r="DS25" s="637"/>
      <c r="DT25" s="637"/>
      <c r="DU25" s="637"/>
      <c r="DV25" s="638"/>
      <c r="DW25" s="641">
        <v>17.2</v>
      </c>
      <c r="DX25" s="642"/>
      <c r="DY25" s="642"/>
      <c r="DZ25" s="642"/>
      <c r="EA25" s="642"/>
      <c r="EB25" s="642"/>
      <c r="EC25" s="643"/>
    </row>
    <row r="26" spans="2:133" ht="11.25" customHeight="1">
      <c r="B26" s="712" t="s">
        <v>274</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907338</v>
      </c>
      <c r="CS26" s="619"/>
      <c r="CT26" s="619"/>
      <c r="CU26" s="619"/>
      <c r="CV26" s="619"/>
      <c r="CW26" s="619"/>
      <c r="CX26" s="619"/>
      <c r="CY26" s="620"/>
      <c r="CZ26" s="621">
        <v>8.4</v>
      </c>
      <c r="DA26" s="639"/>
      <c r="DB26" s="639"/>
      <c r="DC26" s="640"/>
      <c r="DD26" s="624">
        <v>808596</v>
      </c>
      <c r="DE26" s="619"/>
      <c r="DF26" s="619"/>
      <c r="DG26" s="619"/>
      <c r="DH26" s="619"/>
      <c r="DI26" s="619"/>
      <c r="DJ26" s="619"/>
      <c r="DK26" s="620"/>
      <c r="DL26" s="624" t="s">
        <v>207</v>
      </c>
      <c r="DM26" s="619"/>
      <c r="DN26" s="619"/>
      <c r="DO26" s="619"/>
      <c r="DP26" s="619"/>
      <c r="DQ26" s="619"/>
      <c r="DR26" s="619"/>
      <c r="DS26" s="619"/>
      <c r="DT26" s="619"/>
      <c r="DU26" s="619"/>
      <c r="DV26" s="620"/>
      <c r="DW26" s="641" t="s">
        <v>207</v>
      </c>
      <c r="DX26" s="642"/>
      <c r="DY26" s="642"/>
      <c r="DZ26" s="642"/>
      <c r="EA26" s="642"/>
      <c r="EB26" s="642"/>
      <c r="EC26" s="643"/>
    </row>
    <row r="27" spans="2:133" ht="11.25" customHeight="1">
      <c r="B27" s="615" t="s">
        <v>277</v>
      </c>
      <c r="C27" s="616"/>
      <c r="D27" s="616"/>
      <c r="E27" s="616"/>
      <c r="F27" s="616"/>
      <c r="G27" s="616"/>
      <c r="H27" s="616"/>
      <c r="I27" s="616"/>
      <c r="J27" s="616"/>
      <c r="K27" s="616"/>
      <c r="L27" s="616"/>
      <c r="M27" s="616"/>
      <c r="N27" s="616"/>
      <c r="O27" s="616"/>
      <c r="P27" s="616"/>
      <c r="Q27" s="617"/>
      <c r="R27" s="618">
        <v>568369</v>
      </c>
      <c r="S27" s="619"/>
      <c r="T27" s="619"/>
      <c r="U27" s="619"/>
      <c r="V27" s="619"/>
      <c r="W27" s="619"/>
      <c r="X27" s="619"/>
      <c r="Y27" s="620"/>
      <c r="Z27" s="671">
        <v>5.0999999999999996</v>
      </c>
      <c r="AA27" s="671"/>
      <c r="AB27" s="671"/>
      <c r="AC27" s="671"/>
      <c r="AD27" s="672" t="s">
        <v>109</v>
      </c>
      <c r="AE27" s="672"/>
      <c r="AF27" s="672"/>
      <c r="AG27" s="672"/>
      <c r="AH27" s="672"/>
      <c r="AI27" s="672"/>
      <c r="AJ27" s="672"/>
      <c r="AK27" s="672"/>
      <c r="AL27" s="641" t="s">
        <v>109</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1536180</v>
      </c>
      <c r="BH27" s="619"/>
      <c r="BI27" s="619"/>
      <c r="BJ27" s="619"/>
      <c r="BK27" s="619"/>
      <c r="BL27" s="619"/>
      <c r="BM27" s="619"/>
      <c r="BN27" s="620"/>
      <c r="BO27" s="671">
        <v>100</v>
      </c>
      <c r="BP27" s="671"/>
      <c r="BQ27" s="671"/>
      <c r="BR27" s="671"/>
      <c r="BS27" s="624" t="s">
        <v>109</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994486</v>
      </c>
      <c r="CS27" s="637"/>
      <c r="CT27" s="637"/>
      <c r="CU27" s="637"/>
      <c r="CV27" s="637"/>
      <c r="CW27" s="637"/>
      <c r="CX27" s="637"/>
      <c r="CY27" s="638"/>
      <c r="CZ27" s="621">
        <v>9.1999999999999993</v>
      </c>
      <c r="DA27" s="639"/>
      <c r="DB27" s="639"/>
      <c r="DC27" s="640"/>
      <c r="DD27" s="624">
        <v>327885</v>
      </c>
      <c r="DE27" s="637"/>
      <c r="DF27" s="637"/>
      <c r="DG27" s="637"/>
      <c r="DH27" s="637"/>
      <c r="DI27" s="637"/>
      <c r="DJ27" s="637"/>
      <c r="DK27" s="638"/>
      <c r="DL27" s="624">
        <v>267883</v>
      </c>
      <c r="DM27" s="637"/>
      <c r="DN27" s="637"/>
      <c r="DO27" s="637"/>
      <c r="DP27" s="637"/>
      <c r="DQ27" s="637"/>
      <c r="DR27" s="637"/>
      <c r="DS27" s="637"/>
      <c r="DT27" s="637"/>
      <c r="DU27" s="637"/>
      <c r="DV27" s="638"/>
      <c r="DW27" s="641">
        <v>3.5</v>
      </c>
      <c r="DX27" s="642"/>
      <c r="DY27" s="642"/>
      <c r="DZ27" s="642"/>
      <c r="EA27" s="642"/>
      <c r="EB27" s="642"/>
      <c r="EC27" s="643"/>
    </row>
    <row r="28" spans="2:133" ht="11.25" customHeight="1">
      <c r="B28" s="615" t="s">
        <v>280</v>
      </c>
      <c r="C28" s="616"/>
      <c r="D28" s="616"/>
      <c r="E28" s="616"/>
      <c r="F28" s="616"/>
      <c r="G28" s="616"/>
      <c r="H28" s="616"/>
      <c r="I28" s="616"/>
      <c r="J28" s="616"/>
      <c r="K28" s="616"/>
      <c r="L28" s="616"/>
      <c r="M28" s="616"/>
      <c r="N28" s="616"/>
      <c r="O28" s="616"/>
      <c r="P28" s="616"/>
      <c r="Q28" s="617"/>
      <c r="R28" s="618">
        <v>52702</v>
      </c>
      <c r="S28" s="619"/>
      <c r="T28" s="619"/>
      <c r="U28" s="619"/>
      <c r="V28" s="619"/>
      <c r="W28" s="619"/>
      <c r="X28" s="619"/>
      <c r="Y28" s="620"/>
      <c r="Z28" s="671">
        <v>0.5</v>
      </c>
      <c r="AA28" s="671"/>
      <c r="AB28" s="671"/>
      <c r="AC28" s="671"/>
      <c r="AD28" s="672" t="s">
        <v>109</v>
      </c>
      <c r="AE28" s="672"/>
      <c r="AF28" s="672"/>
      <c r="AG28" s="672"/>
      <c r="AH28" s="672"/>
      <c r="AI28" s="672"/>
      <c r="AJ28" s="672"/>
      <c r="AK28" s="672"/>
      <c r="AL28" s="641" t="s">
        <v>109</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2000821</v>
      </c>
      <c r="CS28" s="619"/>
      <c r="CT28" s="619"/>
      <c r="CU28" s="619"/>
      <c r="CV28" s="619"/>
      <c r="CW28" s="619"/>
      <c r="CX28" s="619"/>
      <c r="CY28" s="620"/>
      <c r="CZ28" s="621">
        <v>18.5</v>
      </c>
      <c r="DA28" s="639"/>
      <c r="DB28" s="639"/>
      <c r="DC28" s="640"/>
      <c r="DD28" s="624">
        <v>1929000</v>
      </c>
      <c r="DE28" s="619"/>
      <c r="DF28" s="619"/>
      <c r="DG28" s="619"/>
      <c r="DH28" s="619"/>
      <c r="DI28" s="619"/>
      <c r="DJ28" s="619"/>
      <c r="DK28" s="620"/>
      <c r="DL28" s="624">
        <v>1643900</v>
      </c>
      <c r="DM28" s="619"/>
      <c r="DN28" s="619"/>
      <c r="DO28" s="619"/>
      <c r="DP28" s="619"/>
      <c r="DQ28" s="619"/>
      <c r="DR28" s="619"/>
      <c r="DS28" s="619"/>
      <c r="DT28" s="619"/>
      <c r="DU28" s="619"/>
      <c r="DV28" s="620"/>
      <c r="DW28" s="641">
        <v>21.4</v>
      </c>
      <c r="DX28" s="642"/>
      <c r="DY28" s="642"/>
      <c r="DZ28" s="642"/>
      <c r="EA28" s="642"/>
      <c r="EB28" s="642"/>
      <c r="EC28" s="643"/>
    </row>
    <row r="29" spans="2:133" ht="11.25" customHeight="1">
      <c r="B29" s="615" t="s">
        <v>282</v>
      </c>
      <c r="C29" s="616"/>
      <c r="D29" s="616"/>
      <c r="E29" s="616"/>
      <c r="F29" s="616"/>
      <c r="G29" s="616"/>
      <c r="H29" s="616"/>
      <c r="I29" s="616"/>
      <c r="J29" s="616"/>
      <c r="K29" s="616"/>
      <c r="L29" s="616"/>
      <c r="M29" s="616"/>
      <c r="N29" s="616"/>
      <c r="O29" s="616"/>
      <c r="P29" s="616"/>
      <c r="Q29" s="617"/>
      <c r="R29" s="618">
        <v>1627</v>
      </c>
      <c r="S29" s="619"/>
      <c r="T29" s="619"/>
      <c r="U29" s="619"/>
      <c r="V29" s="619"/>
      <c r="W29" s="619"/>
      <c r="X29" s="619"/>
      <c r="Y29" s="620"/>
      <c r="Z29" s="671">
        <v>0</v>
      </c>
      <c r="AA29" s="671"/>
      <c r="AB29" s="671"/>
      <c r="AC29" s="671"/>
      <c r="AD29" s="672" t="s">
        <v>109</v>
      </c>
      <c r="AE29" s="672"/>
      <c r="AF29" s="672"/>
      <c r="AG29" s="672"/>
      <c r="AH29" s="672"/>
      <c r="AI29" s="672"/>
      <c r="AJ29" s="672"/>
      <c r="AK29" s="672"/>
      <c r="AL29" s="641" t="s">
        <v>109</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2000821</v>
      </c>
      <c r="CS29" s="637"/>
      <c r="CT29" s="637"/>
      <c r="CU29" s="637"/>
      <c r="CV29" s="637"/>
      <c r="CW29" s="637"/>
      <c r="CX29" s="637"/>
      <c r="CY29" s="638"/>
      <c r="CZ29" s="621">
        <v>18.5</v>
      </c>
      <c r="DA29" s="639"/>
      <c r="DB29" s="639"/>
      <c r="DC29" s="640"/>
      <c r="DD29" s="624">
        <v>1929000</v>
      </c>
      <c r="DE29" s="637"/>
      <c r="DF29" s="637"/>
      <c r="DG29" s="637"/>
      <c r="DH29" s="637"/>
      <c r="DI29" s="637"/>
      <c r="DJ29" s="637"/>
      <c r="DK29" s="638"/>
      <c r="DL29" s="624">
        <v>1643900</v>
      </c>
      <c r="DM29" s="637"/>
      <c r="DN29" s="637"/>
      <c r="DO29" s="637"/>
      <c r="DP29" s="637"/>
      <c r="DQ29" s="637"/>
      <c r="DR29" s="637"/>
      <c r="DS29" s="637"/>
      <c r="DT29" s="637"/>
      <c r="DU29" s="637"/>
      <c r="DV29" s="638"/>
      <c r="DW29" s="641">
        <v>21.4</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300767</v>
      </c>
      <c r="S30" s="619"/>
      <c r="T30" s="619"/>
      <c r="U30" s="619"/>
      <c r="V30" s="619"/>
      <c r="W30" s="619"/>
      <c r="X30" s="619"/>
      <c r="Y30" s="620"/>
      <c r="Z30" s="671">
        <v>2.7</v>
      </c>
      <c r="AA30" s="671"/>
      <c r="AB30" s="671"/>
      <c r="AC30" s="671"/>
      <c r="AD30" s="672" t="s">
        <v>109</v>
      </c>
      <c r="AE30" s="672"/>
      <c r="AF30" s="672"/>
      <c r="AG30" s="672"/>
      <c r="AH30" s="672"/>
      <c r="AI30" s="672"/>
      <c r="AJ30" s="672"/>
      <c r="AK30" s="672"/>
      <c r="AL30" s="641" t="s">
        <v>109</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98.7</v>
      </c>
      <c r="BH30" s="685"/>
      <c r="BI30" s="685"/>
      <c r="BJ30" s="685"/>
      <c r="BK30" s="685"/>
      <c r="BL30" s="685"/>
      <c r="BM30" s="686">
        <v>92.9</v>
      </c>
      <c r="BN30" s="685"/>
      <c r="BO30" s="685"/>
      <c r="BP30" s="685"/>
      <c r="BQ30" s="687"/>
      <c r="BR30" s="684">
        <v>98.6</v>
      </c>
      <c r="BS30" s="685"/>
      <c r="BT30" s="685"/>
      <c r="BU30" s="685"/>
      <c r="BV30" s="685"/>
      <c r="BW30" s="685"/>
      <c r="BX30" s="686">
        <v>92.5</v>
      </c>
      <c r="BY30" s="685"/>
      <c r="BZ30" s="685"/>
      <c r="CA30" s="685"/>
      <c r="CB30" s="687"/>
      <c r="CD30" s="690"/>
      <c r="CE30" s="691"/>
      <c r="CF30" s="655" t="s">
        <v>290</v>
      </c>
      <c r="CG30" s="652"/>
      <c r="CH30" s="652"/>
      <c r="CI30" s="652"/>
      <c r="CJ30" s="652"/>
      <c r="CK30" s="652"/>
      <c r="CL30" s="652"/>
      <c r="CM30" s="652"/>
      <c r="CN30" s="652"/>
      <c r="CO30" s="652"/>
      <c r="CP30" s="652"/>
      <c r="CQ30" s="653"/>
      <c r="CR30" s="618">
        <v>1848824</v>
      </c>
      <c r="CS30" s="619"/>
      <c r="CT30" s="619"/>
      <c r="CU30" s="619"/>
      <c r="CV30" s="619"/>
      <c r="CW30" s="619"/>
      <c r="CX30" s="619"/>
      <c r="CY30" s="620"/>
      <c r="CZ30" s="621">
        <v>17.100000000000001</v>
      </c>
      <c r="DA30" s="639"/>
      <c r="DB30" s="639"/>
      <c r="DC30" s="640"/>
      <c r="DD30" s="624">
        <v>1782754</v>
      </c>
      <c r="DE30" s="619"/>
      <c r="DF30" s="619"/>
      <c r="DG30" s="619"/>
      <c r="DH30" s="619"/>
      <c r="DI30" s="619"/>
      <c r="DJ30" s="619"/>
      <c r="DK30" s="620"/>
      <c r="DL30" s="624">
        <v>1497654</v>
      </c>
      <c r="DM30" s="619"/>
      <c r="DN30" s="619"/>
      <c r="DO30" s="619"/>
      <c r="DP30" s="619"/>
      <c r="DQ30" s="619"/>
      <c r="DR30" s="619"/>
      <c r="DS30" s="619"/>
      <c r="DT30" s="619"/>
      <c r="DU30" s="619"/>
      <c r="DV30" s="620"/>
      <c r="DW30" s="641">
        <v>19.5</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134352</v>
      </c>
      <c r="S31" s="619"/>
      <c r="T31" s="619"/>
      <c r="U31" s="619"/>
      <c r="V31" s="619"/>
      <c r="W31" s="619"/>
      <c r="X31" s="619"/>
      <c r="Y31" s="620"/>
      <c r="Z31" s="671">
        <v>1.2</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98.8</v>
      </c>
      <c r="BH31" s="637"/>
      <c r="BI31" s="637"/>
      <c r="BJ31" s="637"/>
      <c r="BK31" s="637"/>
      <c r="BL31" s="637"/>
      <c r="BM31" s="673">
        <v>93.6</v>
      </c>
      <c r="BN31" s="683"/>
      <c r="BO31" s="683"/>
      <c r="BP31" s="683"/>
      <c r="BQ31" s="647"/>
      <c r="BR31" s="682">
        <v>98.4</v>
      </c>
      <c r="BS31" s="637"/>
      <c r="BT31" s="637"/>
      <c r="BU31" s="637"/>
      <c r="BV31" s="637"/>
      <c r="BW31" s="637"/>
      <c r="BX31" s="673">
        <v>92.8</v>
      </c>
      <c r="BY31" s="683"/>
      <c r="BZ31" s="683"/>
      <c r="CA31" s="683"/>
      <c r="CB31" s="647"/>
      <c r="CD31" s="690"/>
      <c r="CE31" s="691"/>
      <c r="CF31" s="655" t="s">
        <v>294</v>
      </c>
      <c r="CG31" s="652"/>
      <c r="CH31" s="652"/>
      <c r="CI31" s="652"/>
      <c r="CJ31" s="652"/>
      <c r="CK31" s="652"/>
      <c r="CL31" s="652"/>
      <c r="CM31" s="652"/>
      <c r="CN31" s="652"/>
      <c r="CO31" s="652"/>
      <c r="CP31" s="652"/>
      <c r="CQ31" s="653"/>
      <c r="CR31" s="618">
        <v>151997</v>
      </c>
      <c r="CS31" s="637"/>
      <c r="CT31" s="637"/>
      <c r="CU31" s="637"/>
      <c r="CV31" s="637"/>
      <c r="CW31" s="637"/>
      <c r="CX31" s="637"/>
      <c r="CY31" s="638"/>
      <c r="CZ31" s="621">
        <v>1.4</v>
      </c>
      <c r="DA31" s="639"/>
      <c r="DB31" s="639"/>
      <c r="DC31" s="640"/>
      <c r="DD31" s="624">
        <v>146246</v>
      </c>
      <c r="DE31" s="637"/>
      <c r="DF31" s="637"/>
      <c r="DG31" s="637"/>
      <c r="DH31" s="637"/>
      <c r="DI31" s="637"/>
      <c r="DJ31" s="637"/>
      <c r="DK31" s="638"/>
      <c r="DL31" s="624">
        <v>146246</v>
      </c>
      <c r="DM31" s="637"/>
      <c r="DN31" s="637"/>
      <c r="DO31" s="637"/>
      <c r="DP31" s="637"/>
      <c r="DQ31" s="637"/>
      <c r="DR31" s="637"/>
      <c r="DS31" s="637"/>
      <c r="DT31" s="637"/>
      <c r="DU31" s="637"/>
      <c r="DV31" s="638"/>
      <c r="DW31" s="641">
        <v>1.9</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167179</v>
      </c>
      <c r="S32" s="619"/>
      <c r="T32" s="619"/>
      <c r="U32" s="619"/>
      <c r="V32" s="619"/>
      <c r="W32" s="619"/>
      <c r="X32" s="619"/>
      <c r="Y32" s="620"/>
      <c r="Z32" s="671">
        <v>1.5</v>
      </c>
      <c r="AA32" s="671"/>
      <c r="AB32" s="671"/>
      <c r="AC32" s="671"/>
      <c r="AD32" s="672">
        <v>20110</v>
      </c>
      <c r="AE32" s="672"/>
      <c r="AF32" s="672"/>
      <c r="AG32" s="672"/>
      <c r="AH32" s="672"/>
      <c r="AI32" s="672"/>
      <c r="AJ32" s="672"/>
      <c r="AK32" s="672"/>
      <c r="AL32" s="641">
        <v>0.3</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98.5</v>
      </c>
      <c r="BH32" s="603"/>
      <c r="BI32" s="603"/>
      <c r="BJ32" s="603"/>
      <c r="BK32" s="603"/>
      <c r="BL32" s="603"/>
      <c r="BM32" s="666">
        <v>91.4</v>
      </c>
      <c r="BN32" s="603"/>
      <c r="BO32" s="603"/>
      <c r="BP32" s="603"/>
      <c r="BQ32" s="660"/>
      <c r="BR32" s="681">
        <v>98.5</v>
      </c>
      <c r="BS32" s="603"/>
      <c r="BT32" s="603"/>
      <c r="BU32" s="603"/>
      <c r="BV32" s="603"/>
      <c r="BW32" s="603"/>
      <c r="BX32" s="666">
        <v>91.2</v>
      </c>
      <c r="BY32" s="603"/>
      <c r="BZ32" s="603"/>
      <c r="CA32" s="603"/>
      <c r="CB32" s="660"/>
      <c r="CD32" s="692"/>
      <c r="CE32" s="693"/>
      <c r="CF32" s="655" t="s">
        <v>297</v>
      </c>
      <c r="CG32" s="652"/>
      <c r="CH32" s="652"/>
      <c r="CI32" s="652"/>
      <c r="CJ32" s="652"/>
      <c r="CK32" s="652"/>
      <c r="CL32" s="652"/>
      <c r="CM32" s="652"/>
      <c r="CN32" s="652"/>
      <c r="CO32" s="652"/>
      <c r="CP32" s="652"/>
      <c r="CQ32" s="653"/>
      <c r="CR32" s="618" t="s">
        <v>109</v>
      </c>
      <c r="CS32" s="619"/>
      <c r="CT32" s="619"/>
      <c r="CU32" s="619"/>
      <c r="CV32" s="619"/>
      <c r="CW32" s="619"/>
      <c r="CX32" s="619"/>
      <c r="CY32" s="620"/>
      <c r="CZ32" s="621" t="s">
        <v>109</v>
      </c>
      <c r="DA32" s="639"/>
      <c r="DB32" s="639"/>
      <c r="DC32" s="640"/>
      <c r="DD32" s="624" t="s">
        <v>109</v>
      </c>
      <c r="DE32" s="619"/>
      <c r="DF32" s="619"/>
      <c r="DG32" s="619"/>
      <c r="DH32" s="619"/>
      <c r="DI32" s="619"/>
      <c r="DJ32" s="619"/>
      <c r="DK32" s="620"/>
      <c r="DL32" s="624" t="s">
        <v>109</v>
      </c>
      <c r="DM32" s="619"/>
      <c r="DN32" s="619"/>
      <c r="DO32" s="619"/>
      <c r="DP32" s="619"/>
      <c r="DQ32" s="619"/>
      <c r="DR32" s="619"/>
      <c r="DS32" s="619"/>
      <c r="DT32" s="619"/>
      <c r="DU32" s="619"/>
      <c r="DV32" s="620"/>
      <c r="DW32" s="641" t="s">
        <v>109</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955600</v>
      </c>
      <c r="S33" s="619"/>
      <c r="T33" s="619"/>
      <c r="U33" s="619"/>
      <c r="V33" s="619"/>
      <c r="W33" s="619"/>
      <c r="X33" s="619"/>
      <c r="Y33" s="620"/>
      <c r="Z33" s="671">
        <v>8.5</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5237236</v>
      </c>
      <c r="CS33" s="637"/>
      <c r="CT33" s="637"/>
      <c r="CU33" s="637"/>
      <c r="CV33" s="637"/>
      <c r="CW33" s="637"/>
      <c r="CX33" s="637"/>
      <c r="CY33" s="638"/>
      <c r="CZ33" s="621">
        <v>48.4</v>
      </c>
      <c r="DA33" s="639"/>
      <c r="DB33" s="639"/>
      <c r="DC33" s="640"/>
      <c r="DD33" s="624">
        <v>4396985</v>
      </c>
      <c r="DE33" s="637"/>
      <c r="DF33" s="637"/>
      <c r="DG33" s="637"/>
      <c r="DH33" s="637"/>
      <c r="DI33" s="637"/>
      <c r="DJ33" s="637"/>
      <c r="DK33" s="638"/>
      <c r="DL33" s="624">
        <v>2956093</v>
      </c>
      <c r="DM33" s="637"/>
      <c r="DN33" s="637"/>
      <c r="DO33" s="637"/>
      <c r="DP33" s="637"/>
      <c r="DQ33" s="637"/>
      <c r="DR33" s="637"/>
      <c r="DS33" s="637"/>
      <c r="DT33" s="637"/>
      <c r="DU33" s="637"/>
      <c r="DV33" s="638"/>
      <c r="DW33" s="641">
        <v>38.5</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1413402</v>
      </c>
      <c r="CS34" s="619"/>
      <c r="CT34" s="619"/>
      <c r="CU34" s="619"/>
      <c r="CV34" s="619"/>
      <c r="CW34" s="619"/>
      <c r="CX34" s="619"/>
      <c r="CY34" s="620"/>
      <c r="CZ34" s="621">
        <v>13.1</v>
      </c>
      <c r="DA34" s="639"/>
      <c r="DB34" s="639"/>
      <c r="DC34" s="640"/>
      <c r="DD34" s="624">
        <v>1057400</v>
      </c>
      <c r="DE34" s="619"/>
      <c r="DF34" s="619"/>
      <c r="DG34" s="619"/>
      <c r="DH34" s="619"/>
      <c r="DI34" s="619"/>
      <c r="DJ34" s="619"/>
      <c r="DK34" s="620"/>
      <c r="DL34" s="624">
        <v>854800</v>
      </c>
      <c r="DM34" s="619"/>
      <c r="DN34" s="619"/>
      <c r="DO34" s="619"/>
      <c r="DP34" s="619"/>
      <c r="DQ34" s="619"/>
      <c r="DR34" s="619"/>
      <c r="DS34" s="619"/>
      <c r="DT34" s="619"/>
      <c r="DU34" s="619"/>
      <c r="DV34" s="620"/>
      <c r="DW34" s="641">
        <v>11.1</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v>380100</v>
      </c>
      <c r="S35" s="619"/>
      <c r="T35" s="619"/>
      <c r="U35" s="619"/>
      <c r="V35" s="619"/>
      <c r="W35" s="619"/>
      <c r="X35" s="619"/>
      <c r="Y35" s="620"/>
      <c r="Z35" s="671">
        <v>3.4</v>
      </c>
      <c r="AA35" s="671"/>
      <c r="AB35" s="671"/>
      <c r="AC35" s="671"/>
      <c r="AD35" s="672" t="s">
        <v>109</v>
      </c>
      <c r="AE35" s="672"/>
      <c r="AF35" s="672"/>
      <c r="AG35" s="672"/>
      <c r="AH35" s="672"/>
      <c r="AI35" s="672"/>
      <c r="AJ35" s="672"/>
      <c r="AK35" s="672"/>
      <c r="AL35" s="641" t="s">
        <v>109</v>
      </c>
      <c r="AM35" s="673"/>
      <c r="AN35" s="673"/>
      <c r="AO35" s="674"/>
      <c r="AP35" s="186"/>
      <c r="AQ35" s="675" t="s">
        <v>305</v>
      </c>
      <c r="AR35" s="676"/>
      <c r="AS35" s="676"/>
      <c r="AT35" s="676"/>
      <c r="AU35" s="676"/>
      <c r="AV35" s="676"/>
      <c r="AW35" s="676"/>
      <c r="AX35" s="676"/>
      <c r="AY35" s="677"/>
      <c r="AZ35" s="668">
        <v>1554263</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1911</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121805</v>
      </c>
      <c r="CS35" s="637"/>
      <c r="CT35" s="637"/>
      <c r="CU35" s="637"/>
      <c r="CV35" s="637"/>
      <c r="CW35" s="637"/>
      <c r="CX35" s="637"/>
      <c r="CY35" s="638"/>
      <c r="CZ35" s="621">
        <v>1.1000000000000001</v>
      </c>
      <c r="DA35" s="639"/>
      <c r="DB35" s="639"/>
      <c r="DC35" s="640"/>
      <c r="DD35" s="624">
        <v>98344</v>
      </c>
      <c r="DE35" s="637"/>
      <c r="DF35" s="637"/>
      <c r="DG35" s="637"/>
      <c r="DH35" s="637"/>
      <c r="DI35" s="637"/>
      <c r="DJ35" s="637"/>
      <c r="DK35" s="638"/>
      <c r="DL35" s="624">
        <v>87086</v>
      </c>
      <c r="DM35" s="637"/>
      <c r="DN35" s="637"/>
      <c r="DO35" s="637"/>
      <c r="DP35" s="637"/>
      <c r="DQ35" s="637"/>
      <c r="DR35" s="637"/>
      <c r="DS35" s="637"/>
      <c r="DT35" s="637"/>
      <c r="DU35" s="637"/>
      <c r="DV35" s="638"/>
      <c r="DW35" s="641">
        <v>1.1000000000000001</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11192521</v>
      </c>
      <c r="S36" s="659"/>
      <c r="T36" s="659"/>
      <c r="U36" s="659"/>
      <c r="V36" s="659"/>
      <c r="W36" s="659"/>
      <c r="X36" s="659"/>
      <c r="Y36" s="662"/>
      <c r="Z36" s="663">
        <v>100</v>
      </c>
      <c r="AA36" s="663"/>
      <c r="AB36" s="663"/>
      <c r="AC36" s="663"/>
      <c r="AD36" s="664">
        <v>7302730</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283895</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-43809</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1308933</v>
      </c>
      <c r="CS36" s="619"/>
      <c r="CT36" s="619"/>
      <c r="CU36" s="619"/>
      <c r="CV36" s="619"/>
      <c r="CW36" s="619"/>
      <c r="CX36" s="619"/>
      <c r="CY36" s="620"/>
      <c r="CZ36" s="621">
        <v>12.1</v>
      </c>
      <c r="DA36" s="639"/>
      <c r="DB36" s="639"/>
      <c r="DC36" s="640"/>
      <c r="DD36" s="624">
        <v>1217489</v>
      </c>
      <c r="DE36" s="619"/>
      <c r="DF36" s="619"/>
      <c r="DG36" s="619"/>
      <c r="DH36" s="619"/>
      <c r="DI36" s="619"/>
      <c r="DJ36" s="619"/>
      <c r="DK36" s="620"/>
      <c r="DL36" s="624">
        <v>1020655</v>
      </c>
      <c r="DM36" s="619"/>
      <c r="DN36" s="619"/>
      <c r="DO36" s="619"/>
      <c r="DP36" s="619"/>
      <c r="DQ36" s="619"/>
      <c r="DR36" s="619"/>
      <c r="DS36" s="619"/>
      <c r="DT36" s="619"/>
      <c r="DU36" s="619"/>
      <c r="DV36" s="620"/>
      <c r="DW36" s="641">
        <v>13.3</v>
      </c>
      <c r="DX36" s="642"/>
      <c r="DY36" s="642"/>
      <c r="DZ36" s="642"/>
      <c r="EA36" s="642"/>
      <c r="EB36" s="642"/>
      <c r="EC36" s="643"/>
    </row>
    <row r="37" spans="2:133" ht="11.25" customHeight="1">
      <c r="AQ37" s="644" t="s">
        <v>312</v>
      </c>
      <c r="AR37" s="645"/>
      <c r="AS37" s="645"/>
      <c r="AT37" s="645"/>
      <c r="AU37" s="645"/>
      <c r="AV37" s="645"/>
      <c r="AW37" s="645"/>
      <c r="AX37" s="645"/>
      <c r="AY37" s="646"/>
      <c r="AZ37" s="618">
        <v>135395</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3317</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623774</v>
      </c>
      <c r="CS37" s="637"/>
      <c r="CT37" s="637"/>
      <c r="CU37" s="637"/>
      <c r="CV37" s="637"/>
      <c r="CW37" s="637"/>
      <c r="CX37" s="637"/>
      <c r="CY37" s="638"/>
      <c r="CZ37" s="621">
        <v>5.8</v>
      </c>
      <c r="DA37" s="639"/>
      <c r="DB37" s="639"/>
      <c r="DC37" s="640"/>
      <c r="DD37" s="624">
        <v>623774</v>
      </c>
      <c r="DE37" s="637"/>
      <c r="DF37" s="637"/>
      <c r="DG37" s="637"/>
      <c r="DH37" s="637"/>
      <c r="DI37" s="637"/>
      <c r="DJ37" s="637"/>
      <c r="DK37" s="638"/>
      <c r="DL37" s="624">
        <v>623774</v>
      </c>
      <c r="DM37" s="637"/>
      <c r="DN37" s="637"/>
      <c r="DO37" s="637"/>
      <c r="DP37" s="637"/>
      <c r="DQ37" s="637"/>
      <c r="DR37" s="637"/>
      <c r="DS37" s="637"/>
      <c r="DT37" s="637"/>
      <c r="DU37" s="637"/>
      <c r="DV37" s="638"/>
      <c r="DW37" s="641">
        <v>8.1</v>
      </c>
      <c r="DX37" s="642"/>
      <c r="DY37" s="642"/>
      <c r="DZ37" s="642"/>
      <c r="EA37" s="642"/>
      <c r="EB37" s="642"/>
      <c r="EC37" s="643"/>
    </row>
    <row r="38" spans="2:133" ht="11.25" customHeight="1">
      <c r="AQ38" s="644" t="s">
        <v>315</v>
      </c>
      <c r="AR38" s="645"/>
      <c r="AS38" s="645"/>
      <c r="AT38" s="645"/>
      <c r="AU38" s="645"/>
      <c r="AV38" s="645"/>
      <c r="AW38" s="645"/>
      <c r="AX38" s="645"/>
      <c r="AY38" s="646"/>
      <c r="AZ38" s="618">
        <v>126097</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5876</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1412082</v>
      </c>
      <c r="CS38" s="619"/>
      <c r="CT38" s="619"/>
      <c r="CU38" s="619"/>
      <c r="CV38" s="619"/>
      <c r="CW38" s="619"/>
      <c r="CX38" s="619"/>
      <c r="CY38" s="620"/>
      <c r="CZ38" s="621">
        <v>13</v>
      </c>
      <c r="DA38" s="639"/>
      <c r="DB38" s="639"/>
      <c r="DC38" s="640"/>
      <c r="DD38" s="624">
        <v>1216917</v>
      </c>
      <c r="DE38" s="619"/>
      <c r="DF38" s="619"/>
      <c r="DG38" s="619"/>
      <c r="DH38" s="619"/>
      <c r="DI38" s="619"/>
      <c r="DJ38" s="619"/>
      <c r="DK38" s="620"/>
      <c r="DL38" s="624">
        <v>993552</v>
      </c>
      <c r="DM38" s="619"/>
      <c r="DN38" s="619"/>
      <c r="DO38" s="619"/>
      <c r="DP38" s="619"/>
      <c r="DQ38" s="619"/>
      <c r="DR38" s="619"/>
      <c r="DS38" s="619"/>
      <c r="DT38" s="619"/>
      <c r="DU38" s="619"/>
      <c r="DV38" s="620"/>
      <c r="DW38" s="641">
        <v>12.9</v>
      </c>
      <c r="DX38" s="642"/>
      <c r="DY38" s="642"/>
      <c r="DZ38" s="642"/>
      <c r="EA38" s="642"/>
      <c r="EB38" s="642"/>
      <c r="EC38" s="643"/>
    </row>
    <row r="39" spans="2:133" ht="11.25" customHeight="1">
      <c r="AQ39" s="644" t="s">
        <v>318</v>
      </c>
      <c r="AR39" s="645"/>
      <c r="AS39" s="645"/>
      <c r="AT39" s="645"/>
      <c r="AU39" s="645"/>
      <c r="AV39" s="645"/>
      <c r="AW39" s="645"/>
      <c r="AX39" s="645"/>
      <c r="AY39" s="646"/>
      <c r="AZ39" s="618">
        <v>39406</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89</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966124</v>
      </c>
      <c r="CS39" s="637"/>
      <c r="CT39" s="637"/>
      <c r="CU39" s="637"/>
      <c r="CV39" s="637"/>
      <c r="CW39" s="637"/>
      <c r="CX39" s="637"/>
      <c r="CY39" s="638"/>
      <c r="CZ39" s="621">
        <v>8.9</v>
      </c>
      <c r="DA39" s="639"/>
      <c r="DB39" s="639"/>
      <c r="DC39" s="640"/>
      <c r="DD39" s="624">
        <v>806795</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261366</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133</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14890</v>
      </c>
      <c r="CS40" s="619"/>
      <c r="CT40" s="619"/>
      <c r="CU40" s="619"/>
      <c r="CV40" s="619"/>
      <c r="CW40" s="619"/>
      <c r="CX40" s="619"/>
      <c r="CY40" s="620"/>
      <c r="CZ40" s="621">
        <v>0.1</v>
      </c>
      <c r="DA40" s="639"/>
      <c r="DB40" s="639"/>
      <c r="DC40" s="640"/>
      <c r="DD40" s="624">
        <v>40</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708104</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285</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207</v>
      </c>
      <c r="CS41" s="637"/>
      <c r="CT41" s="637"/>
      <c r="CU41" s="637"/>
      <c r="CV41" s="637"/>
      <c r="CW41" s="637"/>
      <c r="CX41" s="637"/>
      <c r="CY41" s="638"/>
      <c r="CZ41" s="621" t="s">
        <v>207</v>
      </c>
      <c r="DA41" s="639"/>
      <c r="DB41" s="639"/>
      <c r="DC41" s="640"/>
      <c r="DD41" s="624" t="s">
        <v>207</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1142567</v>
      </c>
      <c r="CS42" s="619"/>
      <c r="CT42" s="619"/>
      <c r="CU42" s="619"/>
      <c r="CV42" s="619"/>
      <c r="CW42" s="619"/>
      <c r="CX42" s="619"/>
      <c r="CY42" s="620"/>
      <c r="CZ42" s="621">
        <v>10.6</v>
      </c>
      <c r="DA42" s="622"/>
      <c r="DB42" s="622"/>
      <c r="DC42" s="623"/>
      <c r="DD42" s="624">
        <v>415149</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34964</v>
      </c>
      <c r="CS43" s="637"/>
      <c r="CT43" s="637"/>
      <c r="CU43" s="637"/>
      <c r="CV43" s="637"/>
      <c r="CW43" s="637"/>
      <c r="CX43" s="637"/>
      <c r="CY43" s="638"/>
      <c r="CZ43" s="621">
        <v>0.3</v>
      </c>
      <c r="DA43" s="639"/>
      <c r="DB43" s="639"/>
      <c r="DC43" s="640"/>
      <c r="DD43" s="624">
        <v>34680</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332</v>
      </c>
      <c r="CD44" s="631" t="s">
        <v>285</v>
      </c>
      <c r="CE44" s="632"/>
      <c r="CF44" s="615" t="s">
        <v>333</v>
      </c>
      <c r="CG44" s="616"/>
      <c r="CH44" s="616"/>
      <c r="CI44" s="616"/>
      <c r="CJ44" s="616"/>
      <c r="CK44" s="616"/>
      <c r="CL44" s="616"/>
      <c r="CM44" s="616"/>
      <c r="CN44" s="616"/>
      <c r="CO44" s="616"/>
      <c r="CP44" s="616"/>
      <c r="CQ44" s="617"/>
      <c r="CR44" s="618">
        <v>1131626</v>
      </c>
      <c r="CS44" s="619"/>
      <c r="CT44" s="619"/>
      <c r="CU44" s="619"/>
      <c r="CV44" s="619"/>
      <c r="CW44" s="619"/>
      <c r="CX44" s="619"/>
      <c r="CY44" s="620"/>
      <c r="CZ44" s="621">
        <v>10.5</v>
      </c>
      <c r="DA44" s="622"/>
      <c r="DB44" s="622"/>
      <c r="DC44" s="623"/>
      <c r="DD44" s="624">
        <v>404208</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334</v>
      </c>
      <c r="CG45" s="616"/>
      <c r="CH45" s="616"/>
      <c r="CI45" s="616"/>
      <c r="CJ45" s="616"/>
      <c r="CK45" s="616"/>
      <c r="CL45" s="616"/>
      <c r="CM45" s="616"/>
      <c r="CN45" s="616"/>
      <c r="CO45" s="616"/>
      <c r="CP45" s="616"/>
      <c r="CQ45" s="617"/>
      <c r="CR45" s="618">
        <v>461739</v>
      </c>
      <c r="CS45" s="637"/>
      <c r="CT45" s="637"/>
      <c r="CU45" s="637"/>
      <c r="CV45" s="637"/>
      <c r="CW45" s="637"/>
      <c r="CX45" s="637"/>
      <c r="CY45" s="638"/>
      <c r="CZ45" s="621">
        <v>4.3</v>
      </c>
      <c r="DA45" s="639"/>
      <c r="DB45" s="639"/>
      <c r="DC45" s="640"/>
      <c r="DD45" s="624">
        <v>76547</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335</v>
      </c>
      <c r="CG46" s="616"/>
      <c r="CH46" s="616"/>
      <c r="CI46" s="616"/>
      <c r="CJ46" s="616"/>
      <c r="CK46" s="616"/>
      <c r="CL46" s="616"/>
      <c r="CM46" s="616"/>
      <c r="CN46" s="616"/>
      <c r="CO46" s="616"/>
      <c r="CP46" s="616"/>
      <c r="CQ46" s="617"/>
      <c r="CR46" s="618">
        <v>591998</v>
      </c>
      <c r="CS46" s="619"/>
      <c r="CT46" s="619"/>
      <c r="CU46" s="619"/>
      <c r="CV46" s="619"/>
      <c r="CW46" s="619"/>
      <c r="CX46" s="619"/>
      <c r="CY46" s="620"/>
      <c r="CZ46" s="621">
        <v>5.5</v>
      </c>
      <c r="DA46" s="622"/>
      <c r="DB46" s="622"/>
      <c r="DC46" s="623"/>
      <c r="DD46" s="624">
        <v>303320</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336</v>
      </c>
      <c r="CG47" s="616"/>
      <c r="CH47" s="616"/>
      <c r="CI47" s="616"/>
      <c r="CJ47" s="616"/>
      <c r="CK47" s="616"/>
      <c r="CL47" s="616"/>
      <c r="CM47" s="616"/>
      <c r="CN47" s="616"/>
      <c r="CO47" s="616"/>
      <c r="CP47" s="616"/>
      <c r="CQ47" s="617"/>
      <c r="CR47" s="618">
        <v>10941</v>
      </c>
      <c r="CS47" s="637"/>
      <c r="CT47" s="637"/>
      <c r="CU47" s="637"/>
      <c r="CV47" s="637"/>
      <c r="CW47" s="637"/>
      <c r="CX47" s="637"/>
      <c r="CY47" s="638"/>
      <c r="CZ47" s="621">
        <v>0.1</v>
      </c>
      <c r="DA47" s="639"/>
      <c r="DB47" s="639"/>
      <c r="DC47" s="640"/>
      <c r="DD47" s="624">
        <v>10941</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337</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338</v>
      </c>
      <c r="CE49" s="600"/>
      <c r="CF49" s="600"/>
      <c r="CG49" s="600"/>
      <c r="CH49" s="600"/>
      <c r="CI49" s="600"/>
      <c r="CJ49" s="600"/>
      <c r="CK49" s="600"/>
      <c r="CL49" s="600"/>
      <c r="CM49" s="600"/>
      <c r="CN49" s="600"/>
      <c r="CO49" s="600"/>
      <c r="CP49" s="600"/>
      <c r="CQ49" s="601"/>
      <c r="CR49" s="602">
        <v>10825143</v>
      </c>
      <c r="CS49" s="603"/>
      <c r="CT49" s="603"/>
      <c r="CU49" s="603"/>
      <c r="CV49" s="603"/>
      <c r="CW49" s="603"/>
      <c r="CX49" s="603"/>
      <c r="CY49" s="604"/>
      <c r="CZ49" s="605">
        <v>100</v>
      </c>
      <c r="DA49" s="606"/>
      <c r="DB49" s="606"/>
      <c r="DC49" s="607"/>
      <c r="DD49" s="608">
        <v>8399992</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3" t="s">
        <v>344</v>
      </c>
      <c r="B5" s="1024"/>
      <c r="C5" s="1024"/>
      <c r="D5" s="1024"/>
      <c r="E5" s="1024"/>
      <c r="F5" s="1024"/>
      <c r="G5" s="1024"/>
      <c r="H5" s="1024"/>
      <c r="I5" s="1024"/>
      <c r="J5" s="1024"/>
      <c r="K5" s="1024"/>
      <c r="L5" s="1024"/>
      <c r="M5" s="1024"/>
      <c r="N5" s="1024"/>
      <c r="O5" s="1024"/>
      <c r="P5" s="1025"/>
      <c r="Q5" s="1029" t="s">
        <v>345</v>
      </c>
      <c r="R5" s="1030"/>
      <c r="S5" s="1030"/>
      <c r="T5" s="1030"/>
      <c r="U5" s="1031"/>
      <c r="V5" s="1029" t="s">
        <v>346</v>
      </c>
      <c r="W5" s="1030"/>
      <c r="X5" s="1030"/>
      <c r="Y5" s="1030"/>
      <c r="Z5" s="1031"/>
      <c r="AA5" s="1029" t="s">
        <v>347</v>
      </c>
      <c r="AB5" s="1030"/>
      <c r="AC5" s="1030"/>
      <c r="AD5" s="1030"/>
      <c r="AE5" s="1030"/>
      <c r="AF5" s="1139" t="s">
        <v>348</v>
      </c>
      <c r="AG5" s="1030"/>
      <c r="AH5" s="1030"/>
      <c r="AI5" s="1030"/>
      <c r="AJ5" s="1045"/>
      <c r="AK5" s="1030" t="s">
        <v>349</v>
      </c>
      <c r="AL5" s="1030"/>
      <c r="AM5" s="1030"/>
      <c r="AN5" s="1030"/>
      <c r="AO5" s="1031"/>
      <c r="AP5" s="1029" t="s">
        <v>350</v>
      </c>
      <c r="AQ5" s="1030"/>
      <c r="AR5" s="1030"/>
      <c r="AS5" s="1030"/>
      <c r="AT5" s="1031"/>
      <c r="AU5" s="1029" t="s">
        <v>351</v>
      </c>
      <c r="AV5" s="1030"/>
      <c r="AW5" s="1030"/>
      <c r="AX5" s="1030"/>
      <c r="AY5" s="1045"/>
      <c r="AZ5" s="207"/>
      <c r="BA5" s="207"/>
      <c r="BB5" s="207"/>
      <c r="BC5" s="207"/>
      <c r="BD5" s="207"/>
      <c r="BE5" s="208"/>
      <c r="BF5" s="208"/>
      <c r="BG5" s="208"/>
      <c r="BH5" s="208"/>
      <c r="BI5" s="208"/>
      <c r="BJ5" s="208"/>
      <c r="BK5" s="208"/>
      <c r="BL5" s="208"/>
      <c r="BM5" s="208"/>
      <c r="BN5" s="208"/>
      <c r="BO5" s="208"/>
      <c r="BP5" s="208"/>
      <c r="BQ5" s="1023" t="s">
        <v>352</v>
      </c>
      <c r="BR5" s="1024"/>
      <c r="BS5" s="1024"/>
      <c r="BT5" s="1024"/>
      <c r="BU5" s="1024"/>
      <c r="BV5" s="1024"/>
      <c r="BW5" s="1024"/>
      <c r="BX5" s="1024"/>
      <c r="BY5" s="1024"/>
      <c r="BZ5" s="1024"/>
      <c r="CA5" s="1024"/>
      <c r="CB5" s="1024"/>
      <c r="CC5" s="1024"/>
      <c r="CD5" s="1024"/>
      <c r="CE5" s="1024"/>
      <c r="CF5" s="1024"/>
      <c r="CG5" s="1025"/>
      <c r="CH5" s="1029" t="s">
        <v>353</v>
      </c>
      <c r="CI5" s="1030"/>
      <c r="CJ5" s="1030"/>
      <c r="CK5" s="1030"/>
      <c r="CL5" s="1031"/>
      <c r="CM5" s="1029" t="s">
        <v>354</v>
      </c>
      <c r="CN5" s="1030"/>
      <c r="CO5" s="1030"/>
      <c r="CP5" s="1030"/>
      <c r="CQ5" s="1031"/>
      <c r="CR5" s="1029" t="s">
        <v>355</v>
      </c>
      <c r="CS5" s="1030"/>
      <c r="CT5" s="1030"/>
      <c r="CU5" s="1030"/>
      <c r="CV5" s="1031"/>
      <c r="CW5" s="1029" t="s">
        <v>356</v>
      </c>
      <c r="CX5" s="1030"/>
      <c r="CY5" s="1030"/>
      <c r="CZ5" s="1030"/>
      <c r="DA5" s="1031"/>
      <c r="DB5" s="1029" t="s">
        <v>357</v>
      </c>
      <c r="DC5" s="1030"/>
      <c r="DD5" s="1030"/>
      <c r="DE5" s="1030"/>
      <c r="DF5" s="1031"/>
      <c r="DG5" s="1124" t="s">
        <v>358</v>
      </c>
      <c r="DH5" s="1125"/>
      <c r="DI5" s="1125"/>
      <c r="DJ5" s="1125"/>
      <c r="DK5" s="1126"/>
      <c r="DL5" s="1124" t="s">
        <v>359</v>
      </c>
      <c r="DM5" s="1125"/>
      <c r="DN5" s="1125"/>
      <c r="DO5" s="1125"/>
      <c r="DP5" s="1126"/>
      <c r="DQ5" s="1029" t="s">
        <v>360</v>
      </c>
      <c r="DR5" s="1030"/>
      <c r="DS5" s="1030"/>
      <c r="DT5" s="1030"/>
      <c r="DU5" s="1031"/>
      <c r="DV5" s="1029" t="s">
        <v>351</v>
      </c>
      <c r="DW5" s="1030"/>
      <c r="DX5" s="1030"/>
      <c r="DY5" s="1030"/>
      <c r="DZ5" s="1045"/>
      <c r="EA5" s="205"/>
    </row>
    <row r="6" spans="1:131" s="206" customFormat="1" ht="26.25" customHeight="1" thickBot="1">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40"/>
      <c r="AG6" s="1033"/>
      <c r="AH6" s="1033"/>
      <c r="AI6" s="1033"/>
      <c r="AJ6" s="1046"/>
      <c r="AK6" s="1033"/>
      <c r="AL6" s="1033"/>
      <c r="AM6" s="1033"/>
      <c r="AN6" s="1033"/>
      <c r="AO6" s="1034"/>
      <c r="AP6" s="1032"/>
      <c r="AQ6" s="1033"/>
      <c r="AR6" s="1033"/>
      <c r="AS6" s="1033"/>
      <c r="AT6" s="1034"/>
      <c r="AU6" s="1032"/>
      <c r="AV6" s="1033"/>
      <c r="AW6" s="1033"/>
      <c r="AX6" s="1033"/>
      <c r="AY6" s="1046"/>
      <c r="AZ6" s="203"/>
      <c r="BA6" s="203"/>
      <c r="BB6" s="203"/>
      <c r="BC6" s="203"/>
      <c r="BD6" s="203"/>
      <c r="BE6" s="204"/>
      <c r="BF6" s="204"/>
      <c r="BG6" s="204"/>
      <c r="BH6" s="204"/>
      <c r="BI6" s="204"/>
      <c r="BJ6" s="204"/>
      <c r="BK6" s="204"/>
      <c r="BL6" s="204"/>
      <c r="BM6" s="204"/>
      <c r="BN6" s="204"/>
      <c r="BO6" s="204"/>
      <c r="BP6" s="204"/>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27"/>
      <c r="DH6" s="1128"/>
      <c r="DI6" s="1128"/>
      <c r="DJ6" s="1128"/>
      <c r="DK6" s="1129"/>
      <c r="DL6" s="1127"/>
      <c r="DM6" s="1128"/>
      <c r="DN6" s="1128"/>
      <c r="DO6" s="1128"/>
      <c r="DP6" s="1129"/>
      <c r="DQ6" s="1032"/>
      <c r="DR6" s="1033"/>
      <c r="DS6" s="1033"/>
      <c r="DT6" s="1033"/>
      <c r="DU6" s="1034"/>
      <c r="DV6" s="1032"/>
      <c r="DW6" s="1033"/>
      <c r="DX6" s="1033"/>
      <c r="DY6" s="1033"/>
      <c r="DZ6" s="1046"/>
      <c r="EA6" s="205"/>
    </row>
    <row r="7" spans="1:131" s="206" customFormat="1" ht="26.25" customHeight="1" thickTop="1">
      <c r="A7" s="209">
        <v>1</v>
      </c>
      <c r="B7" s="1076" t="s">
        <v>361</v>
      </c>
      <c r="C7" s="1077"/>
      <c r="D7" s="1077"/>
      <c r="E7" s="1077"/>
      <c r="F7" s="1077"/>
      <c r="G7" s="1077"/>
      <c r="H7" s="1077"/>
      <c r="I7" s="1077"/>
      <c r="J7" s="1077"/>
      <c r="K7" s="1077"/>
      <c r="L7" s="1077"/>
      <c r="M7" s="1077"/>
      <c r="N7" s="1077"/>
      <c r="O7" s="1077"/>
      <c r="P7" s="1078"/>
      <c r="Q7" s="1130">
        <v>11061</v>
      </c>
      <c r="R7" s="1131"/>
      <c r="S7" s="1131"/>
      <c r="T7" s="1131"/>
      <c r="U7" s="1131"/>
      <c r="V7" s="1131">
        <v>10697</v>
      </c>
      <c r="W7" s="1131"/>
      <c r="X7" s="1131"/>
      <c r="Y7" s="1131"/>
      <c r="Z7" s="1131"/>
      <c r="AA7" s="1131">
        <v>364</v>
      </c>
      <c r="AB7" s="1131"/>
      <c r="AC7" s="1131"/>
      <c r="AD7" s="1131"/>
      <c r="AE7" s="1132"/>
      <c r="AF7" s="1133">
        <v>299</v>
      </c>
      <c r="AG7" s="1134"/>
      <c r="AH7" s="1134"/>
      <c r="AI7" s="1134"/>
      <c r="AJ7" s="1135"/>
      <c r="AK7" s="1117">
        <v>298</v>
      </c>
      <c r="AL7" s="1118"/>
      <c r="AM7" s="1118"/>
      <c r="AN7" s="1118"/>
      <c r="AO7" s="1118"/>
      <c r="AP7" s="1118">
        <v>13289</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545</v>
      </c>
      <c r="BT7" s="1122"/>
      <c r="BU7" s="1122"/>
      <c r="BV7" s="1122"/>
      <c r="BW7" s="1122"/>
      <c r="BX7" s="1122"/>
      <c r="BY7" s="1122"/>
      <c r="BZ7" s="1122"/>
      <c r="CA7" s="1122"/>
      <c r="CB7" s="1122"/>
      <c r="CC7" s="1122"/>
      <c r="CD7" s="1122"/>
      <c r="CE7" s="1122"/>
      <c r="CF7" s="1122"/>
      <c r="CG7" s="1123"/>
      <c r="CH7" s="1114">
        <v>8</v>
      </c>
      <c r="CI7" s="1115"/>
      <c r="CJ7" s="1115"/>
      <c r="CK7" s="1115"/>
      <c r="CL7" s="1116"/>
      <c r="CM7" s="1114">
        <v>21</v>
      </c>
      <c r="CN7" s="1115"/>
      <c r="CO7" s="1115"/>
      <c r="CP7" s="1115"/>
      <c r="CQ7" s="1116"/>
      <c r="CR7" s="1114">
        <v>10</v>
      </c>
      <c r="CS7" s="1115"/>
      <c r="CT7" s="1115"/>
      <c r="CU7" s="1115"/>
      <c r="CV7" s="1116"/>
      <c r="CW7" s="1114">
        <v>0</v>
      </c>
      <c r="CX7" s="1115"/>
      <c r="CY7" s="1115"/>
      <c r="CZ7" s="1115"/>
      <c r="DA7" s="1116"/>
      <c r="DB7" s="1114" t="s">
        <v>551</v>
      </c>
      <c r="DC7" s="1115"/>
      <c r="DD7" s="1115"/>
      <c r="DE7" s="1115"/>
      <c r="DF7" s="1116"/>
      <c r="DG7" s="1114" t="s">
        <v>553</v>
      </c>
      <c r="DH7" s="1115"/>
      <c r="DI7" s="1115"/>
      <c r="DJ7" s="1115"/>
      <c r="DK7" s="1116"/>
      <c r="DL7" s="1114" t="s">
        <v>551</v>
      </c>
      <c r="DM7" s="1115"/>
      <c r="DN7" s="1115"/>
      <c r="DO7" s="1115"/>
      <c r="DP7" s="1116"/>
      <c r="DQ7" s="1114" t="s">
        <v>551</v>
      </c>
      <c r="DR7" s="1115"/>
      <c r="DS7" s="1115"/>
      <c r="DT7" s="1115"/>
      <c r="DU7" s="1116"/>
      <c r="DV7" s="1141"/>
      <c r="DW7" s="1142"/>
      <c r="DX7" s="1142"/>
      <c r="DY7" s="1142"/>
      <c r="DZ7" s="1143"/>
      <c r="EA7" s="205"/>
    </row>
    <row r="8" spans="1:131" s="206" customFormat="1" ht="26.25" customHeight="1">
      <c r="A8" s="212">
        <v>2</v>
      </c>
      <c r="B8" s="1063" t="s">
        <v>362</v>
      </c>
      <c r="C8" s="1064"/>
      <c r="D8" s="1064"/>
      <c r="E8" s="1064"/>
      <c r="F8" s="1064"/>
      <c r="G8" s="1064"/>
      <c r="H8" s="1064"/>
      <c r="I8" s="1064"/>
      <c r="J8" s="1064"/>
      <c r="K8" s="1064"/>
      <c r="L8" s="1064"/>
      <c r="M8" s="1064"/>
      <c r="N8" s="1064"/>
      <c r="O8" s="1064"/>
      <c r="P8" s="1065"/>
      <c r="Q8" s="1069">
        <v>171</v>
      </c>
      <c r="R8" s="1070"/>
      <c r="S8" s="1070"/>
      <c r="T8" s="1070"/>
      <c r="U8" s="1070"/>
      <c r="V8" s="1070">
        <v>171</v>
      </c>
      <c r="W8" s="1070"/>
      <c r="X8" s="1070"/>
      <c r="Y8" s="1070"/>
      <c r="Z8" s="1070"/>
      <c r="AA8" s="1070" t="s">
        <v>554</v>
      </c>
      <c r="AB8" s="1070"/>
      <c r="AC8" s="1070"/>
      <c r="AD8" s="1070"/>
      <c r="AE8" s="1071"/>
      <c r="AF8" s="1047" t="s">
        <v>554</v>
      </c>
      <c r="AG8" s="1048"/>
      <c r="AH8" s="1048"/>
      <c r="AI8" s="1048"/>
      <c r="AJ8" s="1049"/>
      <c r="AK8" s="1112" t="s">
        <v>546</v>
      </c>
      <c r="AL8" s="1113"/>
      <c r="AM8" s="1113"/>
      <c r="AN8" s="1113"/>
      <c r="AO8" s="1113"/>
      <c r="AP8" s="1113" t="s">
        <v>546</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2"/>
      <c r="BT8" s="1043"/>
      <c r="BU8" s="1043"/>
      <c r="BV8" s="1043"/>
      <c r="BW8" s="1043"/>
      <c r="BX8" s="1043"/>
      <c r="BY8" s="1043"/>
      <c r="BZ8" s="1043"/>
      <c r="CA8" s="1043"/>
      <c r="CB8" s="1043"/>
      <c r="CC8" s="1043"/>
      <c r="CD8" s="1043"/>
      <c r="CE8" s="1043"/>
      <c r="CF8" s="1043"/>
      <c r="CG8" s="1044"/>
      <c r="CH8" s="1017"/>
      <c r="CI8" s="1018"/>
      <c r="CJ8" s="1018"/>
      <c r="CK8" s="1018"/>
      <c r="CL8" s="1019"/>
      <c r="CM8" s="1017"/>
      <c r="CN8" s="1018"/>
      <c r="CO8" s="1018"/>
      <c r="CP8" s="1018"/>
      <c r="CQ8" s="1019"/>
      <c r="CR8" s="1017"/>
      <c r="CS8" s="1018"/>
      <c r="CT8" s="1018"/>
      <c r="CU8" s="1018"/>
      <c r="CV8" s="1019"/>
      <c r="CW8" s="1017"/>
      <c r="CX8" s="1018"/>
      <c r="CY8" s="1018"/>
      <c r="CZ8" s="1018"/>
      <c r="DA8" s="1019"/>
      <c r="DB8" s="1017"/>
      <c r="DC8" s="1018"/>
      <c r="DD8" s="1018"/>
      <c r="DE8" s="1018"/>
      <c r="DF8" s="1019"/>
      <c r="DG8" s="1017"/>
      <c r="DH8" s="1018"/>
      <c r="DI8" s="1018"/>
      <c r="DJ8" s="1018"/>
      <c r="DK8" s="1019"/>
      <c r="DL8" s="1017"/>
      <c r="DM8" s="1018"/>
      <c r="DN8" s="1018"/>
      <c r="DO8" s="1018"/>
      <c r="DP8" s="1019"/>
      <c r="DQ8" s="1017"/>
      <c r="DR8" s="1018"/>
      <c r="DS8" s="1018"/>
      <c r="DT8" s="1018"/>
      <c r="DU8" s="1019"/>
      <c r="DV8" s="1020"/>
      <c r="DW8" s="1021"/>
      <c r="DX8" s="1021"/>
      <c r="DY8" s="1021"/>
      <c r="DZ8" s="1022"/>
      <c r="EA8" s="205"/>
    </row>
    <row r="9" spans="1:131" s="206" customFormat="1" ht="26.25" customHeight="1">
      <c r="A9" s="212">
        <v>3</v>
      </c>
      <c r="B9" s="1063" t="s">
        <v>363</v>
      </c>
      <c r="C9" s="1064"/>
      <c r="D9" s="1064"/>
      <c r="E9" s="1064"/>
      <c r="F9" s="1064"/>
      <c r="G9" s="1064"/>
      <c r="H9" s="1064"/>
      <c r="I9" s="1064"/>
      <c r="J9" s="1064"/>
      <c r="K9" s="1064"/>
      <c r="L9" s="1064"/>
      <c r="M9" s="1064"/>
      <c r="N9" s="1064"/>
      <c r="O9" s="1064"/>
      <c r="P9" s="1065"/>
      <c r="Q9" s="1069">
        <v>73</v>
      </c>
      <c r="R9" s="1070"/>
      <c r="S9" s="1070"/>
      <c r="T9" s="1070"/>
      <c r="U9" s="1070"/>
      <c r="V9" s="1070">
        <v>73</v>
      </c>
      <c r="W9" s="1070"/>
      <c r="X9" s="1070"/>
      <c r="Y9" s="1070"/>
      <c r="Z9" s="1070"/>
      <c r="AA9" s="1070">
        <v>0</v>
      </c>
      <c r="AB9" s="1070"/>
      <c r="AC9" s="1070"/>
      <c r="AD9" s="1070"/>
      <c r="AE9" s="1071"/>
      <c r="AF9" s="1047">
        <v>0</v>
      </c>
      <c r="AG9" s="1048"/>
      <c r="AH9" s="1048"/>
      <c r="AI9" s="1048"/>
      <c r="AJ9" s="1049"/>
      <c r="AK9" s="1112" t="s">
        <v>546</v>
      </c>
      <c r="AL9" s="1113"/>
      <c r="AM9" s="1113"/>
      <c r="AN9" s="1113"/>
      <c r="AO9" s="1113"/>
      <c r="AP9" s="1113" t="s">
        <v>548</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2"/>
      <c r="BT9" s="1043"/>
      <c r="BU9" s="1043"/>
      <c r="BV9" s="1043"/>
      <c r="BW9" s="1043"/>
      <c r="BX9" s="1043"/>
      <c r="BY9" s="1043"/>
      <c r="BZ9" s="1043"/>
      <c r="CA9" s="1043"/>
      <c r="CB9" s="1043"/>
      <c r="CC9" s="1043"/>
      <c r="CD9" s="1043"/>
      <c r="CE9" s="1043"/>
      <c r="CF9" s="1043"/>
      <c r="CG9" s="1044"/>
      <c r="CH9" s="1017"/>
      <c r="CI9" s="1018"/>
      <c r="CJ9" s="1018"/>
      <c r="CK9" s="1018"/>
      <c r="CL9" s="1019"/>
      <c r="CM9" s="1017"/>
      <c r="CN9" s="1018"/>
      <c r="CO9" s="1018"/>
      <c r="CP9" s="1018"/>
      <c r="CQ9" s="1019"/>
      <c r="CR9" s="1017"/>
      <c r="CS9" s="1018"/>
      <c r="CT9" s="1018"/>
      <c r="CU9" s="1018"/>
      <c r="CV9" s="1019"/>
      <c r="CW9" s="1017"/>
      <c r="CX9" s="1018"/>
      <c r="CY9" s="1018"/>
      <c r="CZ9" s="1018"/>
      <c r="DA9" s="1019"/>
      <c r="DB9" s="1017"/>
      <c r="DC9" s="1018"/>
      <c r="DD9" s="1018"/>
      <c r="DE9" s="1018"/>
      <c r="DF9" s="1019"/>
      <c r="DG9" s="1017"/>
      <c r="DH9" s="1018"/>
      <c r="DI9" s="1018"/>
      <c r="DJ9" s="1018"/>
      <c r="DK9" s="1019"/>
      <c r="DL9" s="1017"/>
      <c r="DM9" s="1018"/>
      <c r="DN9" s="1018"/>
      <c r="DO9" s="1018"/>
      <c r="DP9" s="1019"/>
      <c r="DQ9" s="1017"/>
      <c r="DR9" s="1018"/>
      <c r="DS9" s="1018"/>
      <c r="DT9" s="1018"/>
      <c r="DU9" s="1019"/>
      <c r="DV9" s="1020"/>
      <c r="DW9" s="1021"/>
      <c r="DX9" s="1021"/>
      <c r="DY9" s="1021"/>
      <c r="DZ9" s="1022"/>
      <c r="EA9" s="205"/>
    </row>
    <row r="10" spans="1:131" s="206" customFormat="1" ht="26.25" customHeight="1">
      <c r="A10" s="212">
        <v>4</v>
      </c>
      <c r="B10" s="1063" t="s">
        <v>364</v>
      </c>
      <c r="C10" s="1064"/>
      <c r="D10" s="1064"/>
      <c r="E10" s="1064"/>
      <c r="F10" s="1064"/>
      <c r="G10" s="1064"/>
      <c r="H10" s="1064"/>
      <c r="I10" s="1064"/>
      <c r="J10" s="1064"/>
      <c r="K10" s="1064"/>
      <c r="L10" s="1064"/>
      <c r="M10" s="1064"/>
      <c r="N10" s="1064"/>
      <c r="O10" s="1064"/>
      <c r="P10" s="1065"/>
      <c r="Q10" s="1069">
        <v>10</v>
      </c>
      <c r="R10" s="1070"/>
      <c r="S10" s="1070"/>
      <c r="T10" s="1070"/>
      <c r="U10" s="1070"/>
      <c r="V10" s="1070">
        <v>6</v>
      </c>
      <c r="W10" s="1070"/>
      <c r="X10" s="1070"/>
      <c r="Y10" s="1070"/>
      <c r="Z10" s="1070"/>
      <c r="AA10" s="1070">
        <v>4</v>
      </c>
      <c r="AB10" s="1070"/>
      <c r="AC10" s="1070"/>
      <c r="AD10" s="1070"/>
      <c r="AE10" s="1071"/>
      <c r="AF10" s="1047">
        <v>4</v>
      </c>
      <c r="AG10" s="1048"/>
      <c r="AH10" s="1048"/>
      <c r="AI10" s="1048"/>
      <c r="AJ10" s="1049"/>
      <c r="AK10" s="1112" t="s">
        <v>547</v>
      </c>
      <c r="AL10" s="1113"/>
      <c r="AM10" s="1113"/>
      <c r="AN10" s="1113"/>
      <c r="AO10" s="1113"/>
      <c r="AP10" s="1113" t="s">
        <v>546</v>
      </c>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2"/>
      <c r="BT10" s="1043"/>
      <c r="BU10" s="1043"/>
      <c r="BV10" s="1043"/>
      <c r="BW10" s="1043"/>
      <c r="BX10" s="1043"/>
      <c r="BY10" s="1043"/>
      <c r="BZ10" s="1043"/>
      <c r="CA10" s="1043"/>
      <c r="CB10" s="1043"/>
      <c r="CC10" s="1043"/>
      <c r="CD10" s="1043"/>
      <c r="CE10" s="1043"/>
      <c r="CF10" s="1043"/>
      <c r="CG10" s="1044"/>
      <c r="CH10" s="1017"/>
      <c r="CI10" s="1018"/>
      <c r="CJ10" s="1018"/>
      <c r="CK10" s="1018"/>
      <c r="CL10" s="1019"/>
      <c r="CM10" s="1017"/>
      <c r="CN10" s="1018"/>
      <c r="CO10" s="1018"/>
      <c r="CP10" s="1018"/>
      <c r="CQ10" s="1019"/>
      <c r="CR10" s="1017"/>
      <c r="CS10" s="1018"/>
      <c r="CT10" s="1018"/>
      <c r="CU10" s="1018"/>
      <c r="CV10" s="1019"/>
      <c r="CW10" s="1017"/>
      <c r="CX10" s="1018"/>
      <c r="CY10" s="1018"/>
      <c r="CZ10" s="1018"/>
      <c r="DA10" s="1019"/>
      <c r="DB10" s="1017"/>
      <c r="DC10" s="1018"/>
      <c r="DD10" s="1018"/>
      <c r="DE10" s="1018"/>
      <c r="DF10" s="1019"/>
      <c r="DG10" s="1017"/>
      <c r="DH10" s="1018"/>
      <c r="DI10" s="1018"/>
      <c r="DJ10" s="1018"/>
      <c r="DK10" s="1019"/>
      <c r="DL10" s="1017"/>
      <c r="DM10" s="1018"/>
      <c r="DN10" s="1018"/>
      <c r="DO10" s="1018"/>
      <c r="DP10" s="1019"/>
      <c r="DQ10" s="1017"/>
      <c r="DR10" s="1018"/>
      <c r="DS10" s="1018"/>
      <c r="DT10" s="1018"/>
      <c r="DU10" s="1019"/>
      <c r="DV10" s="1020"/>
      <c r="DW10" s="1021"/>
      <c r="DX10" s="1021"/>
      <c r="DY10" s="1021"/>
      <c r="DZ10" s="1022"/>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7"/>
      <c r="AG11" s="1048"/>
      <c r="AH11" s="1048"/>
      <c r="AI11" s="1048"/>
      <c r="AJ11" s="1049"/>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2"/>
      <c r="BT11" s="1043"/>
      <c r="BU11" s="1043"/>
      <c r="BV11" s="1043"/>
      <c r="BW11" s="1043"/>
      <c r="BX11" s="1043"/>
      <c r="BY11" s="1043"/>
      <c r="BZ11" s="1043"/>
      <c r="CA11" s="1043"/>
      <c r="CB11" s="1043"/>
      <c r="CC11" s="1043"/>
      <c r="CD11" s="1043"/>
      <c r="CE11" s="1043"/>
      <c r="CF11" s="1043"/>
      <c r="CG11" s="1044"/>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7"/>
      <c r="AG12" s="1048"/>
      <c r="AH12" s="1048"/>
      <c r="AI12" s="1048"/>
      <c r="AJ12" s="1049"/>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2"/>
      <c r="BT12" s="1043"/>
      <c r="BU12" s="1043"/>
      <c r="BV12" s="1043"/>
      <c r="BW12" s="1043"/>
      <c r="BX12" s="1043"/>
      <c r="BY12" s="1043"/>
      <c r="BZ12" s="1043"/>
      <c r="CA12" s="1043"/>
      <c r="CB12" s="1043"/>
      <c r="CC12" s="1043"/>
      <c r="CD12" s="1043"/>
      <c r="CE12" s="1043"/>
      <c r="CF12" s="1043"/>
      <c r="CG12" s="1044"/>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7"/>
      <c r="AG13" s="1048"/>
      <c r="AH13" s="1048"/>
      <c r="AI13" s="1048"/>
      <c r="AJ13" s="1049"/>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2"/>
      <c r="BT13" s="1043"/>
      <c r="BU13" s="1043"/>
      <c r="BV13" s="1043"/>
      <c r="BW13" s="1043"/>
      <c r="BX13" s="1043"/>
      <c r="BY13" s="1043"/>
      <c r="BZ13" s="1043"/>
      <c r="CA13" s="1043"/>
      <c r="CB13" s="1043"/>
      <c r="CC13" s="1043"/>
      <c r="CD13" s="1043"/>
      <c r="CE13" s="1043"/>
      <c r="CF13" s="1043"/>
      <c r="CG13" s="1044"/>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7"/>
      <c r="AG14" s="1048"/>
      <c r="AH14" s="1048"/>
      <c r="AI14" s="1048"/>
      <c r="AJ14" s="1049"/>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2"/>
      <c r="BT14" s="1043"/>
      <c r="BU14" s="1043"/>
      <c r="BV14" s="1043"/>
      <c r="BW14" s="1043"/>
      <c r="BX14" s="1043"/>
      <c r="BY14" s="1043"/>
      <c r="BZ14" s="1043"/>
      <c r="CA14" s="1043"/>
      <c r="CB14" s="1043"/>
      <c r="CC14" s="1043"/>
      <c r="CD14" s="1043"/>
      <c r="CE14" s="1043"/>
      <c r="CF14" s="1043"/>
      <c r="CG14" s="1044"/>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7"/>
      <c r="AG15" s="1048"/>
      <c r="AH15" s="1048"/>
      <c r="AI15" s="1048"/>
      <c r="AJ15" s="1049"/>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2"/>
      <c r="BT15" s="1043"/>
      <c r="BU15" s="1043"/>
      <c r="BV15" s="1043"/>
      <c r="BW15" s="1043"/>
      <c r="BX15" s="1043"/>
      <c r="BY15" s="1043"/>
      <c r="BZ15" s="1043"/>
      <c r="CA15" s="1043"/>
      <c r="CB15" s="1043"/>
      <c r="CC15" s="1043"/>
      <c r="CD15" s="1043"/>
      <c r="CE15" s="1043"/>
      <c r="CF15" s="1043"/>
      <c r="CG15" s="1044"/>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7"/>
      <c r="AG16" s="1048"/>
      <c r="AH16" s="1048"/>
      <c r="AI16" s="1048"/>
      <c r="AJ16" s="1049"/>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2"/>
      <c r="BT16" s="1043"/>
      <c r="BU16" s="1043"/>
      <c r="BV16" s="1043"/>
      <c r="BW16" s="1043"/>
      <c r="BX16" s="1043"/>
      <c r="BY16" s="1043"/>
      <c r="BZ16" s="1043"/>
      <c r="CA16" s="1043"/>
      <c r="CB16" s="1043"/>
      <c r="CC16" s="1043"/>
      <c r="CD16" s="1043"/>
      <c r="CE16" s="1043"/>
      <c r="CF16" s="1043"/>
      <c r="CG16" s="1044"/>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7"/>
      <c r="AG17" s="1048"/>
      <c r="AH17" s="1048"/>
      <c r="AI17" s="1048"/>
      <c r="AJ17" s="1049"/>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2"/>
      <c r="BT17" s="1043"/>
      <c r="BU17" s="1043"/>
      <c r="BV17" s="1043"/>
      <c r="BW17" s="1043"/>
      <c r="BX17" s="1043"/>
      <c r="BY17" s="1043"/>
      <c r="BZ17" s="1043"/>
      <c r="CA17" s="1043"/>
      <c r="CB17" s="1043"/>
      <c r="CC17" s="1043"/>
      <c r="CD17" s="1043"/>
      <c r="CE17" s="1043"/>
      <c r="CF17" s="1043"/>
      <c r="CG17" s="1044"/>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7"/>
      <c r="AG18" s="1048"/>
      <c r="AH18" s="1048"/>
      <c r="AI18" s="1048"/>
      <c r="AJ18" s="1049"/>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2"/>
      <c r="BT18" s="1043"/>
      <c r="BU18" s="1043"/>
      <c r="BV18" s="1043"/>
      <c r="BW18" s="1043"/>
      <c r="BX18" s="1043"/>
      <c r="BY18" s="1043"/>
      <c r="BZ18" s="1043"/>
      <c r="CA18" s="1043"/>
      <c r="CB18" s="1043"/>
      <c r="CC18" s="1043"/>
      <c r="CD18" s="1043"/>
      <c r="CE18" s="1043"/>
      <c r="CF18" s="1043"/>
      <c r="CG18" s="1044"/>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7"/>
      <c r="AG19" s="1048"/>
      <c r="AH19" s="1048"/>
      <c r="AI19" s="1048"/>
      <c r="AJ19" s="1049"/>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2"/>
      <c r="BT19" s="1043"/>
      <c r="BU19" s="1043"/>
      <c r="BV19" s="1043"/>
      <c r="BW19" s="1043"/>
      <c r="BX19" s="1043"/>
      <c r="BY19" s="1043"/>
      <c r="BZ19" s="1043"/>
      <c r="CA19" s="1043"/>
      <c r="CB19" s="1043"/>
      <c r="CC19" s="1043"/>
      <c r="CD19" s="1043"/>
      <c r="CE19" s="1043"/>
      <c r="CF19" s="1043"/>
      <c r="CG19" s="1044"/>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7"/>
      <c r="AG20" s="1048"/>
      <c r="AH20" s="1048"/>
      <c r="AI20" s="1048"/>
      <c r="AJ20" s="1049"/>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2"/>
      <c r="BT20" s="1043"/>
      <c r="BU20" s="1043"/>
      <c r="BV20" s="1043"/>
      <c r="BW20" s="1043"/>
      <c r="BX20" s="1043"/>
      <c r="BY20" s="1043"/>
      <c r="BZ20" s="1043"/>
      <c r="CA20" s="1043"/>
      <c r="CB20" s="1043"/>
      <c r="CC20" s="1043"/>
      <c r="CD20" s="1043"/>
      <c r="CE20" s="1043"/>
      <c r="CF20" s="1043"/>
      <c r="CG20" s="1044"/>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7"/>
      <c r="AG21" s="1048"/>
      <c r="AH21" s="1048"/>
      <c r="AI21" s="1048"/>
      <c r="AJ21" s="1049"/>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2"/>
      <c r="BT21" s="1043"/>
      <c r="BU21" s="1043"/>
      <c r="BV21" s="1043"/>
      <c r="BW21" s="1043"/>
      <c r="BX21" s="1043"/>
      <c r="BY21" s="1043"/>
      <c r="BZ21" s="1043"/>
      <c r="CA21" s="1043"/>
      <c r="CB21" s="1043"/>
      <c r="CC21" s="1043"/>
      <c r="CD21" s="1043"/>
      <c r="CE21" s="1043"/>
      <c r="CF21" s="1043"/>
      <c r="CG21" s="1044"/>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7"/>
      <c r="AG22" s="1048"/>
      <c r="AH22" s="1048"/>
      <c r="AI22" s="1048"/>
      <c r="AJ22" s="1049"/>
      <c r="AK22" s="1103"/>
      <c r="AL22" s="1104"/>
      <c r="AM22" s="1104"/>
      <c r="AN22" s="1104"/>
      <c r="AO22" s="1104"/>
      <c r="AP22" s="1104"/>
      <c r="AQ22" s="1104"/>
      <c r="AR22" s="1104"/>
      <c r="AS22" s="1104"/>
      <c r="AT22" s="1104"/>
      <c r="AU22" s="1105"/>
      <c r="AV22" s="1105"/>
      <c r="AW22" s="1105"/>
      <c r="AX22" s="1105"/>
      <c r="AY22" s="1106"/>
      <c r="AZ22" s="1061" t="s">
        <v>365</v>
      </c>
      <c r="BA22" s="1061"/>
      <c r="BB22" s="1061"/>
      <c r="BC22" s="1061"/>
      <c r="BD22" s="1062"/>
      <c r="BE22" s="204"/>
      <c r="BF22" s="204"/>
      <c r="BG22" s="204"/>
      <c r="BH22" s="204"/>
      <c r="BI22" s="204"/>
      <c r="BJ22" s="204"/>
      <c r="BK22" s="204"/>
      <c r="BL22" s="204"/>
      <c r="BM22" s="204"/>
      <c r="BN22" s="204"/>
      <c r="BO22" s="204"/>
      <c r="BP22" s="204"/>
      <c r="BQ22" s="213">
        <v>16</v>
      </c>
      <c r="BR22" s="214"/>
      <c r="BS22" s="1042"/>
      <c r="BT22" s="1043"/>
      <c r="BU22" s="1043"/>
      <c r="BV22" s="1043"/>
      <c r="BW22" s="1043"/>
      <c r="BX22" s="1043"/>
      <c r="BY22" s="1043"/>
      <c r="BZ22" s="1043"/>
      <c r="CA22" s="1043"/>
      <c r="CB22" s="1043"/>
      <c r="CC22" s="1043"/>
      <c r="CD22" s="1043"/>
      <c r="CE22" s="1043"/>
      <c r="CF22" s="1043"/>
      <c r="CG22" s="1044"/>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05"/>
    </row>
    <row r="23" spans="1:131" s="206" customFormat="1" ht="26.25" customHeight="1" thickBot="1">
      <c r="A23" s="215" t="s">
        <v>366</v>
      </c>
      <c r="B23" s="970" t="s">
        <v>367</v>
      </c>
      <c r="C23" s="971"/>
      <c r="D23" s="971"/>
      <c r="E23" s="971"/>
      <c r="F23" s="971"/>
      <c r="G23" s="971"/>
      <c r="H23" s="971"/>
      <c r="I23" s="971"/>
      <c r="J23" s="971"/>
      <c r="K23" s="971"/>
      <c r="L23" s="971"/>
      <c r="M23" s="971"/>
      <c r="N23" s="971"/>
      <c r="O23" s="971"/>
      <c r="P23" s="972"/>
      <c r="Q23" s="1094">
        <v>11193</v>
      </c>
      <c r="R23" s="1095"/>
      <c r="S23" s="1095"/>
      <c r="T23" s="1095"/>
      <c r="U23" s="1095"/>
      <c r="V23" s="1095">
        <v>10825</v>
      </c>
      <c r="W23" s="1095"/>
      <c r="X23" s="1095"/>
      <c r="Y23" s="1095"/>
      <c r="Z23" s="1095"/>
      <c r="AA23" s="1095">
        <v>368</v>
      </c>
      <c r="AB23" s="1095"/>
      <c r="AC23" s="1095"/>
      <c r="AD23" s="1095"/>
      <c r="AE23" s="1096"/>
      <c r="AF23" s="1097">
        <v>303</v>
      </c>
      <c r="AG23" s="1095"/>
      <c r="AH23" s="1095"/>
      <c r="AI23" s="1095"/>
      <c r="AJ23" s="1098"/>
      <c r="AK23" s="1099"/>
      <c r="AL23" s="1100"/>
      <c r="AM23" s="1100"/>
      <c r="AN23" s="1100"/>
      <c r="AO23" s="1100"/>
      <c r="AP23" s="1095">
        <v>13289</v>
      </c>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2"/>
      <c r="BT23" s="1043"/>
      <c r="BU23" s="1043"/>
      <c r="BV23" s="1043"/>
      <c r="BW23" s="1043"/>
      <c r="BX23" s="1043"/>
      <c r="BY23" s="1043"/>
      <c r="BZ23" s="1043"/>
      <c r="CA23" s="1043"/>
      <c r="CB23" s="1043"/>
      <c r="CC23" s="1043"/>
      <c r="CD23" s="1043"/>
      <c r="CE23" s="1043"/>
      <c r="CF23" s="1043"/>
      <c r="CG23" s="1044"/>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05"/>
    </row>
    <row r="24" spans="1:131" s="206" customFormat="1" ht="26.25" customHeight="1">
      <c r="A24" s="1090" t="s">
        <v>368</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2"/>
      <c r="BT24" s="1043"/>
      <c r="BU24" s="1043"/>
      <c r="BV24" s="1043"/>
      <c r="BW24" s="1043"/>
      <c r="BX24" s="1043"/>
      <c r="BY24" s="1043"/>
      <c r="BZ24" s="1043"/>
      <c r="CA24" s="1043"/>
      <c r="CB24" s="1043"/>
      <c r="CC24" s="1043"/>
      <c r="CD24" s="1043"/>
      <c r="CE24" s="1043"/>
      <c r="CF24" s="1043"/>
      <c r="CG24" s="1044"/>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05"/>
    </row>
    <row r="25" spans="1:131" s="198" customFormat="1" ht="26.25" customHeight="1" thickBot="1">
      <c r="A25" s="1089" t="s">
        <v>369</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2"/>
      <c r="BT25" s="1043"/>
      <c r="BU25" s="1043"/>
      <c r="BV25" s="1043"/>
      <c r="BW25" s="1043"/>
      <c r="BX25" s="1043"/>
      <c r="BY25" s="1043"/>
      <c r="BZ25" s="1043"/>
      <c r="CA25" s="1043"/>
      <c r="CB25" s="1043"/>
      <c r="CC25" s="1043"/>
      <c r="CD25" s="1043"/>
      <c r="CE25" s="1043"/>
      <c r="CF25" s="1043"/>
      <c r="CG25" s="1044"/>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197"/>
    </row>
    <row r="26" spans="1:131" s="198" customFormat="1" ht="26.25" customHeight="1">
      <c r="A26" s="1023" t="s">
        <v>344</v>
      </c>
      <c r="B26" s="1024"/>
      <c r="C26" s="1024"/>
      <c r="D26" s="1024"/>
      <c r="E26" s="1024"/>
      <c r="F26" s="1024"/>
      <c r="G26" s="1024"/>
      <c r="H26" s="1024"/>
      <c r="I26" s="1024"/>
      <c r="J26" s="1024"/>
      <c r="K26" s="1024"/>
      <c r="L26" s="1024"/>
      <c r="M26" s="1024"/>
      <c r="N26" s="1024"/>
      <c r="O26" s="1024"/>
      <c r="P26" s="1025"/>
      <c r="Q26" s="1029" t="s">
        <v>370</v>
      </c>
      <c r="R26" s="1030"/>
      <c r="S26" s="1030"/>
      <c r="T26" s="1030"/>
      <c r="U26" s="1031"/>
      <c r="V26" s="1029" t="s">
        <v>371</v>
      </c>
      <c r="W26" s="1030"/>
      <c r="X26" s="1030"/>
      <c r="Y26" s="1030"/>
      <c r="Z26" s="1031"/>
      <c r="AA26" s="1029" t="s">
        <v>372</v>
      </c>
      <c r="AB26" s="1030"/>
      <c r="AC26" s="1030"/>
      <c r="AD26" s="1030"/>
      <c r="AE26" s="1030"/>
      <c r="AF26" s="1085" t="s">
        <v>373</v>
      </c>
      <c r="AG26" s="1036"/>
      <c r="AH26" s="1036"/>
      <c r="AI26" s="1036"/>
      <c r="AJ26" s="1086"/>
      <c r="AK26" s="1030" t="s">
        <v>374</v>
      </c>
      <c r="AL26" s="1030"/>
      <c r="AM26" s="1030"/>
      <c r="AN26" s="1030"/>
      <c r="AO26" s="1031"/>
      <c r="AP26" s="1029" t="s">
        <v>375</v>
      </c>
      <c r="AQ26" s="1030"/>
      <c r="AR26" s="1030"/>
      <c r="AS26" s="1030"/>
      <c r="AT26" s="1031"/>
      <c r="AU26" s="1029" t="s">
        <v>376</v>
      </c>
      <c r="AV26" s="1030"/>
      <c r="AW26" s="1030"/>
      <c r="AX26" s="1030"/>
      <c r="AY26" s="1031"/>
      <c r="AZ26" s="1029" t="s">
        <v>377</v>
      </c>
      <c r="BA26" s="1030"/>
      <c r="BB26" s="1030"/>
      <c r="BC26" s="1030"/>
      <c r="BD26" s="1031"/>
      <c r="BE26" s="1029" t="s">
        <v>351</v>
      </c>
      <c r="BF26" s="1030"/>
      <c r="BG26" s="1030"/>
      <c r="BH26" s="1030"/>
      <c r="BI26" s="1045"/>
      <c r="BJ26" s="203"/>
      <c r="BK26" s="203"/>
      <c r="BL26" s="203"/>
      <c r="BM26" s="203"/>
      <c r="BN26" s="203"/>
      <c r="BO26" s="216"/>
      <c r="BP26" s="216"/>
      <c r="BQ26" s="213">
        <v>20</v>
      </c>
      <c r="BR26" s="214"/>
      <c r="BS26" s="1042"/>
      <c r="BT26" s="1043"/>
      <c r="BU26" s="1043"/>
      <c r="BV26" s="1043"/>
      <c r="BW26" s="1043"/>
      <c r="BX26" s="1043"/>
      <c r="BY26" s="1043"/>
      <c r="BZ26" s="1043"/>
      <c r="CA26" s="1043"/>
      <c r="CB26" s="1043"/>
      <c r="CC26" s="1043"/>
      <c r="CD26" s="1043"/>
      <c r="CE26" s="1043"/>
      <c r="CF26" s="1043"/>
      <c r="CG26" s="1044"/>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197"/>
    </row>
    <row r="27" spans="1:131" s="198" customFormat="1" ht="26.25" customHeight="1" thickBot="1">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7"/>
      <c r="AG27" s="1039"/>
      <c r="AH27" s="1039"/>
      <c r="AI27" s="1039"/>
      <c r="AJ27" s="1088"/>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6"/>
      <c r="BJ27" s="203"/>
      <c r="BK27" s="203"/>
      <c r="BL27" s="203"/>
      <c r="BM27" s="203"/>
      <c r="BN27" s="203"/>
      <c r="BO27" s="216"/>
      <c r="BP27" s="216"/>
      <c r="BQ27" s="213">
        <v>21</v>
      </c>
      <c r="BR27" s="214"/>
      <c r="BS27" s="1042"/>
      <c r="BT27" s="1043"/>
      <c r="BU27" s="1043"/>
      <c r="BV27" s="1043"/>
      <c r="BW27" s="1043"/>
      <c r="BX27" s="1043"/>
      <c r="BY27" s="1043"/>
      <c r="BZ27" s="1043"/>
      <c r="CA27" s="1043"/>
      <c r="CB27" s="1043"/>
      <c r="CC27" s="1043"/>
      <c r="CD27" s="1043"/>
      <c r="CE27" s="1043"/>
      <c r="CF27" s="1043"/>
      <c r="CG27" s="1044"/>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197"/>
    </row>
    <row r="28" spans="1:131" s="198" customFormat="1" ht="26.25" customHeight="1" thickTop="1">
      <c r="A28" s="217">
        <v>1</v>
      </c>
      <c r="B28" s="1076" t="s">
        <v>378</v>
      </c>
      <c r="C28" s="1077"/>
      <c r="D28" s="1077"/>
      <c r="E28" s="1077"/>
      <c r="F28" s="1077"/>
      <c r="G28" s="1077"/>
      <c r="H28" s="1077"/>
      <c r="I28" s="1077"/>
      <c r="J28" s="1077"/>
      <c r="K28" s="1077"/>
      <c r="L28" s="1077"/>
      <c r="M28" s="1077"/>
      <c r="N28" s="1077"/>
      <c r="O28" s="1077"/>
      <c r="P28" s="1078"/>
      <c r="Q28" s="1079">
        <v>2975</v>
      </c>
      <c r="R28" s="1080"/>
      <c r="S28" s="1080"/>
      <c r="T28" s="1080"/>
      <c r="U28" s="1080"/>
      <c r="V28" s="1080">
        <v>2973</v>
      </c>
      <c r="W28" s="1080"/>
      <c r="X28" s="1080"/>
      <c r="Y28" s="1080"/>
      <c r="Z28" s="1080"/>
      <c r="AA28" s="1080">
        <v>2</v>
      </c>
      <c r="AB28" s="1080"/>
      <c r="AC28" s="1080"/>
      <c r="AD28" s="1080"/>
      <c r="AE28" s="1081"/>
      <c r="AF28" s="1082">
        <v>2</v>
      </c>
      <c r="AG28" s="1080"/>
      <c r="AH28" s="1080"/>
      <c r="AI28" s="1080"/>
      <c r="AJ28" s="1083"/>
      <c r="AK28" s="1084">
        <v>261</v>
      </c>
      <c r="AL28" s="1072"/>
      <c r="AM28" s="1072"/>
      <c r="AN28" s="1072"/>
      <c r="AO28" s="1072"/>
      <c r="AP28" s="1072" t="s">
        <v>548</v>
      </c>
      <c r="AQ28" s="1072"/>
      <c r="AR28" s="1072"/>
      <c r="AS28" s="1072"/>
      <c r="AT28" s="1072"/>
      <c r="AU28" s="1072" t="s">
        <v>549</v>
      </c>
      <c r="AV28" s="1072"/>
      <c r="AW28" s="1072"/>
      <c r="AX28" s="1072"/>
      <c r="AY28" s="1072"/>
      <c r="AZ28" s="1073" t="s">
        <v>546</v>
      </c>
      <c r="BA28" s="1073"/>
      <c r="BB28" s="1073"/>
      <c r="BC28" s="1073"/>
      <c r="BD28" s="1073"/>
      <c r="BE28" s="1074"/>
      <c r="BF28" s="1074"/>
      <c r="BG28" s="1074"/>
      <c r="BH28" s="1074"/>
      <c r="BI28" s="1075"/>
      <c r="BJ28" s="203"/>
      <c r="BK28" s="203"/>
      <c r="BL28" s="203"/>
      <c r="BM28" s="203"/>
      <c r="BN28" s="203"/>
      <c r="BO28" s="216"/>
      <c r="BP28" s="216"/>
      <c r="BQ28" s="213">
        <v>22</v>
      </c>
      <c r="BR28" s="214"/>
      <c r="BS28" s="1042"/>
      <c r="BT28" s="1043"/>
      <c r="BU28" s="1043"/>
      <c r="BV28" s="1043"/>
      <c r="BW28" s="1043"/>
      <c r="BX28" s="1043"/>
      <c r="BY28" s="1043"/>
      <c r="BZ28" s="1043"/>
      <c r="CA28" s="1043"/>
      <c r="CB28" s="1043"/>
      <c r="CC28" s="1043"/>
      <c r="CD28" s="1043"/>
      <c r="CE28" s="1043"/>
      <c r="CF28" s="1043"/>
      <c r="CG28" s="1044"/>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197"/>
    </row>
    <row r="29" spans="1:131" s="198" customFormat="1" ht="26.25" customHeight="1">
      <c r="A29" s="217">
        <v>2</v>
      </c>
      <c r="B29" s="1063" t="s">
        <v>379</v>
      </c>
      <c r="C29" s="1064"/>
      <c r="D29" s="1064"/>
      <c r="E29" s="1064"/>
      <c r="F29" s="1064"/>
      <c r="G29" s="1064"/>
      <c r="H29" s="1064"/>
      <c r="I29" s="1064"/>
      <c r="J29" s="1064"/>
      <c r="K29" s="1064"/>
      <c r="L29" s="1064"/>
      <c r="M29" s="1064"/>
      <c r="N29" s="1064"/>
      <c r="O29" s="1064"/>
      <c r="P29" s="1065"/>
      <c r="Q29" s="1069">
        <v>2631</v>
      </c>
      <c r="R29" s="1070"/>
      <c r="S29" s="1070"/>
      <c r="T29" s="1070"/>
      <c r="U29" s="1070"/>
      <c r="V29" s="1070">
        <v>2590</v>
      </c>
      <c r="W29" s="1070"/>
      <c r="X29" s="1070"/>
      <c r="Y29" s="1070"/>
      <c r="Z29" s="1070"/>
      <c r="AA29" s="1070">
        <v>41</v>
      </c>
      <c r="AB29" s="1070"/>
      <c r="AC29" s="1070"/>
      <c r="AD29" s="1070"/>
      <c r="AE29" s="1071"/>
      <c r="AF29" s="1047">
        <v>41</v>
      </c>
      <c r="AG29" s="1048"/>
      <c r="AH29" s="1048"/>
      <c r="AI29" s="1048"/>
      <c r="AJ29" s="1049"/>
      <c r="AK29" s="1006">
        <v>362</v>
      </c>
      <c r="AL29" s="997"/>
      <c r="AM29" s="997"/>
      <c r="AN29" s="997"/>
      <c r="AO29" s="997"/>
      <c r="AP29" s="997">
        <v>17</v>
      </c>
      <c r="AQ29" s="997"/>
      <c r="AR29" s="997"/>
      <c r="AS29" s="997"/>
      <c r="AT29" s="997"/>
      <c r="AU29" s="997" t="s">
        <v>546</v>
      </c>
      <c r="AV29" s="997"/>
      <c r="AW29" s="997"/>
      <c r="AX29" s="997"/>
      <c r="AY29" s="997"/>
      <c r="AZ29" s="1068" t="s">
        <v>546</v>
      </c>
      <c r="BA29" s="1068"/>
      <c r="BB29" s="1068"/>
      <c r="BC29" s="1068"/>
      <c r="BD29" s="1068"/>
      <c r="BE29" s="1008"/>
      <c r="BF29" s="1008"/>
      <c r="BG29" s="1008"/>
      <c r="BH29" s="1008"/>
      <c r="BI29" s="1009"/>
      <c r="BJ29" s="203"/>
      <c r="BK29" s="203"/>
      <c r="BL29" s="203"/>
      <c r="BM29" s="203"/>
      <c r="BN29" s="203"/>
      <c r="BO29" s="216"/>
      <c r="BP29" s="216"/>
      <c r="BQ29" s="213">
        <v>23</v>
      </c>
      <c r="BR29" s="214"/>
      <c r="BS29" s="1042"/>
      <c r="BT29" s="1043"/>
      <c r="BU29" s="1043"/>
      <c r="BV29" s="1043"/>
      <c r="BW29" s="1043"/>
      <c r="BX29" s="1043"/>
      <c r="BY29" s="1043"/>
      <c r="BZ29" s="1043"/>
      <c r="CA29" s="1043"/>
      <c r="CB29" s="1043"/>
      <c r="CC29" s="1043"/>
      <c r="CD29" s="1043"/>
      <c r="CE29" s="1043"/>
      <c r="CF29" s="1043"/>
      <c r="CG29" s="1044"/>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197"/>
    </row>
    <row r="30" spans="1:131" s="198" customFormat="1" ht="26.25" customHeight="1">
      <c r="A30" s="217">
        <v>3</v>
      </c>
      <c r="B30" s="1063" t="s">
        <v>380</v>
      </c>
      <c r="C30" s="1064"/>
      <c r="D30" s="1064"/>
      <c r="E30" s="1064"/>
      <c r="F30" s="1064"/>
      <c r="G30" s="1064"/>
      <c r="H30" s="1064"/>
      <c r="I30" s="1064"/>
      <c r="J30" s="1064"/>
      <c r="K30" s="1064"/>
      <c r="L30" s="1064"/>
      <c r="M30" s="1064"/>
      <c r="N30" s="1064"/>
      <c r="O30" s="1064"/>
      <c r="P30" s="1065"/>
      <c r="Q30" s="1069">
        <v>192</v>
      </c>
      <c r="R30" s="1070"/>
      <c r="S30" s="1070"/>
      <c r="T30" s="1070"/>
      <c r="U30" s="1070"/>
      <c r="V30" s="1070">
        <v>186</v>
      </c>
      <c r="W30" s="1070"/>
      <c r="X30" s="1070"/>
      <c r="Y30" s="1070"/>
      <c r="Z30" s="1070"/>
      <c r="AA30" s="1070">
        <v>6</v>
      </c>
      <c r="AB30" s="1070"/>
      <c r="AC30" s="1070"/>
      <c r="AD30" s="1070"/>
      <c r="AE30" s="1071"/>
      <c r="AF30" s="1047">
        <v>6</v>
      </c>
      <c r="AG30" s="1048"/>
      <c r="AH30" s="1048"/>
      <c r="AI30" s="1048"/>
      <c r="AJ30" s="1049"/>
      <c r="AK30" s="1006">
        <v>78</v>
      </c>
      <c r="AL30" s="997"/>
      <c r="AM30" s="997"/>
      <c r="AN30" s="997"/>
      <c r="AO30" s="997"/>
      <c r="AP30" s="997" t="s">
        <v>546</v>
      </c>
      <c r="AQ30" s="997"/>
      <c r="AR30" s="997"/>
      <c r="AS30" s="997"/>
      <c r="AT30" s="997"/>
      <c r="AU30" s="997" t="s">
        <v>546</v>
      </c>
      <c r="AV30" s="997"/>
      <c r="AW30" s="997"/>
      <c r="AX30" s="997"/>
      <c r="AY30" s="997"/>
      <c r="AZ30" s="1068" t="s">
        <v>546</v>
      </c>
      <c r="BA30" s="1068"/>
      <c r="BB30" s="1068"/>
      <c r="BC30" s="1068"/>
      <c r="BD30" s="1068"/>
      <c r="BE30" s="1008"/>
      <c r="BF30" s="1008"/>
      <c r="BG30" s="1008"/>
      <c r="BH30" s="1008"/>
      <c r="BI30" s="1009"/>
      <c r="BJ30" s="203"/>
      <c r="BK30" s="203"/>
      <c r="BL30" s="203"/>
      <c r="BM30" s="203"/>
      <c r="BN30" s="203"/>
      <c r="BO30" s="216"/>
      <c r="BP30" s="216"/>
      <c r="BQ30" s="213">
        <v>24</v>
      </c>
      <c r="BR30" s="214"/>
      <c r="BS30" s="1042"/>
      <c r="BT30" s="1043"/>
      <c r="BU30" s="1043"/>
      <c r="BV30" s="1043"/>
      <c r="BW30" s="1043"/>
      <c r="BX30" s="1043"/>
      <c r="BY30" s="1043"/>
      <c r="BZ30" s="1043"/>
      <c r="CA30" s="1043"/>
      <c r="CB30" s="1043"/>
      <c r="CC30" s="1043"/>
      <c r="CD30" s="1043"/>
      <c r="CE30" s="1043"/>
      <c r="CF30" s="1043"/>
      <c r="CG30" s="1044"/>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197"/>
    </row>
    <row r="31" spans="1:131" s="198" customFormat="1" ht="26.25" customHeight="1">
      <c r="A31" s="217">
        <v>4</v>
      </c>
      <c r="B31" s="1063" t="s">
        <v>381</v>
      </c>
      <c r="C31" s="1064"/>
      <c r="D31" s="1064"/>
      <c r="E31" s="1064"/>
      <c r="F31" s="1064"/>
      <c r="G31" s="1064"/>
      <c r="H31" s="1064"/>
      <c r="I31" s="1064"/>
      <c r="J31" s="1064"/>
      <c r="K31" s="1064"/>
      <c r="L31" s="1064"/>
      <c r="M31" s="1064"/>
      <c r="N31" s="1064"/>
      <c r="O31" s="1064"/>
      <c r="P31" s="1065"/>
      <c r="Q31" s="1069">
        <v>30</v>
      </c>
      <c r="R31" s="1070"/>
      <c r="S31" s="1070"/>
      <c r="T31" s="1070"/>
      <c r="U31" s="1070"/>
      <c r="V31" s="1070">
        <v>30</v>
      </c>
      <c r="W31" s="1070"/>
      <c r="X31" s="1070"/>
      <c r="Y31" s="1070"/>
      <c r="Z31" s="1070"/>
      <c r="AA31" s="1070" t="s">
        <v>546</v>
      </c>
      <c r="AB31" s="1070"/>
      <c r="AC31" s="1070"/>
      <c r="AD31" s="1070"/>
      <c r="AE31" s="1071"/>
      <c r="AF31" s="1047" t="s">
        <v>109</v>
      </c>
      <c r="AG31" s="1048"/>
      <c r="AH31" s="1048"/>
      <c r="AI31" s="1048"/>
      <c r="AJ31" s="1049"/>
      <c r="AK31" s="1006">
        <v>17</v>
      </c>
      <c r="AL31" s="997"/>
      <c r="AM31" s="997"/>
      <c r="AN31" s="997"/>
      <c r="AO31" s="997"/>
      <c r="AP31" s="997" t="s">
        <v>546</v>
      </c>
      <c r="AQ31" s="997"/>
      <c r="AR31" s="997"/>
      <c r="AS31" s="997"/>
      <c r="AT31" s="997"/>
      <c r="AU31" s="997" t="s">
        <v>546</v>
      </c>
      <c r="AV31" s="997"/>
      <c r="AW31" s="997"/>
      <c r="AX31" s="997"/>
      <c r="AY31" s="997"/>
      <c r="AZ31" s="1068" t="s">
        <v>546</v>
      </c>
      <c r="BA31" s="1068"/>
      <c r="BB31" s="1068"/>
      <c r="BC31" s="1068"/>
      <c r="BD31" s="1068"/>
      <c r="BE31" s="1008"/>
      <c r="BF31" s="1008"/>
      <c r="BG31" s="1008"/>
      <c r="BH31" s="1008"/>
      <c r="BI31" s="1009"/>
      <c r="BJ31" s="203"/>
      <c r="BK31" s="203"/>
      <c r="BL31" s="203"/>
      <c r="BM31" s="203"/>
      <c r="BN31" s="203"/>
      <c r="BO31" s="216"/>
      <c r="BP31" s="216"/>
      <c r="BQ31" s="213">
        <v>25</v>
      </c>
      <c r="BR31" s="214"/>
      <c r="BS31" s="1042"/>
      <c r="BT31" s="1043"/>
      <c r="BU31" s="1043"/>
      <c r="BV31" s="1043"/>
      <c r="BW31" s="1043"/>
      <c r="BX31" s="1043"/>
      <c r="BY31" s="1043"/>
      <c r="BZ31" s="1043"/>
      <c r="CA31" s="1043"/>
      <c r="CB31" s="1043"/>
      <c r="CC31" s="1043"/>
      <c r="CD31" s="1043"/>
      <c r="CE31" s="1043"/>
      <c r="CF31" s="1043"/>
      <c r="CG31" s="1044"/>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197"/>
    </row>
    <row r="32" spans="1:131" s="198" customFormat="1" ht="26.25" customHeight="1">
      <c r="A32" s="217">
        <v>5</v>
      </c>
      <c r="B32" s="1063" t="s">
        <v>382</v>
      </c>
      <c r="C32" s="1064"/>
      <c r="D32" s="1064"/>
      <c r="E32" s="1064"/>
      <c r="F32" s="1064"/>
      <c r="G32" s="1064"/>
      <c r="H32" s="1064"/>
      <c r="I32" s="1064"/>
      <c r="J32" s="1064"/>
      <c r="K32" s="1064"/>
      <c r="L32" s="1064"/>
      <c r="M32" s="1064"/>
      <c r="N32" s="1064"/>
      <c r="O32" s="1064"/>
      <c r="P32" s="1065"/>
      <c r="Q32" s="1069">
        <v>381</v>
      </c>
      <c r="R32" s="1070"/>
      <c r="S32" s="1070"/>
      <c r="T32" s="1070"/>
      <c r="U32" s="1070"/>
      <c r="V32" s="1070">
        <v>381</v>
      </c>
      <c r="W32" s="1070"/>
      <c r="X32" s="1070"/>
      <c r="Y32" s="1070"/>
      <c r="Z32" s="1070"/>
      <c r="AA32" s="1070">
        <v>0</v>
      </c>
      <c r="AB32" s="1070"/>
      <c r="AC32" s="1070"/>
      <c r="AD32" s="1070"/>
      <c r="AE32" s="1071"/>
      <c r="AF32" s="1047">
        <v>0</v>
      </c>
      <c r="AG32" s="1048"/>
      <c r="AH32" s="1048"/>
      <c r="AI32" s="1048"/>
      <c r="AJ32" s="1049"/>
      <c r="AK32" s="1006">
        <v>135</v>
      </c>
      <c r="AL32" s="997"/>
      <c r="AM32" s="997"/>
      <c r="AN32" s="997"/>
      <c r="AO32" s="997"/>
      <c r="AP32" s="997">
        <v>225</v>
      </c>
      <c r="AQ32" s="997"/>
      <c r="AR32" s="997"/>
      <c r="AS32" s="997"/>
      <c r="AT32" s="997"/>
      <c r="AU32" s="997">
        <v>59</v>
      </c>
      <c r="AV32" s="997"/>
      <c r="AW32" s="997"/>
      <c r="AX32" s="997"/>
      <c r="AY32" s="997"/>
      <c r="AZ32" s="1068" t="s">
        <v>546</v>
      </c>
      <c r="BA32" s="1068"/>
      <c r="BB32" s="1068"/>
      <c r="BC32" s="1068"/>
      <c r="BD32" s="1068"/>
      <c r="BE32" s="1008"/>
      <c r="BF32" s="1008"/>
      <c r="BG32" s="1008"/>
      <c r="BH32" s="1008"/>
      <c r="BI32" s="1009"/>
      <c r="BJ32" s="203"/>
      <c r="BK32" s="203"/>
      <c r="BL32" s="203"/>
      <c r="BM32" s="203"/>
      <c r="BN32" s="203"/>
      <c r="BO32" s="216"/>
      <c r="BP32" s="216"/>
      <c r="BQ32" s="213">
        <v>26</v>
      </c>
      <c r="BR32" s="214"/>
      <c r="BS32" s="1042"/>
      <c r="BT32" s="1043"/>
      <c r="BU32" s="1043"/>
      <c r="BV32" s="1043"/>
      <c r="BW32" s="1043"/>
      <c r="BX32" s="1043"/>
      <c r="BY32" s="1043"/>
      <c r="BZ32" s="1043"/>
      <c r="CA32" s="1043"/>
      <c r="CB32" s="1043"/>
      <c r="CC32" s="1043"/>
      <c r="CD32" s="1043"/>
      <c r="CE32" s="1043"/>
      <c r="CF32" s="1043"/>
      <c r="CG32" s="1044"/>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197"/>
    </row>
    <row r="33" spans="1:131" s="198" customFormat="1" ht="26.25" customHeight="1">
      <c r="A33" s="217">
        <v>6</v>
      </c>
      <c r="B33" s="1063" t="s">
        <v>383</v>
      </c>
      <c r="C33" s="1064"/>
      <c r="D33" s="1064"/>
      <c r="E33" s="1064"/>
      <c r="F33" s="1064"/>
      <c r="G33" s="1064"/>
      <c r="H33" s="1064"/>
      <c r="I33" s="1064"/>
      <c r="J33" s="1064"/>
      <c r="K33" s="1064"/>
      <c r="L33" s="1064"/>
      <c r="M33" s="1064"/>
      <c r="N33" s="1064"/>
      <c r="O33" s="1064"/>
      <c r="P33" s="1065"/>
      <c r="Q33" s="1069">
        <v>1086</v>
      </c>
      <c r="R33" s="1070"/>
      <c r="S33" s="1070"/>
      <c r="T33" s="1070"/>
      <c r="U33" s="1070"/>
      <c r="V33" s="1070">
        <v>1066</v>
      </c>
      <c r="W33" s="1070"/>
      <c r="X33" s="1070"/>
      <c r="Y33" s="1070"/>
      <c r="Z33" s="1070"/>
      <c r="AA33" s="1070">
        <v>20</v>
      </c>
      <c r="AB33" s="1070"/>
      <c r="AC33" s="1070"/>
      <c r="AD33" s="1070"/>
      <c r="AE33" s="1071"/>
      <c r="AF33" s="1047">
        <v>1061</v>
      </c>
      <c r="AG33" s="1048"/>
      <c r="AH33" s="1048"/>
      <c r="AI33" s="1048"/>
      <c r="AJ33" s="1049"/>
      <c r="AK33" s="1006">
        <v>126</v>
      </c>
      <c r="AL33" s="997"/>
      <c r="AM33" s="997"/>
      <c r="AN33" s="997"/>
      <c r="AO33" s="997"/>
      <c r="AP33" s="997">
        <v>1499</v>
      </c>
      <c r="AQ33" s="997"/>
      <c r="AR33" s="997"/>
      <c r="AS33" s="997"/>
      <c r="AT33" s="997"/>
      <c r="AU33" s="997">
        <v>966</v>
      </c>
      <c r="AV33" s="997"/>
      <c r="AW33" s="997"/>
      <c r="AX33" s="997"/>
      <c r="AY33" s="997"/>
      <c r="AZ33" s="1068" t="s">
        <v>546</v>
      </c>
      <c r="BA33" s="1068"/>
      <c r="BB33" s="1068"/>
      <c r="BC33" s="1068"/>
      <c r="BD33" s="1068"/>
      <c r="BE33" s="1008" t="s">
        <v>384</v>
      </c>
      <c r="BF33" s="1008"/>
      <c r="BG33" s="1008"/>
      <c r="BH33" s="1008"/>
      <c r="BI33" s="1009"/>
      <c r="BJ33" s="203"/>
      <c r="BK33" s="203"/>
      <c r="BL33" s="203"/>
      <c r="BM33" s="203"/>
      <c r="BN33" s="203"/>
      <c r="BO33" s="216"/>
      <c r="BP33" s="216"/>
      <c r="BQ33" s="213">
        <v>27</v>
      </c>
      <c r="BR33" s="214"/>
      <c r="BS33" s="1042"/>
      <c r="BT33" s="1043"/>
      <c r="BU33" s="1043"/>
      <c r="BV33" s="1043"/>
      <c r="BW33" s="1043"/>
      <c r="BX33" s="1043"/>
      <c r="BY33" s="1043"/>
      <c r="BZ33" s="1043"/>
      <c r="CA33" s="1043"/>
      <c r="CB33" s="1043"/>
      <c r="CC33" s="1043"/>
      <c r="CD33" s="1043"/>
      <c r="CE33" s="1043"/>
      <c r="CF33" s="1043"/>
      <c r="CG33" s="1044"/>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197"/>
    </row>
    <row r="34" spans="1:131" s="198" customFormat="1" ht="26.25" customHeight="1">
      <c r="A34" s="217">
        <v>7</v>
      </c>
      <c r="B34" s="1063" t="s">
        <v>385</v>
      </c>
      <c r="C34" s="1064"/>
      <c r="D34" s="1064"/>
      <c r="E34" s="1064"/>
      <c r="F34" s="1064"/>
      <c r="G34" s="1064"/>
      <c r="H34" s="1064"/>
      <c r="I34" s="1064"/>
      <c r="J34" s="1064"/>
      <c r="K34" s="1064"/>
      <c r="L34" s="1064"/>
      <c r="M34" s="1064"/>
      <c r="N34" s="1064"/>
      <c r="O34" s="1064"/>
      <c r="P34" s="1065"/>
      <c r="Q34" s="1069">
        <v>287</v>
      </c>
      <c r="R34" s="1070"/>
      <c r="S34" s="1070"/>
      <c r="T34" s="1070"/>
      <c r="U34" s="1070"/>
      <c r="V34" s="1070">
        <v>274</v>
      </c>
      <c r="W34" s="1070"/>
      <c r="X34" s="1070"/>
      <c r="Y34" s="1070"/>
      <c r="Z34" s="1070"/>
      <c r="AA34" s="1070">
        <v>12</v>
      </c>
      <c r="AB34" s="1070"/>
      <c r="AC34" s="1070"/>
      <c r="AD34" s="1070"/>
      <c r="AE34" s="1071"/>
      <c r="AF34" s="1047">
        <v>12</v>
      </c>
      <c r="AG34" s="1048"/>
      <c r="AH34" s="1048"/>
      <c r="AI34" s="1048"/>
      <c r="AJ34" s="1049"/>
      <c r="AK34" s="1006">
        <v>39</v>
      </c>
      <c r="AL34" s="997"/>
      <c r="AM34" s="997"/>
      <c r="AN34" s="997"/>
      <c r="AO34" s="997"/>
      <c r="AP34" s="997" t="s">
        <v>546</v>
      </c>
      <c r="AQ34" s="997"/>
      <c r="AR34" s="997"/>
      <c r="AS34" s="997"/>
      <c r="AT34" s="997"/>
      <c r="AU34" s="997" t="s">
        <v>546</v>
      </c>
      <c r="AV34" s="997"/>
      <c r="AW34" s="997"/>
      <c r="AX34" s="997"/>
      <c r="AY34" s="997"/>
      <c r="AZ34" s="1068" t="s">
        <v>546</v>
      </c>
      <c r="BA34" s="1068"/>
      <c r="BB34" s="1068"/>
      <c r="BC34" s="1068"/>
      <c r="BD34" s="1068"/>
      <c r="BE34" s="1008" t="s">
        <v>386</v>
      </c>
      <c r="BF34" s="1008"/>
      <c r="BG34" s="1008"/>
      <c r="BH34" s="1008"/>
      <c r="BI34" s="1009"/>
      <c r="BJ34" s="203"/>
      <c r="BK34" s="203"/>
      <c r="BL34" s="203"/>
      <c r="BM34" s="203"/>
      <c r="BN34" s="203"/>
      <c r="BO34" s="216"/>
      <c r="BP34" s="216"/>
      <c r="BQ34" s="213">
        <v>28</v>
      </c>
      <c r="BR34" s="214"/>
      <c r="BS34" s="1042"/>
      <c r="BT34" s="1043"/>
      <c r="BU34" s="1043"/>
      <c r="BV34" s="1043"/>
      <c r="BW34" s="1043"/>
      <c r="BX34" s="1043"/>
      <c r="BY34" s="1043"/>
      <c r="BZ34" s="1043"/>
      <c r="CA34" s="1043"/>
      <c r="CB34" s="1043"/>
      <c r="CC34" s="1043"/>
      <c r="CD34" s="1043"/>
      <c r="CE34" s="1043"/>
      <c r="CF34" s="1043"/>
      <c r="CG34" s="1044"/>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197"/>
    </row>
    <row r="35" spans="1:131" s="198" customFormat="1" ht="26.25" customHeight="1">
      <c r="A35" s="217">
        <v>8</v>
      </c>
      <c r="B35" s="1063" t="s">
        <v>387</v>
      </c>
      <c r="C35" s="1064"/>
      <c r="D35" s="1064"/>
      <c r="E35" s="1064"/>
      <c r="F35" s="1064"/>
      <c r="G35" s="1064"/>
      <c r="H35" s="1064"/>
      <c r="I35" s="1064"/>
      <c r="J35" s="1064"/>
      <c r="K35" s="1064"/>
      <c r="L35" s="1064"/>
      <c r="M35" s="1064"/>
      <c r="N35" s="1064"/>
      <c r="O35" s="1064"/>
      <c r="P35" s="1065"/>
      <c r="Q35" s="1069">
        <v>253</v>
      </c>
      <c r="R35" s="1070"/>
      <c r="S35" s="1070"/>
      <c r="T35" s="1070"/>
      <c r="U35" s="1070"/>
      <c r="V35" s="1070">
        <v>253</v>
      </c>
      <c r="W35" s="1070"/>
      <c r="X35" s="1070"/>
      <c r="Y35" s="1070"/>
      <c r="Z35" s="1070"/>
      <c r="AA35" s="1070" t="s">
        <v>548</v>
      </c>
      <c r="AB35" s="1070"/>
      <c r="AC35" s="1070"/>
      <c r="AD35" s="1070"/>
      <c r="AE35" s="1071"/>
      <c r="AF35" s="1047" t="s">
        <v>109</v>
      </c>
      <c r="AG35" s="1048"/>
      <c r="AH35" s="1048"/>
      <c r="AI35" s="1048"/>
      <c r="AJ35" s="1049"/>
      <c r="AK35" s="1006">
        <v>62</v>
      </c>
      <c r="AL35" s="997"/>
      <c r="AM35" s="997"/>
      <c r="AN35" s="997"/>
      <c r="AO35" s="997"/>
      <c r="AP35" s="997">
        <v>1330</v>
      </c>
      <c r="AQ35" s="997"/>
      <c r="AR35" s="997"/>
      <c r="AS35" s="997"/>
      <c r="AT35" s="997"/>
      <c r="AU35" s="997">
        <v>1330</v>
      </c>
      <c r="AV35" s="997"/>
      <c r="AW35" s="997"/>
      <c r="AX35" s="997"/>
      <c r="AY35" s="997"/>
      <c r="AZ35" s="1068" t="s">
        <v>546</v>
      </c>
      <c r="BA35" s="1068"/>
      <c r="BB35" s="1068"/>
      <c r="BC35" s="1068"/>
      <c r="BD35" s="1068"/>
      <c r="BE35" s="1008" t="s">
        <v>386</v>
      </c>
      <c r="BF35" s="1008"/>
      <c r="BG35" s="1008"/>
      <c r="BH35" s="1008"/>
      <c r="BI35" s="1009"/>
      <c r="BJ35" s="203"/>
      <c r="BK35" s="203"/>
      <c r="BL35" s="203"/>
      <c r="BM35" s="203"/>
      <c r="BN35" s="203"/>
      <c r="BO35" s="216"/>
      <c r="BP35" s="216"/>
      <c r="BQ35" s="213">
        <v>29</v>
      </c>
      <c r="BR35" s="214"/>
      <c r="BS35" s="1042"/>
      <c r="BT35" s="1043"/>
      <c r="BU35" s="1043"/>
      <c r="BV35" s="1043"/>
      <c r="BW35" s="1043"/>
      <c r="BX35" s="1043"/>
      <c r="BY35" s="1043"/>
      <c r="BZ35" s="1043"/>
      <c r="CA35" s="1043"/>
      <c r="CB35" s="1043"/>
      <c r="CC35" s="1043"/>
      <c r="CD35" s="1043"/>
      <c r="CE35" s="1043"/>
      <c r="CF35" s="1043"/>
      <c r="CG35" s="1044"/>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197"/>
    </row>
    <row r="36" spans="1:131" s="198" customFormat="1" ht="26.25" customHeight="1">
      <c r="A36" s="217">
        <v>9</v>
      </c>
      <c r="B36" s="1063" t="s">
        <v>388</v>
      </c>
      <c r="C36" s="1064"/>
      <c r="D36" s="1064"/>
      <c r="E36" s="1064"/>
      <c r="F36" s="1064"/>
      <c r="G36" s="1064"/>
      <c r="H36" s="1064"/>
      <c r="I36" s="1064"/>
      <c r="J36" s="1064"/>
      <c r="K36" s="1064"/>
      <c r="L36" s="1064"/>
      <c r="M36" s="1064"/>
      <c r="N36" s="1064"/>
      <c r="O36" s="1064"/>
      <c r="P36" s="1065"/>
      <c r="Q36" s="1069">
        <v>266</v>
      </c>
      <c r="R36" s="1070"/>
      <c r="S36" s="1070"/>
      <c r="T36" s="1070"/>
      <c r="U36" s="1070"/>
      <c r="V36" s="1070">
        <v>266</v>
      </c>
      <c r="W36" s="1070"/>
      <c r="X36" s="1070"/>
      <c r="Y36" s="1070"/>
      <c r="Z36" s="1070"/>
      <c r="AA36" s="1070">
        <v>0</v>
      </c>
      <c r="AB36" s="1070"/>
      <c r="AC36" s="1070"/>
      <c r="AD36" s="1070"/>
      <c r="AE36" s="1071"/>
      <c r="AF36" s="1047">
        <v>0</v>
      </c>
      <c r="AG36" s="1048"/>
      <c r="AH36" s="1048"/>
      <c r="AI36" s="1048"/>
      <c r="AJ36" s="1049"/>
      <c r="AK36" s="1006">
        <v>221</v>
      </c>
      <c r="AL36" s="997"/>
      <c r="AM36" s="997"/>
      <c r="AN36" s="997"/>
      <c r="AO36" s="997"/>
      <c r="AP36" s="997">
        <v>2021</v>
      </c>
      <c r="AQ36" s="997"/>
      <c r="AR36" s="997"/>
      <c r="AS36" s="997"/>
      <c r="AT36" s="997"/>
      <c r="AU36" s="997">
        <v>1965</v>
      </c>
      <c r="AV36" s="997"/>
      <c r="AW36" s="997"/>
      <c r="AX36" s="997"/>
      <c r="AY36" s="997"/>
      <c r="AZ36" s="1068" t="s">
        <v>546</v>
      </c>
      <c r="BA36" s="1068"/>
      <c r="BB36" s="1068"/>
      <c r="BC36" s="1068"/>
      <c r="BD36" s="1068"/>
      <c r="BE36" s="1008" t="s">
        <v>386</v>
      </c>
      <c r="BF36" s="1008"/>
      <c r="BG36" s="1008"/>
      <c r="BH36" s="1008"/>
      <c r="BI36" s="1009"/>
      <c r="BJ36" s="203"/>
      <c r="BK36" s="203"/>
      <c r="BL36" s="203"/>
      <c r="BM36" s="203"/>
      <c r="BN36" s="203"/>
      <c r="BO36" s="216"/>
      <c r="BP36" s="216"/>
      <c r="BQ36" s="213">
        <v>30</v>
      </c>
      <c r="BR36" s="214"/>
      <c r="BS36" s="1042"/>
      <c r="BT36" s="1043"/>
      <c r="BU36" s="1043"/>
      <c r="BV36" s="1043"/>
      <c r="BW36" s="1043"/>
      <c r="BX36" s="1043"/>
      <c r="BY36" s="1043"/>
      <c r="BZ36" s="1043"/>
      <c r="CA36" s="1043"/>
      <c r="CB36" s="1043"/>
      <c r="CC36" s="1043"/>
      <c r="CD36" s="1043"/>
      <c r="CE36" s="1043"/>
      <c r="CF36" s="1043"/>
      <c r="CG36" s="1044"/>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7"/>
      <c r="AG37" s="1048"/>
      <c r="AH37" s="1048"/>
      <c r="AI37" s="1048"/>
      <c r="AJ37" s="1049"/>
      <c r="AK37" s="1006"/>
      <c r="AL37" s="997"/>
      <c r="AM37" s="997"/>
      <c r="AN37" s="997"/>
      <c r="AO37" s="997"/>
      <c r="AP37" s="997"/>
      <c r="AQ37" s="997"/>
      <c r="AR37" s="997"/>
      <c r="AS37" s="997"/>
      <c r="AT37" s="997"/>
      <c r="AU37" s="997"/>
      <c r="AV37" s="997"/>
      <c r="AW37" s="997"/>
      <c r="AX37" s="997"/>
      <c r="AY37" s="997"/>
      <c r="AZ37" s="1068"/>
      <c r="BA37" s="1068"/>
      <c r="BB37" s="1068"/>
      <c r="BC37" s="1068"/>
      <c r="BD37" s="1068"/>
      <c r="BE37" s="1008"/>
      <c r="BF37" s="1008"/>
      <c r="BG37" s="1008"/>
      <c r="BH37" s="1008"/>
      <c r="BI37" s="1009"/>
      <c r="BJ37" s="203"/>
      <c r="BK37" s="203"/>
      <c r="BL37" s="203"/>
      <c r="BM37" s="203"/>
      <c r="BN37" s="203"/>
      <c r="BO37" s="216"/>
      <c r="BP37" s="216"/>
      <c r="BQ37" s="213">
        <v>31</v>
      </c>
      <c r="BR37" s="214"/>
      <c r="BS37" s="1042"/>
      <c r="BT37" s="1043"/>
      <c r="BU37" s="1043"/>
      <c r="BV37" s="1043"/>
      <c r="BW37" s="1043"/>
      <c r="BX37" s="1043"/>
      <c r="BY37" s="1043"/>
      <c r="BZ37" s="1043"/>
      <c r="CA37" s="1043"/>
      <c r="CB37" s="1043"/>
      <c r="CC37" s="1043"/>
      <c r="CD37" s="1043"/>
      <c r="CE37" s="1043"/>
      <c r="CF37" s="1043"/>
      <c r="CG37" s="1044"/>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7"/>
      <c r="AG38" s="1048"/>
      <c r="AH38" s="1048"/>
      <c r="AI38" s="1048"/>
      <c r="AJ38" s="1049"/>
      <c r="AK38" s="1006"/>
      <c r="AL38" s="997"/>
      <c r="AM38" s="997"/>
      <c r="AN38" s="997"/>
      <c r="AO38" s="997"/>
      <c r="AP38" s="997"/>
      <c r="AQ38" s="997"/>
      <c r="AR38" s="997"/>
      <c r="AS38" s="997"/>
      <c r="AT38" s="997"/>
      <c r="AU38" s="997"/>
      <c r="AV38" s="997"/>
      <c r="AW38" s="997"/>
      <c r="AX38" s="997"/>
      <c r="AY38" s="997"/>
      <c r="AZ38" s="1068"/>
      <c r="BA38" s="1068"/>
      <c r="BB38" s="1068"/>
      <c r="BC38" s="1068"/>
      <c r="BD38" s="1068"/>
      <c r="BE38" s="1008"/>
      <c r="BF38" s="1008"/>
      <c r="BG38" s="1008"/>
      <c r="BH38" s="1008"/>
      <c r="BI38" s="1009"/>
      <c r="BJ38" s="203"/>
      <c r="BK38" s="203"/>
      <c r="BL38" s="203"/>
      <c r="BM38" s="203"/>
      <c r="BN38" s="203"/>
      <c r="BO38" s="216"/>
      <c r="BP38" s="216"/>
      <c r="BQ38" s="213">
        <v>32</v>
      </c>
      <c r="BR38" s="214"/>
      <c r="BS38" s="1042"/>
      <c r="BT38" s="1043"/>
      <c r="BU38" s="1043"/>
      <c r="BV38" s="1043"/>
      <c r="BW38" s="1043"/>
      <c r="BX38" s="1043"/>
      <c r="BY38" s="1043"/>
      <c r="BZ38" s="1043"/>
      <c r="CA38" s="1043"/>
      <c r="CB38" s="1043"/>
      <c r="CC38" s="1043"/>
      <c r="CD38" s="1043"/>
      <c r="CE38" s="1043"/>
      <c r="CF38" s="1043"/>
      <c r="CG38" s="1044"/>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7"/>
      <c r="AG39" s="1048"/>
      <c r="AH39" s="1048"/>
      <c r="AI39" s="1048"/>
      <c r="AJ39" s="1049"/>
      <c r="AK39" s="1006"/>
      <c r="AL39" s="997"/>
      <c r="AM39" s="997"/>
      <c r="AN39" s="997"/>
      <c r="AO39" s="997"/>
      <c r="AP39" s="997"/>
      <c r="AQ39" s="997"/>
      <c r="AR39" s="997"/>
      <c r="AS39" s="997"/>
      <c r="AT39" s="997"/>
      <c r="AU39" s="997"/>
      <c r="AV39" s="997"/>
      <c r="AW39" s="997"/>
      <c r="AX39" s="997"/>
      <c r="AY39" s="997"/>
      <c r="AZ39" s="1068"/>
      <c r="BA39" s="1068"/>
      <c r="BB39" s="1068"/>
      <c r="BC39" s="1068"/>
      <c r="BD39" s="1068"/>
      <c r="BE39" s="1008"/>
      <c r="BF39" s="1008"/>
      <c r="BG39" s="1008"/>
      <c r="BH39" s="1008"/>
      <c r="BI39" s="1009"/>
      <c r="BJ39" s="203"/>
      <c r="BK39" s="203"/>
      <c r="BL39" s="203"/>
      <c r="BM39" s="203"/>
      <c r="BN39" s="203"/>
      <c r="BO39" s="216"/>
      <c r="BP39" s="216"/>
      <c r="BQ39" s="213">
        <v>33</v>
      </c>
      <c r="BR39" s="214"/>
      <c r="BS39" s="1042"/>
      <c r="BT39" s="1043"/>
      <c r="BU39" s="1043"/>
      <c r="BV39" s="1043"/>
      <c r="BW39" s="1043"/>
      <c r="BX39" s="1043"/>
      <c r="BY39" s="1043"/>
      <c r="BZ39" s="1043"/>
      <c r="CA39" s="1043"/>
      <c r="CB39" s="1043"/>
      <c r="CC39" s="1043"/>
      <c r="CD39" s="1043"/>
      <c r="CE39" s="1043"/>
      <c r="CF39" s="1043"/>
      <c r="CG39" s="1044"/>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7"/>
      <c r="AG40" s="1048"/>
      <c r="AH40" s="1048"/>
      <c r="AI40" s="1048"/>
      <c r="AJ40" s="1049"/>
      <c r="AK40" s="1006"/>
      <c r="AL40" s="997"/>
      <c r="AM40" s="997"/>
      <c r="AN40" s="997"/>
      <c r="AO40" s="997"/>
      <c r="AP40" s="997"/>
      <c r="AQ40" s="997"/>
      <c r="AR40" s="997"/>
      <c r="AS40" s="997"/>
      <c r="AT40" s="997"/>
      <c r="AU40" s="997"/>
      <c r="AV40" s="997"/>
      <c r="AW40" s="997"/>
      <c r="AX40" s="997"/>
      <c r="AY40" s="997"/>
      <c r="AZ40" s="1068"/>
      <c r="BA40" s="1068"/>
      <c r="BB40" s="1068"/>
      <c r="BC40" s="1068"/>
      <c r="BD40" s="1068"/>
      <c r="BE40" s="1008"/>
      <c r="BF40" s="1008"/>
      <c r="BG40" s="1008"/>
      <c r="BH40" s="1008"/>
      <c r="BI40" s="1009"/>
      <c r="BJ40" s="203"/>
      <c r="BK40" s="203"/>
      <c r="BL40" s="203"/>
      <c r="BM40" s="203"/>
      <c r="BN40" s="203"/>
      <c r="BO40" s="216"/>
      <c r="BP40" s="216"/>
      <c r="BQ40" s="213">
        <v>34</v>
      </c>
      <c r="BR40" s="214"/>
      <c r="BS40" s="1042"/>
      <c r="BT40" s="1043"/>
      <c r="BU40" s="1043"/>
      <c r="BV40" s="1043"/>
      <c r="BW40" s="1043"/>
      <c r="BX40" s="1043"/>
      <c r="BY40" s="1043"/>
      <c r="BZ40" s="1043"/>
      <c r="CA40" s="1043"/>
      <c r="CB40" s="1043"/>
      <c r="CC40" s="1043"/>
      <c r="CD40" s="1043"/>
      <c r="CE40" s="1043"/>
      <c r="CF40" s="1043"/>
      <c r="CG40" s="1044"/>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7"/>
      <c r="AG41" s="1048"/>
      <c r="AH41" s="1048"/>
      <c r="AI41" s="1048"/>
      <c r="AJ41" s="1049"/>
      <c r="AK41" s="1006"/>
      <c r="AL41" s="997"/>
      <c r="AM41" s="997"/>
      <c r="AN41" s="997"/>
      <c r="AO41" s="997"/>
      <c r="AP41" s="997"/>
      <c r="AQ41" s="997"/>
      <c r="AR41" s="997"/>
      <c r="AS41" s="997"/>
      <c r="AT41" s="997"/>
      <c r="AU41" s="997"/>
      <c r="AV41" s="997"/>
      <c r="AW41" s="997"/>
      <c r="AX41" s="997"/>
      <c r="AY41" s="997"/>
      <c r="AZ41" s="1068"/>
      <c r="BA41" s="1068"/>
      <c r="BB41" s="1068"/>
      <c r="BC41" s="1068"/>
      <c r="BD41" s="1068"/>
      <c r="BE41" s="1008"/>
      <c r="BF41" s="1008"/>
      <c r="BG41" s="1008"/>
      <c r="BH41" s="1008"/>
      <c r="BI41" s="1009"/>
      <c r="BJ41" s="203"/>
      <c r="BK41" s="203"/>
      <c r="BL41" s="203"/>
      <c r="BM41" s="203"/>
      <c r="BN41" s="203"/>
      <c r="BO41" s="216"/>
      <c r="BP41" s="216"/>
      <c r="BQ41" s="213">
        <v>35</v>
      </c>
      <c r="BR41" s="214"/>
      <c r="BS41" s="1042"/>
      <c r="BT41" s="1043"/>
      <c r="BU41" s="1043"/>
      <c r="BV41" s="1043"/>
      <c r="BW41" s="1043"/>
      <c r="BX41" s="1043"/>
      <c r="BY41" s="1043"/>
      <c r="BZ41" s="1043"/>
      <c r="CA41" s="1043"/>
      <c r="CB41" s="1043"/>
      <c r="CC41" s="1043"/>
      <c r="CD41" s="1043"/>
      <c r="CE41" s="1043"/>
      <c r="CF41" s="1043"/>
      <c r="CG41" s="1044"/>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7"/>
      <c r="AG42" s="1048"/>
      <c r="AH42" s="1048"/>
      <c r="AI42" s="1048"/>
      <c r="AJ42" s="1049"/>
      <c r="AK42" s="1006"/>
      <c r="AL42" s="997"/>
      <c r="AM42" s="997"/>
      <c r="AN42" s="997"/>
      <c r="AO42" s="997"/>
      <c r="AP42" s="997"/>
      <c r="AQ42" s="997"/>
      <c r="AR42" s="997"/>
      <c r="AS42" s="997"/>
      <c r="AT42" s="997"/>
      <c r="AU42" s="997"/>
      <c r="AV42" s="997"/>
      <c r="AW42" s="997"/>
      <c r="AX42" s="997"/>
      <c r="AY42" s="997"/>
      <c r="AZ42" s="1068"/>
      <c r="BA42" s="1068"/>
      <c r="BB42" s="1068"/>
      <c r="BC42" s="1068"/>
      <c r="BD42" s="1068"/>
      <c r="BE42" s="1008"/>
      <c r="BF42" s="1008"/>
      <c r="BG42" s="1008"/>
      <c r="BH42" s="1008"/>
      <c r="BI42" s="1009"/>
      <c r="BJ42" s="203"/>
      <c r="BK42" s="203"/>
      <c r="BL42" s="203"/>
      <c r="BM42" s="203"/>
      <c r="BN42" s="203"/>
      <c r="BO42" s="216"/>
      <c r="BP42" s="216"/>
      <c r="BQ42" s="213">
        <v>36</v>
      </c>
      <c r="BR42" s="214"/>
      <c r="BS42" s="1042"/>
      <c r="BT42" s="1043"/>
      <c r="BU42" s="1043"/>
      <c r="BV42" s="1043"/>
      <c r="BW42" s="1043"/>
      <c r="BX42" s="1043"/>
      <c r="BY42" s="1043"/>
      <c r="BZ42" s="1043"/>
      <c r="CA42" s="1043"/>
      <c r="CB42" s="1043"/>
      <c r="CC42" s="1043"/>
      <c r="CD42" s="1043"/>
      <c r="CE42" s="1043"/>
      <c r="CF42" s="1043"/>
      <c r="CG42" s="1044"/>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7"/>
      <c r="AG43" s="1048"/>
      <c r="AH43" s="1048"/>
      <c r="AI43" s="1048"/>
      <c r="AJ43" s="1049"/>
      <c r="AK43" s="1006"/>
      <c r="AL43" s="997"/>
      <c r="AM43" s="997"/>
      <c r="AN43" s="997"/>
      <c r="AO43" s="997"/>
      <c r="AP43" s="997"/>
      <c r="AQ43" s="997"/>
      <c r="AR43" s="997"/>
      <c r="AS43" s="997"/>
      <c r="AT43" s="997"/>
      <c r="AU43" s="997"/>
      <c r="AV43" s="997"/>
      <c r="AW43" s="997"/>
      <c r="AX43" s="997"/>
      <c r="AY43" s="997"/>
      <c r="AZ43" s="1068"/>
      <c r="BA43" s="1068"/>
      <c r="BB43" s="1068"/>
      <c r="BC43" s="1068"/>
      <c r="BD43" s="1068"/>
      <c r="BE43" s="1008"/>
      <c r="BF43" s="1008"/>
      <c r="BG43" s="1008"/>
      <c r="BH43" s="1008"/>
      <c r="BI43" s="1009"/>
      <c r="BJ43" s="203"/>
      <c r="BK43" s="203"/>
      <c r="BL43" s="203"/>
      <c r="BM43" s="203"/>
      <c r="BN43" s="203"/>
      <c r="BO43" s="216"/>
      <c r="BP43" s="216"/>
      <c r="BQ43" s="213">
        <v>37</v>
      </c>
      <c r="BR43" s="214"/>
      <c r="BS43" s="1042"/>
      <c r="BT43" s="1043"/>
      <c r="BU43" s="1043"/>
      <c r="BV43" s="1043"/>
      <c r="BW43" s="1043"/>
      <c r="BX43" s="1043"/>
      <c r="BY43" s="1043"/>
      <c r="BZ43" s="1043"/>
      <c r="CA43" s="1043"/>
      <c r="CB43" s="1043"/>
      <c r="CC43" s="1043"/>
      <c r="CD43" s="1043"/>
      <c r="CE43" s="1043"/>
      <c r="CF43" s="1043"/>
      <c r="CG43" s="1044"/>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7"/>
      <c r="AG44" s="1048"/>
      <c r="AH44" s="1048"/>
      <c r="AI44" s="1048"/>
      <c r="AJ44" s="1049"/>
      <c r="AK44" s="1006"/>
      <c r="AL44" s="997"/>
      <c r="AM44" s="997"/>
      <c r="AN44" s="997"/>
      <c r="AO44" s="997"/>
      <c r="AP44" s="997"/>
      <c r="AQ44" s="997"/>
      <c r="AR44" s="997"/>
      <c r="AS44" s="997"/>
      <c r="AT44" s="997"/>
      <c r="AU44" s="997"/>
      <c r="AV44" s="997"/>
      <c r="AW44" s="997"/>
      <c r="AX44" s="997"/>
      <c r="AY44" s="997"/>
      <c r="AZ44" s="1068"/>
      <c r="BA44" s="1068"/>
      <c r="BB44" s="1068"/>
      <c r="BC44" s="1068"/>
      <c r="BD44" s="1068"/>
      <c r="BE44" s="1008"/>
      <c r="BF44" s="1008"/>
      <c r="BG44" s="1008"/>
      <c r="BH44" s="1008"/>
      <c r="BI44" s="1009"/>
      <c r="BJ44" s="203"/>
      <c r="BK44" s="203"/>
      <c r="BL44" s="203"/>
      <c r="BM44" s="203"/>
      <c r="BN44" s="203"/>
      <c r="BO44" s="216"/>
      <c r="BP44" s="216"/>
      <c r="BQ44" s="213">
        <v>38</v>
      </c>
      <c r="BR44" s="214"/>
      <c r="BS44" s="1042"/>
      <c r="BT44" s="1043"/>
      <c r="BU44" s="1043"/>
      <c r="BV44" s="1043"/>
      <c r="BW44" s="1043"/>
      <c r="BX44" s="1043"/>
      <c r="BY44" s="1043"/>
      <c r="BZ44" s="1043"/>
      <c r="CA44" s="1043"/>
      <c r="CB44" s="1043"/>
      <c r="CC44" s="1043"/>
      <c r="CD44" s="1043"/>
      <c r="CE44" s="1043"/>
      <c r="CF44" s="1043"/>
      <c r="CG44" s="1044"/>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7"/>
      <c r="AG45" s="1048"/>
      <c r="AH45" s="1048"/>
      <c r="AI45" s="1048"/>
      <c r="AJ45" s="1049"/>
      <c r="AK45" s="1006"/>
      <c r="AL45" s="997"/>
      <c r="AM45" s="997"/>
      <c r="AN45" s="997"/>
      <c r="AO45" s="997"/>
      <c r="AP45" s="997"/>
      <c r="AQ45" s="997"/>
      <c r="AR45" s="997"/>
      <c r="AS45" s="997"/>
      <c r="AT45" s="997"/>
      <c r="AU45" s="997"/>
      <c r="AV45" s="997"/>
      <c r="AW45" s="997"/>
      <c r="AX45" s="997"/>
      <c r="AY45" s="997"/>
      <c r="AZ45" s="1068"/>
      <c r="BA45" s="1068"/>
      <c r="BB45" s="1068"/>
      <c r="BC45" s="1068"/>
      <c r="BD45" s="1068"/>
      <c r="BE45" s="1008"/>
      <c r="BF45" s="1008"/>
      <c r="BG45" s="1008"/>
      <c r="BH45" s="1008"/>
      <c r="BI45" s="1009"/>
      <c r="BJ45" s="203"/>
      <c r="BK45" s="203"/>
      <c r="BL45" s="203"/>
      <c r="BM45" s="203"/>
      <c r="BN45" s="203"/>
      <c r="BO45" s="216"/>
      <c r="BP45" s="216"/>
      <c r="BQ45" s="213">
        <v>39</v>
      </c>
      <c r="BR45" s="214"/>
      <c r="BS45" s="1042"/>
      <c r="BT45" s="1043"/>
      <c r="BU45" s="1043"/>
      <c r="BV45" s="1043"/>
      <c r="BW45" s="1043"/>
      <c r="BX45" s="1043"/>
      <c r="BY45" s="1043"/>
      <c r="BZ45" s="1043"/>
      <c r="CA45" s="1043"/>
      <c r="CB45" s="1043"/>
      <c r="CC45" s="1043"/>
      <c r="CD45" s="1043"/>
      <c r="CE45" s="1043"/>
      <c r="CF45" s="1043"/>
      <c r="CG45" s="1044"/>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7"/>
      <c r="AG46" s="1048"/>
      <c r="AH46" s="1048"/>
      <c r="AI46" s="1048"/>
      <c r="AJ46" s="1049"/>
      <c r="AK46" s="1006"/>
      <c r="AL46" s="997"/>
      <c r="AM46" s="997"/>
      <c r="AN46" s="997"/>
      <c r="AO46" s="997"/>
      <c r="AP46" s="997"/>
      <c r="AQ46" s="997"/>
      <c r="AR46" s="997"/>
      <c r="AS46" s="997"/>
      <c r="AT46" s="997"/>
      <c r="AU46" s="997"/>
      <c r="AV46" s="997"/>
      <c r="AW46" s="997"/>
      <c r="AX46" s="997"/>
      <c r="AY46" s="997"/>
      <c r="AZ46" s="1068"/>
      <c r="BA46" s="1068"/>
      <c r="BB46" s="1068"/>
      <c r="BC46" s="1068"/>
      <c r="BD46" s="1068"/>
      <c r="BE46" s="1008"/>
      <c r="BF46" s="1008"/>
      <c r="BG46" s="1008"/>
      <c r="BH46" s="1008"/>
      <c r="BI46" s="1009"/>
      <c r="BJ46" s="203"/>
      <c r="BK46" s="203"/>
      <c r="BL46" s="203"/>
      <c r="BM46" s="203"/>
      <c r="BN46" s="203"/>
      <c r="BO46" s="216"/>
      <c r="BP46" s="216"/>
      <c r="BQ46" s="213">
        <v>40</v>
      </c>
      <c r="BR46" s="214"/>
      <c r="BS46" s="1042"/>
      <c r="BT46" s="1043"/>
      <c r="BU46" s="1043"/>
      <c r="BV46" s="1043"/>
      <c r="BW46" s="1043"/>
      <c r="BX46" s="1043"/>
      <c r="BY46" s="1043"/>
      <c r="BZ46" s="1043"/>
      <c r="CA46" s="1043"/>
      <c r="CB46" s="1043"/>
      <c r="CC46" s="1043"/>
      <c r="CD46" s="1043"/>
      <c r="CE46" s="1043"/>
      <c r="CF46" s="1043"/>
      <c r="CG46" s="1044"/>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7"/>
      <c r="AG47" s="1048"/>
      <c r="AH47" s="1048"/>
      <c r="AI47" s="1048"/>
      <c r="AJ47" s="1049"/>
      <c r="AK47" s="1006"/>
      <c r="AL47" s="997"/>
      <c r="AM47" s="997"/>
      <c r="AN47" s="997"/>
      <c r="AO47" s="997"/>
      <c r="AP47" s="997"/>
      <c r="AQ47" s="997"/>
      <c r="AR47" s="997"/>
      <c r="AS47" s="997"/>
      <c r="AT47" s="997"/>
      <c r="AU47" s="997"/>
      <c r="AV47" s="997"/>
      <c r="AW47" s="997"/>
      <c r="AX47" s="997"/>
      <c r="AY47" s="997"/>
      <c r="AZ47" s="1068"/>
      <c r="BA47" s="1068"/>
      <c r="BB47" s="1068"/>
      <c r="BC47" s="1068"/>
      <c r="BD47" s="1068"/>
      <c r="BE47" s="1008"/>
      <c r="BF47" s="1008"/>
      <c r="BG47" s="1008"/>
      <c r="BH47" s="1008"/>
      <c r="BI47" s="1009"/>
      <c r="BJ47" s="203"/>
      <c r="BK47" s="203"/>
      <c r="BL47" s="203"/>
      <c r="BM47" s="203"/>
      <c r="BN47" s="203"/>
      <c r="BO47" s="216"/>
      <c r="BP47" s="216"/>
      <c r="BQ47" s="213">
        <v>41</v>
      </c>
      <c r="BR47" s="214"/>
      <c r="BS47" s="1042"/>
      <c r="BT47" s="1043"/>
      <c r="BU47" s="1043"/>
      <c r="BV47" s="1043"/>
      <c r="BW47" s="1043"/>
      <c r="BX47" s="1043"/>
      <c r="BY47" s="1043"/>
      <c r="BZ47" s="1043"/>
      <c r="CA47" s="1043"/>
      <c r="CB47" s="1043"/>
      <c r="CC47" s="1043"/>
      <c r="CD47" s="1043"/>
      <c r="CE47" s="1043"/>
      <c r="CF47" s="1043"/>
      <c r="CG47" s="1044"/>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7"/>
      <c r="AG48" s="1048"/>
      <c r="AH48" s="1048"/>
      <c r="AI48" s="1048"/>
      <c r="AJ48" s="1049"/>
      <c r="AK48" s="1006"/>
      <c r="AL48" s="997"/>
      <c r="AM48" s="997"/>
      <c r="AN48" s="997"/>
      <c r="AO48" s="997"/>
      <c r="AP48" s="997"/>
      <c r="AQ48" s="997"/>
      <c r="AR48" s="997"/>
      <c r="AS48" s="997"/>
      <c r="AT48" s="997"/>
      <c r="AU48" s="997"/>
      <c r="AV48" s="997"/>
      <c r="AW48" s="997"/>
      <c r="AX48" s="997"/>
      <c r="AY48" s="997"/>
      <c r="AZ48" s="1068"/>
      <c r="BA48" s="1068"/>
      <c r="BB48" s="1068"/>
      <c r="BC48" s="1068"/>
      <c r="BD48" s="1068"/>
      <c r="BE48" s="1008"/>
      <c r="BF48" s="1008"/>
      <c r="BG48" s="1008"/>
      <c r="BH48" s="1008"/>
      <c r="BI48" s="1009"/>
      <c r="BJ48" s="203"/>
      <c r="BK48" s="203"/>
      <c r="BL48" s="203"/>
      <c r="BM48" s="203"/>
      <c r="BN48" s="203"/>
      <c r="BO48" s="216"/>
      <c r="BP48" s="216"/>
      <c r="BQ48" s="213">
        <v>42</v>
      </c>
      <c r="BR48" s="214"/>
      <c r="BS48" s="1042"/>
      <c r="BT48" s="1043"/>
      <c r="BU48" s="1043"/>
      <c r="BV48" s="1043"/>
      <c r="BW48" s="1043"/>
      <c r="BX48" s="1043"/>
      <c r="BY48" s="1043"/>
      <c r="BZ48" s="1043"/>
      <c r="CA48" s="1043"/>
      <c r="CB48" s="1043"/>
      <c r="CC48" s="1043"/>
      <c r="CD48" s="1043"/>
      <c r="CE48" s="1043"/>
      <c r="CF48" s="1043"/>
      <c r="CG48" s="1044"/>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7"/>
      <c r="AG49" s="1048"/>
      <c r="AH49" s="1048"/>
      <c r="AI49" s="1048"/>
      <c r="AJ49" s="1049"/>
      <c r="AK49" s="1006"/>
      <c r="AL49" s="997"/>
      <c r="AM49" s="997"/>
      <c r="AN49" s="997"/>
      <c r="AO49" s="997"/>
      <c r="AP49" s="997"/>
      <c r="AQ49" s="997"/>
      <c r="AR49" s="997"/>
      <c r="AS49" s="997"/>
      <c r="AT49" s="997"/>
      <c r="AU49" s="997"/>
      <c r="AV49" s="997"/>
      <c r="AW49" s="997"/>
      <c r="AX49" s="997"/>
      <c r="AY49" s="997"/>
      <c r="AZ49" s="1068"/>
      <c r="BA49" s="1068"/>
      <c r="BB49" s="1068"/>
      <c r="BC49" s="1068"/>
      <c r="BD49" s="1068"/>
      <c r="BE49" s="1008"/>
      <c r="BF49" s="1008"/>
      <c r="BG49" s="1008"/>
      <c r="BH49" s="1008"/>
      <c r="BI49" s="1009"/>
      <c r="BJ49" s="203"/>
      <c r="BK49" s="203"/>
      <c r="BL49" s="203"/>
      <c r="BM49" s="203"/>
      <c r="BN49" s="203"/>
      <c r="BO49" s="216"/>
      <c r="BP49" s="216"/>
      <c r="BQ49" s="213">
        <v>43</v>
      </c>
      <c r="BR49" s="214"/>
      <c r="BS49" s="1042"/>
      <c r="BT49" s="1043"/>
      <c r="BU49" s="1043"/>
      <c r="BV49" s="1043"/>
      <c r="BW49" s="1043"/>
      <c r="BX49" s="1043"/>
      <c r="BY49" s="1043"/>
      <c r="BZ49" s="1043"/>
      <c r="CA49" s="1043"/>
      <c r="CB49" s="1043"/>
      <c r="CC49" s="1043"/>
      <c r="CD49" s="1043"/>
      <c r="CE49" s="1043"/>
      <c r="CF49" s="1043"/>
      <c r="CG49" s="1044"/>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51"/>
      <c r="S50" s="1051"/>
      <c r="T50" s="1051"/>
      <c r="U50" s="1051"/>
      <c r="V50" s="1051"/>
      <c r="W50" s="1051"/>
      <c r="X50" s="1051"/>
      <c r="Y50" s="1051"/>
      <c r="Z50" s="1051"/>
      <c r="AA50" s="1051"/>
      <c r="AB50" s="1051"/>
      <c r="AC50" s="1051"/>
      <c r="AD50" s="1051"/>
      <c r="AE50" s="1067"/>
      <c r="AF50" s="1047"/>
      <c r="AG50" s="1048"/>
      <c r="AH50" s="1048"/>
      <c r="AI50" s="1048"/>
      <c r="AJ50" s="1049"/>
      <c r="AK50" s="1050"/>
      <c r="AL50" s="1051"/>
      <c r="AM50" s="1051"/>
      <c r="AN50" s="1051"/>
      <c r="AO50" s="1051"/>
      <c r="AP50" s="1051"/>
      <c r="AQ50" s="1051"/>
      <c r="AR50" s="1051"/>
      <c r="AS50" s="1051"/>
      <c r="AT50" s="1051"/>
      <c r="AU50" s="1051"/>
      <c r="AV50" s="1051"/>
      <c r="AW50" s="1051"/>
      <c r="AX50" s="1051"/>
      <c r="AY50" s="1051"/>
      <c r="AZ50" s="1052"/>
      <c r="BA50" s="1052"/>
      <c r="BB50" s="1052"/>
      <c r="BC50" s="1052"/>
      <c r="BD50" s="1052"/>
      <c r="BE50" s="1008"/>
      <c r="BF50" s="1008"/>
      <c r="BG50" s="1008"/>
      <c r="BH50" s="1008"/>
      <c r="BI50" s="1009"/>
      <c r="BJ50" s="203"/>
      <c r="BK50" s="203"/>
      <c r="BL50" s="203"/>
      <c r="BM50" s="203"/>
      <c r="BN50" s="203"/>
      <c r="BO50" s="216"/>
      <c r="BP50" s="216"/>
      <c r="BQ50" s="213">
        <v>44</v>
      </c>
      <c r="BR50" s="214"/>
      <c r="BS50" s="1042"/>
      <c r="BT50" s="1043"/>
      <c r="BU50" s="1043"/>
      <c r="BV50" s="1043"/>
      <c r="BW50" s="1043"/>
      <c r="BX50" s="1043"/>
      <c r="BY50" s="1043"/>
      <c r="BZ50" s="1043"/>
      <c r="CA50" s="1043"/>
      <c r="CB50" s="1043"/>
      <c r="CC50" s="1043"/>
      <c r="CD50" s="1043"/>
      <c r="CE50" s="1043"/>
      <c r="CF50" s="1043"/>
      <c r="CG50" s="1044"/>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51"/>
      <c r="S51" s="1051"/>
      <c r="T51" s="1051"/>
      <c r="U51" s="1051"/>
      <c r="V51" s="1051"/>
      <c r="W51" s="1051"/>
      <c r="X51" s="1051"/>
      <c r="Y51" s="1051"/>
      <c r="Z51" s="1051"/>
      <c r="AA51" s="1051"/>
      <c r="AB51" s="1051"/>
      <c r="AC51" s="1051"/>
      <c r="AD51" s="1051"/>
      <c r="AE51" s="1067"/>
      <c r="AF51" s="1047"/>
      <c r="AG51" s="1048"/>
      <c r="AH51" s="1048"/>
      <c r="AI51" s="1048"/>
      <c r="AJ51" s="1049"/>
      <c r="AK51" s="1050"/>
      <c r="AL51" s="1051"/>
      <c r="AM51" s="1051"/>
      <c r="AN51" s="1051"/>
      <c r="AO51" s="1051"/>
      <c r="AP51" s="1051"/>
      <c r="AQ51" s="1051"/>
      <c r="AR51" s="1051"/>
      <c r="AS51" s="1051"/>
      <c r="AT51" s="1051"/>
      <c r="AU51" s="1051"/>
      <c r="AV51" s="1051"/>
      <c r="AW51" s="1051"/>
      <c r="AX51" s="1051"/>
      <c r="AY51" s="1051"/>
      <c r="AZ51" s="1052"/>
      <c r="BA51" s="1052"/>
      <c r="BB51" s="1052"/>
      <c r="BC51" s="1052"/>
      <c r="BD51" s="1052"/>
      <c r="BE51" s="1008"/>
      <c r="BF51" s="1008"/>
      <c r="BG51" s="1008"/>
      <c r="BH51" s="1008"/>
      <c r="BI51" s="1009"/>
      <c r="BJ51" s="203"/>
      <c r="BK51" s="203"/>
      <c r="BL51" s="203"/>
      <c r="BM51" s="203"/>
      <c r="BN51" s="203"/>
      <c r="BO51" s="216"/>
      <c r="BP51" s="216"/>
      <c r="BQ51" s="213">
        <v>45</v>
      </c>
      <c r="BR51" s="214"/>
      <c r="BS51" s="1042"/>
      <c r="BT51" s="1043"/>
      <c r="BU51" s="1043"/>
      <c r="BV51" s="1043"/>
      <c r="BW51" s="1043"/>
      <c r="BX51" s="1043"/>
      <c r="BY51" s="1043"/>
      <c r="BZ51" s="1043"/>
      <c r="CA51" s="1043"/>
      <c r="CB51" s="1043"/>
      <c r="CC51" s="1043"/>
      <c r="CD51" s="1043"/>
      <c r="CE51" s="1043"/>
      <c r="CF51" s="1043"/>
      <c r="CG51" s="1044"/>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51"/>
      <c r="S52" s="1051"/>
      <c r="T52" s="1051"/>
      <c r="U52" s="1051"/>
      <c r="V52" s="1051"/>
      <c r="W52" s="1051"/>
      <c r="X52" s="1051"/>
      <c r="Y52" s="1051"/>
      <c r="Z52" s="1051"/>
      <c r="AA52" s="1051"/>
      <c r="AB52" s="1051"/>
      <c r="AC52" s="1051"/>
      <c r="AD52" s="1051"/>
      <c r="AE52" s="1067"/>
      <c r="AF52" s="1047"/>
      <c r="AG52" s="1048"/>
      <c r="AH52" s="1048"/>
      <c r="AI52" s="1048"/>
      <c r="AJ52" s="1049"/>
      <c r="AK52" s="1050"/>
      <c r="AL52" s="1051"/>
      <c r="AM52" s="1051"/>
      <c r="AN52" s="1051"/>
      <c r="AO52" s="1051"/>
      <c r="AP52" s="1051"/>
      <c r="AQ52" s="1051"/>
      <c r="AR52" s="1051"/>
      <c r="AS52" s="1051"/>
      <c r="AT52" s="1051"/>
      <c r="AU52" s="1051"/>
      <c r="AV52" s="1051"/>
      <c r="AW52" s="1051"/>
      <c r="AX52" s="1051"/>
      <c r="AY52" s="1051"/>
      <c r="AZ52" s="1052"/>
      <c r="BA52" s="1052"/>
      <c r="BB52" s="1052"/>
      <c r="BC52" s="1052"/>
      <c r="BD52" s="1052"/>
      <c r="BE52" s="1008"/>
      <c r="BF52" s="1008"/>
      <c r="BG52" s="1008"/>
      <c r="BH52" s="1008"/>
      <c r="BI52" s="1009"/>
      <c r="BJ52" s="203"/>
      <c r="BK52" s="203"/>
      <c r="BL52" s="203"/>
      <c r="BM52" s="203"/>
      <c r="BN52" s="203"/>
      <c r="BO52" s="216"/>
      <c r="BP52" s="216"/>
      <c r="BQ52" s="213">
        <v>46</v>
      </c>
      <c r="BR52" s="214"/>
      <c r="BS52" s="1042"/>
      <c r="BT52" s="1043"/>
      <c r="BU52" s="1043"/>
      <c r="BV52" s="1043"/>
      <c r="BW52" s="1043"/>
      <c r="BX52" s="1043"/>
      <c r="BY52" s="1043"/>
      <c r="BZ52" s="1043"/>
      <c r="CA52" s="1043"/>
      <c r="CB52" s="1043"/>
      <c r="CC52" s="1043"/>
      <c r="CD52" s="1043"/>
      <c r="CE52" s="1043"/>
      <c r="CF52" s="1043"/>
      <c r="CG52" s="1044"/>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51"/>
      <c r="S53" s="1051"/>
      <c r="T53" s="1051"/>
      <c r="U53" s="1051"/>
      <c r="V53" s="1051"/>
      <c r="W53" s="1051"/>
      <c r="X53" s="1051"/>
      <c r="Y53" s="1051"/>
      <c r="Z53" s="1051"/>
      <c r="AA53" s="1051"/>
      <c r="AB53" s="1051"/>
      <c r="AC53" s="1051"/>
      <c r="AD53" s="1051"/>
      <c r="AE53" s="1067"/>
      <c r="AF53" s="1047"/>
      <c r="AG53" s="1048"/>
      <c r="AH53" s="1048"/>
      <c r="AI53" s="1048"/>
      <c r="AJ53" s="1049"/>
      <c r="AK53" s="1050"/>
      <c r="AL53" s="1051"/>
      <c r="AM53" s="1051"/>
      <c r="AN53" s="1051"/>
      <c r="AO53" s="1051"/>
      <c r="AP53" s="1051"/>
      <c r="AQ53" s="1051"/>
      <c r="AR53" s="1051"/>
      <c r="AS53" s="1051"/>
      <c r="AT53" s="1051"/>
      <c r="AU53" s="1051"/>
      <c r="AV53" s="1051"/>
      <c r="AW53" s="1051"/>
      <c r="AX53" s="1051"/>
      <c r="AY53" s="1051"/>
      <c r="AZ53" s="1052"/>
      <c r="BA53" s="1052"/>
      <c r="BB53" s="1052"/>
      <c r="BC53" s="1052"/>
      <c r="BD53" s="1052"/>
      <c r="BE53" s="1008"/>
      <c r="BF53" s="1008"/>
      <c r="BG53" s="1008"/>
      <c r="BH53" s="1008"/>
      <c r="BI53" s="1009"/>
      <c r="BJ53" s="203"/>
      <c r="BK53" s="203"/>
      <c r="BL53" s="203"/>
      <c r="BM53" s="203"/>
      <c r="BN53" s="203"/>
      <c r="BO53" s="216"/>
      <c r="BP53" s="216"/>
      <c r="BQ53" s="213">
        <v>47</v>
      </c>
      <c r="BR53" s="214"/>
      <c r="BS53" s="1042"/>
      <c r="BT53" s="1043"/>
      <c r="BU53" s="1043"/>
      <c r="BV53" s="1043"/>
      <c r="BW53" s="1043"/>
      <c r="BX53" s="1043"/>
      <c r="BY53" s="1043"/>
      <c r="BZ53" s="1043"/>
      <c r="CA53" s="1043"/>
      <c r="CB53" s="1043"/>
      <c r="CC53" s="1043"/>
      <c r="CD53" s="1043"/>
      <c r="CE53" s="1043"/>
      <c r="CF53" s="1043"/>
      <c r="CG53" s="1044"/>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51"/>
      <c r="S54" s="1051"/>
      <c r="T54" s="1051"/>
      <c r="U54" s="1051"/>
      <c r="V54" s="1051"/>
      <c r="W54" s="1051"/>
      <c r="X54" s="1051"/>
      <c r="Y54" s="1051"/>
      <c r="Z54" s="1051"/>
      <c r="AA54" s="1051"/>
      <c r="AB54" s="1051"/>
      <c r="AC54" s="1051"/>
      <c r="AD54" s="1051"/>
      <c r="AE54" s="1067"/>
      <c r="AF54" s="1047"/>
      <c r="AG54" s="1048"/>
      <c r="AH54" s="1048"/>
      <c r="AI54" s="1048"/>
      <c r="AJ54" s="1049"/>
      <c r="AK54" s="1050"/>
      <c r="AL54" s="1051"/>
      <c r="AM54" s="1051"/>
      <c r="AN54" s="1051"/>
      <c r="AO54" s="1051"/>
      <c r="AP54" s="1051"/>
      <c r="AQ54" s="1051"/>
      <c r="AR54" s="1051"/>
      <c r="AS54" s="1051"/>
      <c r="AT54" s="1051"/>
      <c r="AU54" s="1051"/>
      <c r="AV54" s="1051"/>
      <c r="AW54" s="1051"/>
      <c r="AX54" s="1051"/>
      <c r="AY54" s="1051"/>
      <c r="AZ54" s="1052"/>
      <c r="BA54" s="1052"/>
      <c r="BB54" s="1052"/>
      <c r="BC54" s="1052"/>
      <c r="BD54" s="1052"/>
      <c r="BE54" s="1008"/>
      <c r="BF54" s="1008"/>
      <c r="BG54" s="1008"/>
      <c r="BH54" s="1008"/>
      <c r="BI54" s="1009"/>
      <c r="BJ54" s="203"/>
      <c r="BK54" s="203"/>
      <c r="BL54" s="203"/>
      <c r="BM54" s="203"/>
      <c r="BN54" s="203"/>
      <c r="BO54" s="216"/>
      <c r="BP54" s="216"/>
      <c r="BQ54" s="213">
        <v>48</v>
      </c>
      <c r="BR54" s="214"/>
      <c r="BS54" s="1042"/>
      <c r="BT54" s="1043"/>
      <c r="BU54" s="1043"/>
      <c r="BV54" s="1043"/>
      <c r="BW54" s="1043"/>
      <c r="BX54" s="1043"/>
      <c r="BY54" s="1043"/>
      <c r="BZ54" s="1043"/>
      <c r="CA54" s="1043"/>
      <c r="CB54" s="1043"/>
      <c r="CC54" s="1043"/>
      <c r="CD54" s="1043"/>
      <c r="CE54" s="1043"/>
      <c r="CF54" s="1043"/>
      <c r="CG54" s="1044"/>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51"/>
      <c r="S55" s="1051"/>
      <c r="T55" s="1051"/>
      <c r="U55" s="1051"/>
      <c r="V55" s="1051"/>
      <c r="W55" s="1051"/>
      <c r="X55" s="1051"/>
      <c r="Y55" s="1051"/>
      <c r="Z55" s="1051"/>
      <c r="AA55" s="1051"/>
      <c r="AB55" s="1051"/>
      <c r="AC55" s="1051"/>
      <c r="AD55" s="1051"/>
      <c r="AE55" s="1067"/>
      <c r="AF55" s="1047"/>
      <c r="AG55" s="1048"/>
      <c r="AH55" s="1048"/>
      <c r="AI55" s="1048"/>
      <c r="AJ55" s="1049"/>
      <c r="AK55" s="1050"/>
      <c r="AL55" s="1051"/>
      <c r="AM55" s="1051"/>
      <c r="AN55" s="1051"/>
      <c r="AO55" s="1051"/>
      <c r="AP55" s="1051"/>
      <c r="AQ55" s="1051"/>
      <c r="AR55" s="1051"/>
      <c r="AS55" s="1051"/>
      <c r="AT55" s="1051"/>
      <c r="AU55" s="1051"/>
      <c r="AV55" s="1051"/>
      <c r="AW55" s="1051"/>
      <c r="AX55" s="1051"/>
      <c r="AY55" s="1051"/>
      <c r="AZ55" s="1052"/>
      <c r="BA55" s="1052"/>
      <c r="BB55" s="1052"/>
      <c r="BC55" s="1052"/>
      <c r="BD55" s="1052"/>
      <c r="BE55" s="1008"/>
      <c r="BF55" s="1008"/>
      <c r="BG55" s="1008"/>
      <c r="BH55" s="1008"/>
      <c r="BI55" s="1009"/>
      <c r="BJ55" s="203"/>
      <c r="BK55" s="203"/>
      <c r="BL55" s="203"/>
      <c r="BM55" s="203"/>
      <c r="BN55" s="203"/>
      <c r="BO55" s="216"/>
      <c r="BP55" s="216"/>
      <c r="BQ55" s="213">
        <v>49</v>
      </c>
      <c r="BR55" s="214"/>
      <c r="BS55" s="1042"/>
      <c r="BT55" s="1043"/>
      <c r="BU55" s="1043"/>
      <c r="BV55" s="1043"/>
      <c r="BW55" s="1043"/>
      <c r="BX55" s="1043"/>
      <c r="BY55" s="1043"/>
      <c r="BZ55" s="1043"/>
      <c r="CA55" s="1043"/>
      <c r="CB55" s="1043"/>
      <c r="CC55" s="1043"/>
      <c r="CD55" s="1043"/>
      <c r="CE55" s="1043"/>
      <c r="CF55" s="1043"/>
      <c r="CG55" s="1044"/>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51"/>
      <c r="S56" s="1051"/>
      <c r="T56" s="1051"/>
      <c r="U56" s="1051"/>
      <c r="V56" s="1051"/>
      <c r="W56" s="1051"/>
      <c r="X56" s="1051"/>
      <c r="Y56" s="1051"/>
      <c r="Z56" s="1051"/>
      <c r="AA56" s="1051"/>
      <c r="AB56" s="1051"/>
      <c r="AC56" s="1051"/>
      <c r="AD56" s="1051"/>
      <c r="AE56" s="1067"/>
      <c r="AF56" s="1047"/>
      <c r="AG56" s="1048"/>
      <c r="AH56" s="1048"/>
      <c r="AI56" s="1048"/>
      <c r="AJ56" s="1049"/>
      <c r="AK56" s="1050"/>
      <c r="AL56" s="1051"/>
      <c r="AM56" s="1051"/>
      <c r="AN56" s="1051"/>
      <c r="AO56" s="1051"/>
      <c r="AP56" s="1051"/>
      <c r="AQ56" s="1051"/>
      <c r="AR56" s="1051"/>
      <c r="AS56" s="1051"/>
      <c r="AT56" s="1051"/>
      <c r="AU56" s="1051"/>
      <c r="AV56" s="1051"/>
      <c r="AW56" s="1051"/>
      <c r="AX56" s="1051"/>
      <c r="AY56" s="1051"/>
      <c r="AZ56" s="1052"/>
      <c r="BA56" s="1052"/>
      <c r="BB56" s="1052"/>
      <c r="BC56" s="1052"/>
      <c r="BD56" s="1052"/>
      <c r="BE56" s="1008"/>
      <c r="BF56" s="1008"/>
      <c r="BG56" s="1008"/>
      <c r="BH56" s="1008"/>
      <c r="BI56" s="1009"/>
      <c r="BJ56" s="203"/>
      <c r="BK56" s="203"/>
      <c r="BL56" s="203"/>
      <c r="BM56" s="203"/>
      <c r="BN56" s="203"/>
      <c r="BO56" s="216"/>
      <c r="BP56" s="216"/>
      <c r="BQ56" s="213">
        <v>50</v>
      </c>
      <c r="BR56" s="214"/>
      <c r="BS56" s="1042"/>
      <c r="BT56" s="1043"/>
      <c r="BU56" s="1043"/>
      <c r="BV56" s="1043"/>
      <c r="BW56" s="1043"/>
      <c r="BX56" s="1043"/>
      <c r="BY56" s="1043"/>
      <c r="BZ56" s="1043"/>
      <c r="CA56" s="1043"/>
      <c r="CB56" s="1043"/>
      <c r="CC56" s="1043"/>
      <c r="CD56" s="1043"/>
      <c r="CE56" s="1043"/>
      <c r="CF56" s="1043"/>
      <c r="CG56" s="1044"/>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51"/>
      <c r="S57" s="1051"/>
      <c r="T57" s="1051"/>
      <c r="U57" s="1051"/>
      <c r="V57" s="1051"/>
      <c r="W57" s="1051"/>
      <c r="X57" s="1051"/>
      <c r="Y57" s="1051"/>
      <c r="Z57" s="1051"/>
      <c r="AA57" s="1051"/>
      <c r="AB57" s="1051"/>
      <c r="AC57" s="1051"/>
      <c r="AD57" s="1051"/>
      <c r="AE57" s="1067"/>
      <c r="AF57" s="1047"/>
      <c r="AG57" s="1048"/>
      <c r="AH57" s="1048"/>
      <c r="AI57" s="1048"/>
      <c r="AJ57" s="1049"/>
      <c r="AK57" s="1050"/>
      <c r="AL57" s="1051"/>
      <c r="AM57" s="1051"/>
      <c r="AN57" s="1051"/>
      <c r="AO57" s="1051"/>
      <c r="AP57" s="1051"/>
      <c r="AQ57" s="1051"/>
      <c r="AR57" s="1051"/>
      <c r="AS57" s="1051"/>
      <c r="AT57" s="1051"/>
      <c r="AU57" s="1051"/>
      <c r="AV57" s="1051"/>
      <c r="AW57" s="1051"/>
      <c r="AX57" s="1051"/>
      <c r="AY57" s="1051"/>
      <c r="AZ57" s="1052"/>
      <c r="BA57" s="1052"/>
      <c r="BB57" s="1052"/>
      <c r="BC57" s="1052"/>
      <c r="BD57" s="1052"/>
      <c r="BE57" s="1008"/>
      <c r="BF57" s="1008"/>
      <c r="BG57" s="1008"/>
      <c r="BH57" s="1008"/>
      <c r="BI57" s="1009"/>
      <c r="BJ57" s="203"/>
      <c r="BK57" s="203"/>
      <c r="BL57" s="203"/>
      <c r="BM57" s="203"/>
      <c r="BN57" s="203"/>
      <c r="BO57" s="216"/>
      <c r="BP57" s="216"/>
      <c r="BQ57" s="213">
        <v>51</v>
      </c>
      <c r="BR57" s="214"/>
      <c r="BS57" s="1042"/>
      <c r="BT57" s="1043"/>
      <c r="BU57" s="1043"/>
      <c r="BV57" s="1043"/>
      <c r="BW57" s="1043"/>
      <c r="BX57" s="1043"/>
      <c r="BY57" s="1043"/>
      <c r="BZ57" s="1043"/>
      <c r="CA57" s="1043"/>
      <c r="CB57" s="1043"/>
      <c r="CC57" s="1043"/>
      <c r="CD57" s="1043"/>
      <c r="CE57" s="1043"/>
      <c r="CF57" s="1043"/>
      <c r="CG57" s="1044"/>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51"/>
      <c r="S58" s="1051"/>
      <c r="T58" s="1051"/>
      <c r="U58" s="1051"/>
      <c r="V58" s="1051"/>
      <c r="W58" s="1051"/>
      <c r="X58" s="1051"/>
      <c r="Y58" s="1051"/>
      <c r="Z58" s="1051"/>
      <c r="AA58" s="1051"/>
      <c r="AB58" s="1051"/>
      <c r="AC58" s="1051"/>
      <c r="AD58" s="1051"/>
      <c r="AE58" s="1067"/>
      <c r="AF58" s="1047"/>
      <c r="AG58" s="1048"/>
      <c r="AH58" s="1048"/>
      <c r="AI58" s="1048"/>
      <c r="AJ58" s="1049"/>
      <c r="AK58" s="1050"/>
      <c r="AL58" s="1051"/>
      <c r="AM58" s="1051"/>
      <c r="AN58" s="1051"/>
      <c r="AO58" s="1051"/>
      <c r="AP58" s="1051"/>
      <c r="AQ58" s="1051"/>
      <c r="AR58" s="1051"/>
      <c r="AS58" s="1051"/>
      <c r="AT58" s="1051"/>
      <c r="AU58" s="1051"/>
      <c r="AV58" s="1051"/>
      <c r="AW58" s="1051"/>
      <c r="AX58" s="1051"/>
      <c r="AY58" s="1051"/>
      <c r="AZ58" s="1052"/>
      <c r="BA58" s="1052"/>
      <c r="BB58" s="1052"/>
      <c r="BC58" s="1052"/>
      <c r="BD58" s="1052"/>
      <c r="BE58" s="1008"/>
      <c r="BF58" s="1008"/>
      <c r="BG58" s="1008"/>
      <c r="BH58" s="1008"/>
      <c r="BI58" s="1009"/>
      <c r="BJ58" s="203"/>
      <c r="BK58" s="203"/>
      <c r="BL58" s="203"/>
      <c r="BM58" s="203"/>
      <c r="BN58" s="203"/>
      <c r="BO58" s="216"/>
      <c r="BP58" s="216"/>
      <c r="BQ58" s="213">
        <v>52</v>
      </c>
      <c r="BR58" s="214"/>
      <c r="BS58" s="1042"/>
      <c r="BT58" s="1043"/>
      <c r="BU58" s="1043"/>
      <c r="BV58" s="1043"/>
      <c r="BW58" s="1043"/>
      <c r="BX58" s="1043"/>
      <c r="BY58" s="1043"/>
      <c r="BZ58" s="1043"/>
      <c r="CA58" s="1043"/>
      <c r="CB58" s="1043"/>
      <c r="CC58" s="1043"/>
      <c r="CD58" s="1043"/>
      <c r="CE58" s="1043"/>
      <c r="CF58" s="1043"/>
      <c r="CG58" s="1044"/>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51"/>
      <c r="S59" s="1051"/>
      <c r="T59" s="1051"/>
      <c r="U59" s="1051"/>
      <c r="V59" s="1051"/>
      <c r="W59" s="1051"/>
      <c r="X59" s="1051"/>
      <c r="Y59" s="1051"/>
      <c r="Z59" s="1051"/>
      <c r="AA59" s="1051"/>
      <c r="AB59" s="1051"/>
      <c r="AC59" s="1051"/>
      <c r="AD59" s="1051"/>
      <c r="AE59" s="1067"/>
      <c r="AF59" s="1047"/>
      <c r="AG59" s="1048"/>
      <c r="AH59" s="1048"/>
      <c r="AI59" s="1048"/>
      <c r="AJ59" s="1049"/>
      <c r="AK59" s="1050"/>
      <c r="AL59" s="1051"/>
      <c r="AM59" s="1051"/>
      <c r="AN59" s="1051"/>
      <c r="AO59" s="1051"/>
      <c r="AP59" s="1051"/>
      <c r="AQ59" s="1051"/>
      <c r="AR59" s="1051"/>
      <c r="AS59" s="1051"/>
      <c r="AT59" s="1051"/>
      <c r="AU59" s="1051"/>
      <c r="AV59" s="1051"/>
      <c r="AW59" s="1051"/>
      <c r="AX59" s="1051"/>
      <c r="AY59" s="1051"/>
      <c r="AZ59" s="1052"/>
      <c r="BA59" s="1052"/>
      <c r="BB59" s="1052"/>
      <c r="BC59" s="1052"/>
      <c r="BD59" s="1052"/>
      <c r="BE59" s="1008"/>
      <c r="BF59" s="1008"/>
      <c r="BG59" s="1008"/>
      <c r="BH59" s="1008"/>
      <c r="BI59" s="1009"/>
      <c r="BJ59" s="203"/>
      <c r="BK59" s="203"/>
      <c r="BL59" s="203"/>
      <c r="BM59" s="203"/>
      <c r="BN59" s="203"/>
      <c r="BO59" s="216"/>
      <c r="BP59" s="216"/>
      <c r="BQ59" s="213">
        <v>53</v>
      </c>
      <c r="BR59" s="214"/>
      <c r="BS59" s="1042"/>
      <c r="BT59" s="1043"/>
      <c r="BU59" s="1043"/>
      <c r="BV59" s="1043"/>
      <c r="BW59" s="1043"/>
      <c r="BX59" s="1043"/>
      <c r="BY59" s="1043"/>
      <c r="BZ59" s="1043"/>
      <c r="CA59" s="1043"/>
      <c r="CB59" s="1043"/>
      <c r="CC59" s="1043"/>
      <c r="CD59" s="1043"/>
      <c r="CE59" s="1043"/>
      <c r="CF59" s="1043"/>
      <c r="CG59" s="1044"/>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51"/>
      <c r="S60" s="1051"/>
      <c r="T60" s="1051"/>
      <c r="U60" s="1051"/>
      <c r="V60" s="1051"/>
      <c r="W60" s="1051"/>
      <c r="X60" s="1051"/>
      <c r="Y60" s="1051"/>
      <c r="Z60" s="1051"/>
      <c r="AA60" s="1051"/>
      <c r="AB60" s="1051"/>
      <c r="AC60" s="1051"/>
      <c r="AD60" s="1051"/>
      <c r="AE60" s="1067"/>
      <c r="AF60" s="1047"/>
      <c r="AG60" s="1048"/>
      <c r="AH60" s="1048"/>
      <c r="AI60" s="1048"/>
      <c r="AJ60" s="1049"/>
      <c r="AK60" s="1050"/>
      <c r="AL60" s="1051"/>
      <c r="AM60" s="1051"/>
      <c r="AN60" s="1051"/>
      <c r="AO60" s="1051"/>
      <c r="AP60" s="1051"/>
      <c r="AQ60" s="1051"/>
      <c r="AR60" s="1051"/>
      <c r="AS60" s="1051"/>
      <c r="AT60" s="1051"/>
      <c r="AU60" s="1051"/>
      <c r="AV60" s="1051"/>
      <c r="AW60" s="1051"/>
      <c r="AX60" s="1051"/>
      <c r="AY60" s="1051"/>
      <c r="AZ60" s="1052"/>
      <c r="BA60" s="1052"/>
      <c r="BB60" s="1052"/>
      <c r="BC60" s="1052"/>
      <c r="BD60" s="1052"/>
      <c r="BE60" s="1008"/>
      <c r="BF60" s="1008"/>
      <c r="BG60" s="1008"/>
      <c r="BH60" s="1008"/>
      <c r="BI60" s="1009"/>
      <c r="BJ60" s="203"/>
      <c r="BK60" s="203"/>
      <c r="BL60" s="203"/>
      <c r="BM60" s="203"/>
      <c r="BN60" s="203"/>
      <c r="BO60" s="216"/>
      <c r="BP60" s="216"/>
      <c r="BQ60" s="213">
        <v>54</v>
      </c>
      <c r="BR60" s="214"/>
      <c r="BS60" s="1042"/>
      <c r="BT60" s="1043"/>
      <c r="BU60" s="1043"/>
      <c r="BV60" s="1043"/>
      <c r="BW60" s="1043"/>
      <c r="BX60" s="1043"/>
      <c r="BY60" s="1043"/>
      <c r="BZ60" s="1043"/>
      <c r="CA60" s="1043"/>
      <c r="CB60" s="1043"/>
      <c r="CC60" s="1043"/>
      <c r="CD60" s="1043"/>
      <c r="CE60" s="1043"/>
      <c r="CF60" s="1043"/>
      <c r="CG60" s="1044"/>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51"/>
      <c r="S61" s="1051"/>
      <c r="T61" s="1051"/>
      <c r="U61" s="1051"/>
      <c r="V61" s="1051"/>
      <c r="W61" s="1051"/>
      <c r="X61" s="1051"/>
      <c r="Y61" s="1051"/>
      <c r="Z61" s="1051"/>
      <c r="AA61" s="1051"/>
      <c r="AB61" s="1051"/>
      <c r="AC61" s="1051"/>
      <c r="AD61" s="1051"/>
      <c r="AE61" s="1067"/>
      <c r="AF61" s="1047"/>
      <c r="AG61" s="1048"/>
      <c r="AH61" s="1048"/>
      <c r="AI61" s="1048"/>
      <c r="AJ61" s="1049"/>
      <c r="AK61" s="1050"/>
      <c r="AL61" s="1051"/>
      <c r="AM61" s="1051"/>
      <c r="AN61" s="1051"/>
      <c r="AO61" s="1051"/>
      <c r="AP61" s="1051"/>
      <c r="AQ61" s="1051"/>
      <c r="AR61" s="1051"/>
      <c r="AS61" s="1051"/>
      <c r="AT61" s="1051"/>
      <c r="AU61" s="1051"/>
      <c r="AV61" s="1051"/>
      <c r="AW61" s="1051"/>
      <c r="AX61" s="1051"/>
      <c r="AY61" s="1051"/>
      <c r="AZ61" s="1052"/>
      <c r="BA61" s="1052"/>
      <c r="BB61" s="1052"/>
      <c r="BC61" s="1052"/>
      <c r="BD61" s="1052"/>
      <c r="BE61" s="1008"/>
      <c r="BF61" s="1008"/>
      <c r="BG61" s="1008"/>
      <c r="BH61" s="1008"/>
      <c r="BI61" s="1009"/>
      <c r="BJ61" s="203"/>
      <c r="BK61" s="203"/>
      <c r="BL61" s="203"/>
      <c r="BM61" s="203"/>
      <c r="BN61" s="203"/>
      <c r="BO61" s="216"/>
      <c r="BP61" s="216"/>
      <c r="BQ61" s="213">
        <v>55</v>
      </c>
      <c r="BR61" s="214"/>
      <c r="BS61" s="1042"/>
      <c r="BT61" s="1043"/>
      <c r="BU61" s="1043"/>
      <c r="BV61" s="1043"/>
      <c r="BW61" s="1043"/>
      <c r="BX61" s="1043"/>
      <c r="BY61" s="1043"/>
      <c r="BZ61" s="1043"/>
      <c r="CA61" s="1043"/>
      <c r="CB61" s="1043"/>
      <c r="CC61" s="1043"/>
      <c r="CD61" s="1043"/>
      <c r="CE61" s="1043"/>
      <c r="CF61" s="1043"/>
      <c r="CG61" s="1044"/>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51"/>
      <c r="S62" s="1051"/>
      <c r="T62" s="1051"/>
      <c r="U62" s="1051"/>
      <c r="V62" s="1051"/>
      <c r="W62" s="1051"/>
      <c r="X62" s="1051"/>
      <c r="Y62" s="1051"/>
      <c r="Z62" s="1051"/>
      <c r="AA62" s="1051"/>
      <c r="AB62" s="1051"/>
      <c r="AC62" s="1051"/>
      <c r="AD62" s="1051"/>
      <c r="AE62" s="1067"/>
      <c r="AF62" s="1047"/>
      <c r="AG62" s="1048"/>
      <c r="AH62" s="1048"/>
      <c r="AI62" s="1048"/>
      <c r="AJ62" s="1049"/>
      <c r="AK62" s="1050"/>
      <c r="AL62" s="1051"/>
      <c r="AM62" s="1051"/>
      <c r="AN62" s="1051"/>
      <c r="AO62" s="1051"/>
      <c r="AP62" s="1051"/>
      <c r="AQ62" s="1051"/>
      <c r="AR62" s="1051"/>
      <c r="AS62" s="1051"/>
      <c r="AT62" s="1051"/>
      <c r="AU62" s="1051"/>
      <c r="AV62" s="1051"/>
      <c r="AW62" s="1051"/>
      <c r="AX62" s="1051"/>
      <c r="AY62" s="1051"/>
      <c r="AZ62" s="1052"/>
      <c r="BA62" s="1052"/>
      <c r="BB62" s="1052"/>
      <c r="BC62" s="1052"/>
      <c r="BD62" s="1052"/>
      <c r="BE62" s="1008"/>
      <c r="BF62" s="1008"/>
      <c r="BG62" s="1008"/>
      <c r="BH62" s="1008"/>
      <c r="BI62" s="1009"/>
      <c r="BJ62" s="1060" t="s">
        <v>389</v>
      </c>
      <c r="BK62" s="1061"/>
      <c r="BL62" s="1061"/>
      <c r="BM62" s="1061"/>
      <c r="BN62" s="1062"/>
      <c r="BO62" s="216"/>
      <c r="BP62" s="216"/>
      <c r="BQ62" s="213">
        <v>56</v>
      </c>
      <c r="BR62" s="214"/>
      <c r="BS62" s="1042"/>
      <c r="BT62" s="1043"/>
      <c r="BU62" s="1043"/>
      <c r="BV62" s="1043"/>
      <c r="BW62" s="1043"/>
      <c r="BX62" s="1043"/>
      <c r="BY62" s="1043"/>
      <c r="BZ62" s="1043"/>
      <c r="CA62" s="1043"/>
      <c r="CB62" s="1043"/>
      <c r="CC62" s="1043"/>
      <c r="CD62" s="1043"/>
      <c r="CE62" s="1043"/>
      <c r="CF62" s="1043"/>
      <c r="CG62" s="1044"/>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197"/>
    </row>
    <row r="63" spans="1:131" s="198" customFormat="1" ht="26.25" customHeight="1" thickBot="1">
      <c r="A63" s="215" t="s">
        <v>366</v>
      </c>
      <c r="B63" s="970" t="s">
        <v>390</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6"/>
      <c r="AF63" s="1057">
        <v>1123</v>
      </c>
      <c r="AG63" s="985"/>
      <c r="AH63" s="985"/>
      <c r="AI63" s="985"/>
      <c r="AJ63" s="1058"/>
      <c r="AK63" s="1059"/>
      <c r="AL63" s="989"/>
      <c r="AM63" s="989"/>
      <c r="AN63" s="989"/>
      <c r="AO63" s="989"/>
      <c r="AP63" s="985">
        <v>5092</v>
      </c>
      <c r="AQ63" s="985"/>
      <c r="AR63" s="985"/>
      <c r="AS63" s="985"/>
      <c r="AT63" s="985"/>
      <c r="AU63" s="985">
        <v>4320</v>
      </c>
      <c r="AV63" s="985"/>
      <c r="AW63" s="985"/>
      <c r="AX63" s="985"/>
      <c r="AY63" s="985"/>
      <c r="AZ63" s="1053"/>
      <c r="BA63" s="1053"/>
      <c r="BB63" s="1053"/>
      <c r="BC63" s="1053"/>
      <c r="BD63" s="1053"/>
      <c r="BE63" s="986"/>
      <c r="BF63" s="986"/>
      <c r="BG63" s="986"/>
      <c r="BH63" s="986"/>
      <c r="BI63" s="987"/>
      <c r="BJ63" s="1054" t="s">
        <v>109</v>
      </c>
      <c r="BK63" s="977"/>
      <c r="BL63" s="977"/>
      <c r="BM63" s="977"/>
      <c r="BN63" s="1055"/>
      <c r="BO63" s="216"/>
      <c r="BP63" s="216"/>
      <c r="BQ63" s="213">
        <v>57</v>
      </c>
      <c r="BR63" s="214"/>
      <c r="BS63" s="1042"/>
      <c r="BT63" s="1043"/>
      <c r="BU63" s="1043"/>
      <c r="BV63" s="1043"/>
      <c r="BW63" s="1043"/>
      <c r="BX63" s="1043"/>
      <c r="BY63" s="1043"/>
      <c r="BZ63" s="1043"/>
      <c r="CA63" s="1043"/>
      <c r="CB63" s="1043"/>
      <c r="CC63" s="1043"/>
      <c r="CD63" s="1043"/>
      <c r="CE63" s="1043"/>
      <c r="CF63" s="1043"/>
      <c r="CG63" s="1044"/>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2"/>
      <c r="BT64" s="1043"/>
      <c r="BU64" s="1043"/>
      <c r="BV64" s="1043"/>
      <c r="BW64" s="1043"/>
      <c r="BX64" s="1043"/>
      <c r="BY64" s="1043"/>
      <c r="BZ64" s="1043"/>
      <c r="CA64" s="1043"/>
      <c r="CB64" s="1043"/>
      <c r="CC64" s="1043"/>
      <c r="CD64" s="1043"/>
      <c r="CE64" s="1043"/>
      <c r="CF64" s="1043"/>
      <c r="CG64" s="1044"/>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2"/>
      <c r="BT65" s="1043"/>
      <c r="BU65" s="1043"/>
      <c r="BV65" s="1043"/>
      <c r="BW65" s="1043"/>
      <c r="BX65" s="1043"/>
      <c r="BY65" s="1043"/>
      <c r="BZ65" s="1043"/>
      <c r="CA65" s="1043"/>
      <c r="CB65" s="1043"/>
      <c r="CC65" s="1043"/>
      <c r="CD65" s="1043"/>
      <c r="CE65" s="1043"/>
      <c r="CF65" s="1043"/>
      <c r="CG65" s="1044"/>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197"/>
    </row>
    <row r="66" spans="1:131" s="198" customFormat="1" ht="26.25" customHeight="1">
      <c r="A66" s="1023" t="s">
        <v>392</v>
      </c>
      <c r="B66" s="1024"/>
      <c r="C66" s="1024"/>
      <c r="D66" s="1024"/>
      <c r="E66" s="1024"/>
      <c r="F66" s="1024"/>
      <c r="G66" s="1024"/>
      <c r="H66" s="1024"/>
      <c r="I66" s="1024"/>
      <c r="J66" s="1024"/>
      <c r="K66" s="1024"/>
      <c r="L66" s="1024"/>
      <c r="M66" s="1024"/>
      <c r="N66" s="1024"/>
      <c r="O66" s="1024"/>
      <c r="P66" s="1025"/>
      <c r="Q66" s="1029" t="s">
        <v>370</v>
      </c>
      <c r="R66" s="1030"/>
      <c r="S66" s="1030"/>
      <c r="T66" s="1030"/>
      <c r="U66" s="1031"/>
      <c r="V66" s="1029" t="s">
        <v>371</v>
      </c>
      <c r="W66" s="1030"/>
      <c r="X66" s="1030"/>
      <c r="Y66" s="1030"/>
      <c r="Z66" s="1031"/>
      <c r="AA66" s="1029" t="s">
        <v>372</v>
      </c>
      <c r="AB66" s="1030"/>
      <c r="AC66" s="1030"/>
      <c r="AD66" s="1030"/>
      <c r="AE66" s="1031"/>
      <c r="AF66" s="1035" t="s">
        <v>373</v>
      </c>
      <c r="AG66" s="1036"/>
      <c r="AH66" s="1036"/>
      <c r="AI66" s="1036"/>
      <c r="AJ66" s="1037"/>
      <c r="AK66" s="1029" t="s">
        <v>374</v>
      </c>
      <c r="AL66" s="1024"/>
      <c r="AM66" s="1024"/>
      <c r="AN66" s="1024"/>
      <c r="AO66" s="1025"/>
      <c r="AP66" s="1029" t="s">
        <v>375</v>
      </c>
      <c r="AQ66" s="1030"/>
      <c r="AR66" s="1030"/>
      <c r="AS66" s="1030"/>
      <c r="AT66" s="1031"/>
      <c r="AU66" s="1029" t="s">
        <v>393</v>
      </c>
      <c r="AV66" s="1030"/>
      <c r="AW66" s="1030"/>
      <c r="AX66" s="1030"/>
      <c r="AY66" s="1031"/>
      <c r="AZ66" s="1029" t="s">
        <v>351</v>
      </c>
      <c r="BA66" s="1030"/>
      <c r="BB66" s="1030"/>
      <c r="BC66" s="1030"/>
      <c r="BD66" s="1045"/>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6"/>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3" t="s">
        <v>536</v>
      </c>
      <c r="C68" s="1014"/>
      <c r="D68" s="1014"/>
      <c r="E68" s="1014"/>
      <c r="F68" s="1014"/>
      <c r="G68" s="1014"/>
      <c r="H68" s="1014"/>
      <c r="I68" s="1014"/>
      <c r="J68" s="1014"/>
      <c r="K68" s="1014"/>
      <c r="L68" s="1014"/>
      <c r="M68" s="1014"/>
      <c r="N68" s="1014"/>
      <c r="O68" s="1014"/>
      <c r="P68" s="1015"/>
      <c r="Q68" s="1016">
        <v>8194</v>
      </c>
      <c r="R68" s="1010"/>
      <c r="S68" s="1010"/>
      <c r="T68" s="1010"/>
      <c r="U68" s="1010"/>
      <c r="V68" s="1010">
        <v>7939</v>
      </c>
      <c r="W68" s="1010"/>
      <c r="X68" s="1010"/>
      <c r="Y68" s="1010"/>
      <c r="Z68" s="1010"/>
      <c r="AA68" s="1010">
        <v>255</v>
      </c>
      <c r="AB68" s="1010"/>
      <c r="AC68" s="1010"/>
      <c r="AD68" s="1010"/>
      <c r="AE68" s="1010"/>
      <c r="AF68" s="1010">
        <v>234</v>
      </c>
      <c r="AG68" s="1010"/>
      <c r="AH68" s="1010"/>
      <c r="AI68" s="1010"/>
      <c r="AJ68" s="1010"/>
      <c r="AK68" s="1010">
        <v>5</v>
      </c>
      <c r="AL68" s="1010"/>
      <c r="AM68" s="1010"/>
      <c r="AN68" s="1010"/>
      <c r="AO68" s="1010"/>
      <c r="AP68" s="1010">
        <v>4661</v>
      </c>
      <c r="AQ68" s="1010"/>
      <c r="AR68" s="1010"/>
      <c r="AS68" s="1010"/>
      <c r="AT68" s="1010"/>
      <c r="AU68" s="1010">
        <v>284</v>
      </c>
      <c r="AV68" s="1010"/>
      <c r="AW68" s="1010"/>
      <c r="AX68" s="1010"/>
      <c r="AY68" s="1010"/>
      <c r="AZ68" s="1011"/>
      <c r="BA68" s="1011"/>
      <c r="BB68" s="1011"/>
      <c r="BC68" s="1011"/>
      <c r="BD68" s="1012"/>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537</v>
      </c>
      <c r="C69" s="1001"/>
      <c r="D69" s="1001"/>
      <c r="E69" s="1001"/>
      <c r="F69" s="1001"/>
      <c r="G69" s="1001"/>
      <c r="H69" s="1001"/>
      <c r="I69" s="1001"/>
      <c r="J69" s="1001"/>
      <c r="K69" s="1001"/>
      <c r="L69" s="1001"/>
      <c r="M69" s="1001"/>
      <c r="N69" s="1001"/>
      <c r="O69" s="1001"/>
      <c r="P69" s="1002"/>
      <c r="Q69" s="1003">
        <v>623</v>
      </c>
      <c r="R69" s="997"/>
      <c r="S69" s="997"/>
      <c r="T69" s="997"/>
      <c r="U69" s="997"/>
      <c r="V69" s="997">
        <v>575</v>
      </c>
      <c r="W69" s="997"/>
      <c r="X69" s="997"/>
      <c r="Y69" s="997"/>
      <c r="Z69" s="997"/>
      <c r="AA69" s="997">
        <v>48</v>
      </c>
      <c r="AB69" s="997"/>
      <c r="AC69" s="997"/>
      <c r="AD69" s="997"/>
      <c r="AE69" s="997"/>
      <c r="AF69" s="997">
        <v>48</v>
      </c>
      <c r="AG69" s="997"/>
      <c r="AH69" s="997"/>
      <c r="AI69" s="997"/>
      <c r="AJ69" s="997"/>
      <c r="AK69" s="997">
        <v>15</v>
      </c>
      <c r="AL69" s="997"/>
      <c r="AM69" s="997"/>
      <c r="AN69" s="997"/>
      <c r="AO69" s="997"/>
      <c r="AP69" s="997">
        <v>3</v>
      </c>
      <c r="AQ69" s="997"/>
      <c r="AR69" s="997"/>
      <c r="AS69" s="997"/>
      <c r="AT69" s="997"/>
      <c r="AU69" s="997" t="s">
        <v>551</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550</v>
      </c>
      <c r="C70" s="1001"/>
      <c r="D70" s="1001"/>
      <c r="E70" s="1001"/>
      <c r="F70" s="1001"/>
      <c r="G70" s="1001"/>
      <c r="H70" s="1001"/>
      <c r="I70" s="1001"/>
      <c r="J70" s="1001"/>
      <c r="K70" s="1001"/>
      <c r="L70" s="1001"/>
      <c r="M70" s="1001"/>
      <c r="N70" s="1001"/>
      <c r="O70" s="1001"/>
      <c r="P70" s="1002"/>
      <c r="Q70" s="1003">
        <v>628</v>
      </c>
      <c r="R70" s="997"/>
      <c r="S70" s="997"/>
      <c r="T70" s="997"/>
      <c r="U70" s="997"/>
      <c r="V70" s="997">
        <v>543</v>
      </c>
      <c r="W70" s="997"/>
      <c r="X70" s="997"/>
      <c r="Y70" s="997"/>
      <c r="Z70" s="997"/>
      <c r="AA70" s="997">
        <v>85</v>
      </c>
      <c r="AB70" s="997"/>
      <c r="AC70" s="997"/>
      <c r="AD70" s="997"/>
      <c r="AE70" s="997"/>
      <c r="AF70" s="997">
        <v>85</v>
      </c>
      <c r="AG70" s="997"/>
      <c r="AH70" s="997"/>
      <c r="AI70" s="997"/>
      <c r="AJ70" s="997"/>
      <c r="AK70" s="997" t="s">
        <v>551</v>
      </c>
      <c r="AL70" s="997"/>
      <c r="AM70" s="997"/>
      <c r="AN70" s="997"/>
      <c r="AO70" s="997"/>
      <c r="AP70" s="997">
        <v>240</v>
      </c>
      <c r="AQ70" s="997"/>
      <c r="AR70" s="997"/>
      <c r="AS70" s="997"/>
      <c r="AT70" s="997"/>
      <c r="AU70" s="997">
        <v>107</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538</v>
      </c>
      <c r="C71" s="1001"/>
      <c r="D71" s="1001"/>
      <c r="E71" s="1001"/>
      <c r="F71" s="1001"/>
      <c r="G71" s="1001"/>
      <c r="H71" s="1001"/>
      <c r="I71" s="1001"/>
      <c r="J71" s="1001"/>
      <c r="K71" s="1001"/>
      <c r="L71" s="1001"/>
      <c r="M71" s="1001"/>
      <c r="N71" s="1001"/>
      <c r="O71" s="1001"/>
      <c r="P71" s="1002"/>
      <c r="Q71" s="1003">
        <v>8754</v>
      </c>
      <c r="R71" s="997"/>
      <c r="S71" s="997"/>
      <c r="T71" s="997"/>
      <c r="U71" s="997"/>
      <c r="V71" s="997">
        <v>7394</v>
      </c>
      <c r="W71" s="997"/>
      <c r="X71" s="997"/>
      <c r="Y71" s="997"/>
      <c r="Z71" s="997"/>
      <c r="AA71" s="997">
        <v>1360</v>
      </c>
      <c r="AB71" s="997"/>
      <c r="AC71" s="997"/>
      <c r="AD71" s="997"/>
      <c r="AE71" s="997"/>
      <c r="AF71" s="997">
        <v>5707</v>
      </c>
      <c r="AG71" s="997"/>
      <c r="AH71" s="997"/>
      <c r="AI71" s="997"/>
      <c r="AJ71" s="997"/>
      <c r="AK71" s="997">
        <v>160</v>
      </c>
      <c r="AL71" s="997"/>
      <c r="AM71" s="997"/>
      <c r="AN71" s="997"/>
      <c r="AO71" s="997"/>
      <c r="AP71" s="997">
        <v>13270</v>
      </c>
      <c r="AQ71" s="997"/>
      <c r="AR71" s="997"/>
      <c r="AS71" s="997"/>
      <c r="AT71" s="997"/>
      <c r="AU71" s="997">
        <v>61</v>
      </c>
      <c r="AV71" s="997"/>
      <c r="AW71" s="997"/>
      <c r="AX71" s="997"/>
      <c r="AY71" s="997"/>
      <c r="AZ71" s="1008" t="s">
        <v>384</v>
      </c>
      <c r="BA71" s="1008"/>
      <c r="BB71" s="1008"/>
      <c r="BC71" s="1008"/>
      <c r="BD71" s="100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539</v>
      </c>
      <c r="C72" s="1001"/>
      <c r="D72" s="1001"/>
      <c r="E72" s="1001"/>
      <c r="F72" s="1001"/>
      <c r="G72" s="1001"/>
      <c r="H72" s="1001"/>
      <c r="I72" s="1001"/>
      <c r="J72" s="1001"/>
      <c r="K72" s="1001"/>
      <c r="L72" s="1001"/>
      <c r="M72" s="1001"/>
      <c r="N72" s="1001"/>
      <c r="O72" s="1001"/>
      <c r="P72" s="1002"/>
      <c r="Q72" s="1003">
        <v>482</v>
      </c>
      <c r="R72" s="997"/>
      <c r="S72" s="997"/>
      <c r="T72" s="997"/>
      <c r="U72" s="997"/>
      <c r="V72" s="997">
        <v>451</v>
      </c>
      <c r="W72" s="997"/>
      <c r="X72" s="997"/>
      <c r="Y72" s="997"/>
      <c r="Z72" s="997"/>
      <c r="AA72" s="997">
        <v>31</v>
      </c>
      <c r="AB72" s="997"/>
      <c r="AC72" s="997"/>
      <c r="AD72" s="997"/>
      <c r="AE72" s="997"/>
      <c r="AF72" s="997">
        <v>31</v>
      </c>
      <c r="AG72" s="997"/>
      <c r="AH72" s="997"/>
      <c r="AI72" s="997"/>
      <c r="AJ72" s="997"/>
      <c r="AK72" s="997">
        <v>20</v>
      </c>
      <c r="AL72" s="997"/>
      <c r="AM72" s="997"/>
      <c r="AN72" s="997"/>
      <c r="AO72" s="997"/>
      <c r="AP72" s="997" t="s">
        <v>552</v>
      </c>
      <c r="AQ72" s="997"/>
      <c r="AR72" s="997"/>
      <c r="AS72" s="997"/>
      <c r="AT72" s="997"/>
      <c r="AU72" s="997" t="s">
        <v>551</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540</v>
      </c>
      <c r="C73" s="1001"/>
      <c r="D73" s="1001"/>
      <c r="E73" s="1001"/>
      <c r="F73" s="1001"/>
      <c r="G73" s="1001"/>
      <c r="H73" s="1001"/>
      <c r="I73" s="1001"/>
      <c r="J73" s="1001"/>
      <c r="K73" s="1001"/>
      <c r="L73" s="1001"/>
      <c r="M73" s="1001"/>
      <c r="N73" s="1001"/>
      <c r="O73" s="1001"/>
      <c r="P73" s="1002"/>
      <c r="Q73" s="1003">
        <v>160773</v>
      </c>
      <c r="R73" s="997"/>
      <c r="S73" s="997"/>
      <c r="T73" s="997"/>
      <c r="U73" s="997"/>
      <c r="V73" s="997">
        <v>157982</v>
      </c>
      <c r="W73" s="997"/>
      <c r="X73" s="997"/>
      <c r="Y73" s="997"/>
      <c r="Z73" s="997"/>
      <c r="AA73" s="997">
        <v>2791</v>
      </c>
      <c r="AB73" s="997"/>
      <c r="AC73" s="997"/>
      <c r="AD73" s="997"/>
      <c r="AE73" s="997"/>
      <c r="AF73" s="997">
        <v>2789</v>
      </c>
      <c r="AG73" s="997"/>
      <c r="AH73" s="997"/>
      <c r="AI73" s="997"/>
      <c r="AJ73" s="997"/>
      <c r="AK73" s="997">
        <v>2417</v>
      </c>
      <c r="AL73" s="997"/>
      <c r="AM73" s="997"/>
      <c r="AN73" s="997"/>
      <c r="AO73" s="997"/>
      <c r="AP73" s="997" t="s">
        <v>551</v>
      </c>
      <c r="AQ73" s="997"/>
      <c r="AR73" s="997"/>
      <c r="AS73" s="997"/>
      <c r="AT73" s="997"/>
      <c r="AU73" s="997" t="s">
        <v>551</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541</v>
      </c>
      <c r="C74" s="1001"/>
      <c r="D74" s="1001"/>
      <c r="E74" s="1001"/>
      <c r="F74" s="1001"/>
      <c r="G74" s="1001"/>
      <c r="H74" s="1001"/>
      <c r="I74" s="1001"/>
      <c r="J74" s="1001"/>
      <c r="K74" s="1001"/>
      <c r="L74" s="1001"/>
      <c r="M74" s="1001"/>
      <c r="N74" s="1001"/>
      <c r="O74" s="1001"/>
      <c r="P74" s="1002"/>
      <c r="Q74" s="1003">
        <v>961</v>
      </c>
      <c r="R74" s="997"/>
      <c r="S74" s="997"/>
      <c r="T74" s="997"/>
      <c r="U74" s="997"/>
      <c r="V74" s="997">
        <v>937</v>
      </c>
      <c r="W74" s="997"/>
      <c r="X74" s="997"/>
      <c r="Y74" s="997"/>
      <c r="Z74" s="997"/>
      <c r="AA74" s="997">
        <v>24</v>
      </c>
      <c r="AB74" s="997"/>
      <c r="AC74" s="997"/>
      <c r="AD74" s="997"/>
      <c r="AE74" s="997"/>
      <c r="AF74" s="997">
        <v>24</v>
      </c>
      <c r="AG74" s="997"/>
      <c r="AH74" s="997"/>
      <c r="AI74" s="997"/>
      <c r="AJ74" s="997"/>
      <c r="AK74" s="997">
        <v>5</v>
      </c>
      <c r="AL74" s="997"/>
      <c r="AM74" s="997"/>
      <c r="AN74" s="997"/>
      <c r="AO74" s="997"/>
      <c r="AP74" s="997" t="s">
        <v>551</v>
      </c>
      <c r="AQ74" s="997"/>
      <c r="AR74" s="997"/>
      <c r="AS74" s="997"/>
      <c r="AT74" s="997"/>
      <c r="AU74" s="997" t="s">
        <v>551</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542</v>
      </c>
      <c r="C75" s="1001"/>
      <c r="D75" s="1001"/>
      <c r="E75" s="1001"/>
      <c r="F75" s="1001"/>
      <c r="G75" s="1001"/>
      <c r="H75" s="1001"/>
      <c r="I75" s="1001"/>
      <c r="J75" s="1001"/>
      <c r="K75" s="1001"/>
      <c r="L75" s="1001"/>
      <c r="M75" s="1001"/>
      <c r="N75" s="1001"/>
      <c r="O75" s="1001"/>
      <c r="P75" s="1002"/>
      <c r="Q75" s="1004">
        <v>12251</v>
      </c>
      <c r="R75" s="1005"/>
      <c r="S75" s="1005"/>
      <c r="T75" s="1005"/>
      <c r="U75" s="1006"/>
      <c r="V75" s="1007">
        <v>10146</v>
      </c>
      <c r="W75" s="1005"/>
      <c r="X75" s="1005"/>
      <c r="Y75" s="1005"/>
      <c r="Z75" s="1006"/>
      <c r="AA75" s="1007">
        <v>2106</v>
      </c>
      <c r="AB75" s="1005"/>
      <c r="AC75" s="1005"/>
      <c r="AD75" s="1005"/>
      <c r="AE75" s="1006"/>
      <c r="AF75" s="1007">
        <v>2106</v>
      </c>
      <c r="AG75" s="1005"/>
      <c r="AH75" s="1005"/>
      <c r="AI75" s="1005"/>
      <c r="AJ75" s="1006"/>
      <c r="AK75" s="1007" t="s">
        <v>551</v>
      </c>
      <c r="AL75" s="1005"/>
      <c r="AM75" s="1005"/>
      <c r="AN75" s="1005"/>
      <c r="AO75" s="1006"/>
      <c r="AP75" s="1007" t="s">
        <v>551</v>
      </c>
      <c r="AQ75" s="1005"/>
      <c r="AR75" s="1005"/>
      <c r="AS75" s="1005"/>
      <c r="AT75" s="1006"/>
      <c r="AU75" s="1007" t="s">
        <v>551</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543</v>
      </c>
      <c r="C76" s="1001"/>
      <c r="D76" s="1001"/>
      <c r="E76" s="1001"/>
      <c r="F76" s="1001"/>
      <c r="G76" s="1001"/>
      <c r="H76" s="1001"/>
      <c r="I76" s="1001"/>
      <c r="J76" s="1001"/>
      <c r="K76" s="1001"/>
      <c r="L76" s="1001"/>
      <c r="M76" s="1001"/>
      <c r="N76" s="1001"/>
      <c r="O76" s="1001"/>
      <c r="P76" s="1002"/>
      <c r="Q76" s="1004">
        <v>22</v>
      </c>
      <c r="R76" s="1005"/>
      <c r="S76" s="1005"/>
      <c r="T76" s="1005"/>
      <c r="U76" s="1006"/>
      <c r="V76" s="1007">
        <v>9</v>
      </c>
      <c r="W76" s="1005"/>
      <c r="X76" s="1005"/>
      <c r="Y76" s="1005"/>
      <c r="Z76" s="1006"/>
      <c r="AA76" s="1007">
        <v>13</v>
      </c>
      <c r="AB76" s="1005"/>
      <c r="AC76" s="1005"/>
      <c r="AD76" s="1005"/>
      <c r="AE76" s="1006"/>
      <c r="AF76" s="1007">
        <v>13</v>
      </c>
      <c r="AG76" s="1005"/>
      <c r="AH76" s="1005"/>
      <c r="AI76" s="1005"/>
      <c r="AJ76" s="1006"/>
      <c r="AK76" s="1007" t="s">
        <v>551</v>
      </c>
      <c r="AL76" s="1005"/>
      <c r="AM76" s="1005"/>
      <c r="AN76" s="1005"/>
      <c r="AO76" s="1006"/>
      <c r="AP76" s="1007" t="s">
        <v>551</v>
      </c>
      <c r="AQ76" s="1005"/>
      <c r="AR76" s="1005"/>
      <c r="AS76" s="1005"/>
      <c r="AT76" s="1006"/>
      <c r="AU76" s="1007" t="s">
        <v>551</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544</v>
      </c>
      <c r="C77" s="1001"/>
      <c r="D77" s="1001"/>
      <c r="E77" s="1001"/>
      <c r="F77" s="1001"/>
      <c r="G77" s="1001"/>
      <c r="H77" s="1001"/>
      <c r="I77" s="1001"/>
      <c r="J77" s="1001"/>
      <c r="K77" s="1001"/>
      <c r="L77" s="1001"/>
      <c r="M77" s="1001"/>
      <c r="N77" s="1001"/>
      <c r="O77" s="1001"/>
      <c r="P77" s="1002"/>
      <c r="Q77" s="1004">
        <v>184</v>
      </c>
      <c r="R77" s="1005"/>
      <c r="S77" s="1005"/>
      <c r="T77" s="1005"/>
      <c r="U77" s="1006"/>
      <c r="V77" s="1007">
        <v>176</v>
      </c>
      <c r="W77" s="1005"/>
      <c r="X77" s="1005"/>
      <c r="Y77" s="1005"/>
      <c r="Z77" s="1006"/>
      <c r="AA77" s="1007">
        <v>8</v>
      </c>
      <c r="AB77" s="1005"/>
      <c r="AC77" s="1005"/>
      <c r="AD77" s="1005"/>
      <c r="AE77" s="1006"/>
      <c r="AF77" s="1007">
        <v>8</v>
      </c>
      <c r="AG77" s="1005"/>
      <c r="AH77" s="1005"/>
      <c r="AI77" s="1005"/>
      <c r="AJ77" s="1006"/>
      <c r="AK77" s="1007">
        <v>3</v>
      </c>
      <c r="AL77" s="1005"/>
      <c r="AM77" s="1005"/>
      <c r="AN77" s="1005"/>
      <c r="AO77" s="1006"/>
      <c r="AP77" s="1007" t="s">
        <v>551</v>
      </c>
      <c r="AQ77" s="1005"/>
      <c r="AR77" s="1005"/>
      <c r="AS77" s="1005"/>
      <c r="AT77" s="1006"/>
      <c r="AU77" s="1007" t="s">
        <v>551</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366</v>
      </c>
      <c r="B88" s="970" t="s">
        <v>394</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11045</v>
      </c>
      <c r="AG88" s="985"/>
      <c r="AH88" s="985"/>
      <c r="AI88" s="985"/>
      <c r="AJ88" s="985"/>
      <c r="AK88" s="989"/>
      <c r="AL88" s="989"/>
      <c r="AM88" s="989"/>
      <c r="AN88" s="989"/>
      <c r="AO88" s="989"/>
      <c r="AP88" s="985">
        <v>18174</v>
      </c>
      <c r="AQ88" s="985"/>
      <c r="AR88" s="985"/>
      <c r="AS88" s="985"/>
      <c r="AT88" s="985"/>
      <c r="AU88" s="985">
        <v>452</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70" t="s">
        <v>395</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10</v>
      </c>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396</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397</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400</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401</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402</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403</v>
      </c>
      <c r="AB109" s="918"/>
      <c r="AC109" s="918"/>
      <c r="AD109" s="918"/>
      <c r="AE109" s="919"/>
      <c r="AF109" s="920" t="s">
        <v>284</v>
      </c>
      <c r="AG109" s="918"/>
      <c r="AH109" s="918"/>
      <c r="AI109" s="918"/>
      <c r="AJ109" s="919"/>
      <c r="AK109" s="920" t="s">
        <v>283</v>
      </c>
      <c r="AL109" s="918"/>
      <c r="AM109" s="918"/>
      <c r="AN109" s="918"/>
      <c r="AO109" s="919"/>
      <c r="AP109" s="920" t="s">
        <v>404</v>
      </c>
      <c r="AQ109" s="918"/>
      <c r="AR109" s="918"/>
      <c r="AS109" s="918"/>
      <c r="AT109" s="949"/>
      <c r="AU109" s="917" t="s">
        <v>402</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403</v>
      </c>
      <c r="BR109" s="918"/>
      <c r="BS109" s="918"/>
      <c r="BT109" s="918"/>
      <c r="BU109" s="919"/>
      <c r="BV109" s="920" t="s">
        <v>284</v>
      </c>
      <c r="BW109" s="918"/>
      <c r="BX109" s="918"/>
      <c r="BY109" s="918"/>
      <c r="BZ109" s="919"/>
      <c r="CA109" s="920" t="s">
        <v>283</v>
      </c>
      <c r="CB109" s="918"/>
      <c r="CC109" s="918"/>
      <c r="CD109" s="918"/>
      <c r="CE109" s="919"/>
      <c r="CF109" s="958" t="s">
        <v>404</v>
      </c>
      <c r="CG109" s="958"/>
      <c r="CH109" s="958"/>
      <c r="CI109" s="958"/>
      <c r="CJ109" s="958"/>
      <c r="CK109" s="920" t="s">
        <v>405</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403</v>
      </c>
      <c r="DH109" s="918"/>
      <c r="DI109" s="918"/>
      <c r="DJ109" s="918"/>
      <c r="DK109" s="919"/>
      <c r="DL109" s="920" t="s">
        <v>284</v>
      </c>
      <c r="DM109" s="918"/>
      <c r="DN109" s="918"/>
      <c r="DO109" s="918"/>
      <c r="DP109" s="919"/>
      <c r="DQ109" s="920" t="s">
        <v>283</v>
      </c>
      <c r="DR109" s="918"/>
      <c r="DS109" s="918"/>
      <c r="DT109" s="918"/>
      <c r="DU109" s="919"/>
      <c r="DV109" s="920" t="s">
        <v>404</v>
      </c>
      <c r="DW109" s="918"/>
      <c r="DX109" s="918"/>
      <c r="DY109" s="918"/>
      <c r="DZ109" s="949"/>
    </row>
    <row r="110" spans="1:131" s="197" customFormat="1" ht="26.25" customHeight="1">
      <c r="A110" s="787" t="s">
        <v>406</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1854550</v>
      </c>
      <c r="AB110" s="903"/>
      <c r="AC110" s="903"/>
      <c r="AD110" s="903"/>
      <c r="AE110" s="904"/>
      <c r="AF110" s="905">
        <v>1842766</v>
      </c>
      <c r="AG110" s="903"/>
      <c r="AH110" s="903"/>
      <c r="AI110" s="903"/>
      <c r="AJ110" s="904"/>
      <c r="AK110" s="905">
        <v>1721213</v>
      </c>
      <c r="AL110" s="903"/>
      <c r="AM110" s="903"/>
      <c r="AN110" s="903"/>
      <c r="AO110" s="904"/>
      <c r="AP110" s="906">
        <v>28</v>
      </c>
      <c r="AQ110" s="907"/>
      <c r="AR110" s="907"/>
      <c r="AS110" s="907"/>
      <c r="AT110" s="908"/>
      <c r="AU110" s="950" t="s">
        <v>60</v>
      </c>
      <c r="AV110" s="951"/>
      <c r="AW110" s="951"/>
      <c r="AX110" s="951"/>
      <c r="AY110" s="952"/>
      <c r="AZ110" s="846" t="s">
        <v>407</v>
      </c>
      <c r="BA110" s="788"/>
      <c r="BB110" s="788"/>
      <c r="BC110" s="788"/>
      <c r="BD110" s="788"/>
      <c r="BE110" s="788"/>
      <c r="BF110" s="788"/>
      <c r="BG110" s="788"/>
      <c r="BH110" s="788"/>
      <c r="BI110" s="788"/>
      <c r="BJ110" s="788"/>
      <c r="BK110" s="788"/>
      <c r="BL110" s="788"/>
      <c r="BM110" s="788"/>
      <c r="BN110" s="788"/>
      <c r="BO110" s="788"/>
      <c r="BP110" s="789"/>
      <c r="BQ110" s="829">
        <v>14749986</v>
      </c>
      <c r="BR110" s="830"/>
      <c r="BS110" s="830"/>
      <c r="BT110" s="830"/>
      <c r="BU110" s="830"/>
      <c r="BV110" s="830">
        <v>14187454</v>
      </c>
      <c r="BW110" s="830"/>
      <c r="BX110" s="830"/>
      <c r="BY110" s="830"/>
      <c r="BZ110" s="830"/>
      <c r="CA110" s="830">
        <v>13289132</v>
      </c>
      <c r="CB110" s="830"/>
      <c r="CC110" s="830"/>
      <c r="CD110" s="830"/>
      <c r="CE110" s="830"/>
      <c r="CF110" s="891">
        <v>216.3</v>
      </c>
      <c r="CG110" s="892"/>
      <c r="CH110" s="892"/>
      <c r="CI110" s="892"/>
      <c r="CJ110" s="892"/>
      <c r="CK110" s="946" t="s">
        <v>408</v>
      </c>
      <c r="CL110" s="894"/>
      <c r="CM110" s="899" t="s">
        <v>409</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109</v>
      </c>
      <c r="DH110" s="830"/>
      <c r="DI110" s="830"/>
      <c r="DJ110" s="830"/>
      <c r="DK110" s="830"/>
      <c r="DL110" s="830" t="s">
        <v>109</v>
      </c>
      <c r="DM110" s="830"/>
      <c r="DN110" s="830"/>
      <c r="DO110" s="830"/>
      <c r="DP110" s="830"/>
      <c r="DQ110" s="830" t="s">
        <v>109</v>
      </c>
      <c r="DR110" s="830"/>
      <c r="DS110" s="830"/>
      <c r="DT110" s="830"/>
      <c r="DU110" s="830"/>
      <c r="DV110" s="831" t="s">
        <v>109</v>
      </c>
      <c r="DW110" s="831"/>
      <c r="DX110" s="831"/>
      <c r="DY110" s="831"/>
      <c r="DZ110" s="832"/>
    </row>
    <row r="111" spans="1:131" s="197" customFormat="1" ht="26.25" customHeight="1">
      <c r="A111" s="808" t="s">
        <v>410</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109</v>
      </c>
      <c r="AB111" s="939"/>
      <c r="AC111" s="939"/>
      <c r="AD111" s="939"/>
      <c r="AE111" s="940"/>
      <c r="AF111" s="941" t="s">
        <v>109</v>
      </c>
      <c r="AG111" s="939"/>
      <c r="AH111" s="939"/>
      <c r="AI111" s="939"/>
      <c r="AJ111" s="940"/>
      <c r="AK111" s="941" t="s">
        <v>109</v>
      </c>
      <c r="AL111" s="939"/>
      <c r="AM111" s="939"/>
      <c r="AN111" s="939"/>
      <c r="AO111" s="940"/>
      <c r="AP111" s="942" t="s">
        <v>109</v>
      </c>
      <c r="AQ111" s="943"/>
      <c r="AR111" s="943"/>
      <c r="AS111" s="943"/>
      <c r="AT111" s="944"/>
      <c r="AU111" s="953"/>
      <c r="AV111" s="954"/>
      <c r="AW111" s="954"/>
      <c r="AX111" s="954"/>
      <c r="AY111" s="955"/>
      <c r="AZ111" s="797" t="s">
        <v>411</v>
      </c>
      <c r="BA111" s="798"/>
      <c r="BB111" s="798"/>
      <c r="BC111" s="798"/>
      <c r="BD111" s="798"/>
      <c r="BE111" s="798"/>
      <c r="BF111" s="798"/>
      <c r="BG111" s="798"/>
      <c r="BH111" s="798"/>
      <c r="BI111" s="798"/>
      <c r="BJ111" s="798"/>
      <c r="BK111" s="798"/>
      <c r="BL111" s="798"/>
      <c r="BM111" s="798"/>
      <c r="BN111" s="798"/>
      <c r="BO111" s="798"/>
      <c r="BP111" s="799"/>
      <c r="BQ111" s="800" t="s">
        <v>109</v>
      </c>
      <c r="BR111" s="801"/>
      <c r="BS111" s="801"/>
      <c r="BT111" s="801"/>
      <c r="BU111" s="801"/>
      <c r="BV111" s="801" t="s">
        <v>109</v>
      </c>
      <c r="BW111" s="801"/>
      <c r="BX111" s="801"/>
      <c r="BY111" s="801"/>
      <c r="BZ111" s="801"/>
      <c r="CA111" s="801" t="s">
        <v>109</v>
      </c>
      <c r="CB111" s="801"/>
      <c r="CC111" s="801"/>
      <c r="CD111" s="801"/>
      <c r="CE111" s="801"/>
      <c r="CF111" s="878" t="s">
        <v>109</v>
      </c>
      <c r="CG111" s="879"/>
      <c r="CH111" s="879"/>
      <c r="CI111" s="879"/>
      <c r="CJ111" s="879"/>
      <c r="CK111" s="947"/>
      <c r="CL111" s="896"/>
      <c r="CM111" s="833" t="s">
        <v>412</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109</v>
      </c>
      <c r="DH111" s="801"/>
      <c r="DI111" s="801"/>
      <c r="DJ111" s="801"/>
      <c r="DK111" s="801"/>
      <c r="DL111" s="801" t="s">
        <v>109</v>
      </c>
      <c r="DM111" s="801"/>
      <c r="DN111" s="801"/>
      <c r="DO111" s="801"/>
      <c r="DP111" s="801"/>
      <c r="DQ111" s="801" t="s">
        <v>109</v>
      </c>
      <c r="DR111" s="801"/>
      <c r="DS111" s="801"/>
      <c r="DT111" s="801"/>
      <c r="DU111" s="801"/>
      <c r="DV111" s="853" t="s">
        <v>109</v>
      </c>
      <c r="DW111" s="853"/>
      <c r="DX111" s="853"/>
      <c r="DY111" s="853"/>
      <c r="DZ111" s="854"/>
    </row>
    <row r="112" spans="1:131" s="197" customFormat="1" ht="26.25" customHeight="1">
      <c r="A112" s="932" t="s">
        <v>413</v>
      </c>
      <c r="B112" s="933"/>
      <c r="C112" s="798" t="s">
        <v>414</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109</v>
      </c>
      <c r="AB112" s="814"/>
      <c r="AC112" s="814"/>
      <c r="AD112" s="814"/>
      <c r="AE112" s="815"/>
      <c r="AF112" s="816" t="s">
        <v>109</v>
      </c>
      <c r="AG112" s="814"/>
      <c r="AH112" s="814"/>
      <c r="AI112" s="814"/>
      <c r="AJ112" s="815"/>
      <c r="AK112" s="816" t="s">
        <v>109</v>
      </c>
      <c r="AL112" s="814"/>
      <c r="AM112" s="814"/>
      <c r="AN112" s="814"/>
      <c r="AO112" s="815"/>
      <c r="AP112" s="784" t="s">
        <v>109</v>
      </c>
      <c r="AQ112" s="785"/>
      <c r="AR112" s="785"/>
      <c r="AS112" s="785"/>
      <c r="AT112" s="786"/>
      <c r="AU112" s="953"/>
      <c r="AV112" s="954"/>
      <c r="AW112" s="954"/>
      <c r="AX112" s="954"/>
      <c r="AY112" s="955"/>
      <c r="AZ112" s="797" t="s">
        <v>415</v>
      </c>
      <c r="BA112" s="798"/>
      <c r="BB112" s="798"/>
      <c r="BC112" s="798"/>
      <c r="BD112" s="798"/>
      <c r="BE112" s="798"/>
      <c r="BF112" s="798"/>
      <c r="BG112" s="798"/>
      <c r="BH112" s="798"/>
      <c r="BI112" s="798"/>
      <c r="BJ112" s="798"/>
      <c r="BK112" s="798"/>
      <c r="BL112" s="798"/>
      <c r="BM112" s="798"/>
      <c r="BN112" s="798"/>
      <c r="BO112" s="798"/>
      <c r="BP112" s="799"/>
      <c r="BQ112" s="800">
        <v>4625815</v>
      </c>
      <c r="BR112" s="801"/>
      <c r="BS112" s="801"/>
      <c r="BT112" s="801"/>
      <c r="BU112" s="801"/>
      <c r="BV112" s="801">
        <v>4402930</v>
      </c>
      <c r="BW112" s="801"/>
      <c r="BX112" s="801"/>
      <c r="BY112" s="801"/>
      <c r="BZ112" s="801"/>
      <c r="CA112" s="801">
        <v>4316684</v>
      </c>
      <c r="CB112" s="801"/>
      <c r="CC112" s="801"/>
      <c r="CD112" s="801"/>
      <c r="CE112" s="801"/>
      <c r="CF112" s="878">
        <v>70.3</v>
      </c>
      <c r="CG112" s="879"/>
      <c r="CH112" s="879"/>
      <c r="CI112" s="879"/>
      <c r="CJ112" s="879"/>
      <c r="CK112" s="947"/>
      <c r="CL112" s="896"/>
      <c r="CM112" s="833" t="s">
        <v>416</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109</v>
      </c>
      <c r="DH112" s="801"/>
      <c r="DI112" s="801"/>
      <c r="DJ112" s="801"/>
      <c r="DK112" s="801"/>
      <c r="DL112" s="801" t="s">
        <v>109</v>
      </c>
      <c r="DM112" s="801"/>
      <c r="DN112" s="801"/>
      <c r="DO112" s="801"/>
      <c r="DP112" s="801"/>
      <c r="DQ112" s="801" t="s">
        <v>109</v>
      </c>
      <c r="DR112" s="801"/>
      <c r="DS112" s="801"/>
      <c r="DT112" s="801"/>
      <c r="DU112" s="801"/>
      <c r="DV112" s="853" t="s">
        <v>109</v>
      </c>
      <c r="DW112" s="853"/>
      <c r="DX112" s="853"/>
      <c r="DY112" s="853"/>
      <c r="DZ112" s="854"/>
    </row>
    <row r="113" spans="1:130" s="197" customFormat="1" ht="26.25" customHeight="1">
      <c r="A113" s="934"/>
      <c r="B113" s="935"/>
      <c r="C113" s="798" t="s">
        <v>417</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267494</v>
      </c>
      <c r="AB113" s="939"/>
      <c r="AC113" s="939"/>
      <c r="AD113" s="939"/>
      <c r="AE113" s="940"/>
      <c r="AF113" s="941">
        <v>275651</v>
      </c>
      <c r="AG113" s="939"/>
      <c r="AH113" s="939"/>
      <c r="AI113" s="939"/>
      <c r="AJ113" s="940"/>
      <c r="AK113" s="941">
        <v>287577</v>
      </c>
      <c r="AL113" s="939"/>
      <c r="AM113" s="939"/>
      <c r="AN113" s="939"/>
      <c r="AO113" s="940"/>
      <c r="AP113" s="942">
        <v>4.7</v>
      </c>
      <c r="AQ113" s="943"/>
      <c r="AR113" s="943"/>
      <c r="AS113" s="943"/>
      <c r="AT113" s="944"/>
      <c r="AU113" s="953"/>
      <c r="AV113" s="954"/>
      <c r="AW113" s="954"/>
      <c r="AX113" s="954"/>
      <c r="AY113" s="955"/>
      <c r="AZ113" s="797" t="s">
        <v>418</v>
      </c>
      <c r="BA113" s="798"/>
      <c r="BB113" s="798"/>
      <c r="BC113" s="798"/>
      <c r="BD113" s="798"/>
      <c r="BE113" s="798"/>
      <c r="BF113" s="798"/>
      <c r="BG113" s="798"/>
      <c r="BH113" s="798"/>
      <c r="BI113" s="798"/>
      <c r="BJ113" s="798"/>
      <c r="BK113" s="798"/>
      <c r="BL113" s="798"/>
      <c r="BM113" s="798"/>
      <c r="BN113" s="798"/>
      <c r="BO113" s="798"/>
      <c r="BP113" s="799"/>
      <c r="BQ113" s="800">
        <v>467577</v>
      </c>
      <c r="BR113" s="801"/>
      <c r="BS113" s="801"/>
      <c r="BT113" s="801"/>
      <c r="BU113" s="801"/>
      <c r="BV113" s="801">
        <v>478507</v>
      </c>
      <c r="BW113" s="801"/>
      <c r="BX113" s="801"/>
      <c r="BY113" s="801"/>
      <c r="BZ113" s="801"/>
      <c r="CA113" s="801">
        <v>452119</v>
      </c>
      <c r="CB113" s="801"/>
      <c r="CC113" s="801"/>
      <c r="CD113" s="801"/>
      <c r="CE113" s="801"/>
      <c r="CF113" s="878">
        <v>7.4</v>
      </c>
      <c r="CG113" s="879"/>
      <c r="CH113" s="879"/>
      <c r="CI113" s="879"/>
      <c r="CJ113" s="879"/>
      <c r="CK113" s="947"/>
      <c r="CL113" s="896"/>
      <c r="CM113" s="833" t="s">
        <v>419</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109</v>
      </c>
      <c r="DH113" s="814"/>
      <c r="DI113" s="814"/>
      <c r="DJ113" s="814"/>
      <c r="DK113" s="815"/>
      <c r="DL113" s="816" t="s">
        <v>109</v>
      </c>
      <c r="DM113" s="814"/>
      <c r="DN113" s="814"/>
      <c r="DO113" s="814"/>
      <c r="DP113" s="815"/>
      <c r="DQ113" s="816" t="s">
        <v>109</v>
      </c>
      <c r="DR113" s="814"/>
      <c r="DS113" s="814"/>
      <c r="DT113" s="814"/>
      <c r="DU113" s="815"/>
      <c r="DV113" s="784" t="s">
        <v>109</v>
      </c>
      <c r="DW113" s="785"/>
      <c r="DX113" s="785"/>
      <c r="DY113" s="785"/>
      <c r="DZ113" s="786"/>
    </row>
    <row r="114" spans="1:130" s="197" customFormat="1" ht="26.25" customHeight="1">
      <c r="A114" s="934"/>
      <c r="B114" s="935"/>
      <c r="C114" s="798" t="s">
        <v>420</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80576</v>
      </c>
      <c r="AB114" s="814"/>
      <c r="AC114" s="814"/>
      <c r="AD114" s="814"/>
      <c r="AE114" s="815"/>
      <c r="AF114" s="816">
        <v>77419</v>
      </c>
      <c r="AG114" s="814"/>
      <c r="AH114" s="814"/>
      <c r="AI114" s="814"/>
      <c r="AJ114" s="815"/>
      <c r="AK114" s="816">
        <v>68462</v>
      </c>
      <c r="AL114" s="814"/>
      <c r="AM114" s="814"/>
      <c r="AN114" s="814"/>
      <c r="AO114" s="815"/>
      <c r="AP114" s="784">
        <v>1.1000000000000001</v>
      </c>
      <c r="AQ114" s="785"/>
      <c r="AR114" s="785"/>
      <c r="AS114" s="785"/>
      <c r="AT114" s="786"/>
      <c r="AU114" s="953"/>
      <c r="AV114" s="954"/>
      <c r="AW114" s="954"/>
      <c r="AX114" s="954"/>
      <c r="AY114" s="955"/>
      <c r="AZ114" s="797" t="s">
        <v>421</v>
      </c>
      <c r="BA114" s="798"/>
      <c r="BB114" s="798"/>
      <c r="BC114" s="798"/>
      <c r="BD114" s="798"/>
      <c r="BE114" s="798"/>
      <c r="BF114" s="798"/>
      <c r="BG114" s="798"/>
      <c r="BH114" s="798"/>
      <c r="BI114" s="798"/>
      <c r="BJ114" s="798"/>
      <c r="BK114" s="798"/>
      <c r="BL114" s="798"/>
      <c r="BM114" s="798"/>
      <c r="BN114" s="798"/>
      <c r="BO114" s="798"/>
      <c r="BP114" s="799"/>
      <c r="BQ114" s="800">
        <v>1688265</v>
      </c>
      <c r="BR114" s="801"/>
      <c r="BS114" s="801"/>
      <c r="BT114" s="801"/>
      <c r="BU114" s="801"/>
      <c r="BV114" s="801">
        <v>1554643</v>
      </c>
      <c r="BW114" s="801"/>
      <c r="BX114" s="801"/>
      <c r="BY114" s="801"/>
      <c r="BZ114" s="801"/>
      <c r="CA114" s="801">
        <v>1459390</v>
      </c>
      <c r="CB114" s="801"/>
      <c r="CC114" s="801"/>
      <c r="CD114" s="801"/>
      <c r="CE114" s="801"/>
      <c r="CF114" s="878">
        <v>23.8</v>
      </c>
      <c r="CG114" s="879"/>
      <c r="CH114" s="879"/>
      <c r="CI114" s="879"/>
      <c r="CJ114" s="879"/>
      <c r="CK114" s="947"/>
      <c r="CL114" s="896"/>
      <c r="CM114" s="833" t="s">
        <v>422</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109</v>
      </c>
      <c r="DH114" s="814"/>
      <c r="DI114" s="814"/>
      <c r="DJ114" s="814"/>
      <c r="DK114" s="815"/>
      <c r="DL114" s="816" t="s">
        <v>109</v>
      </c>
      <c r="DM114" s="814"/>
      <c r="DN114" s="814"/>
      <c r="DO114" s="814"/>
      <c r="DP114" s="815"/>
      <c r="DQ114" s="816" t="s">
        <v>109</v>
      </c>
      <c r="DR114" s="814"/>
      <c r="DS114" s="814"/>
      <c r="DT114" s="814"/>
      <c r="DU114" s="815"/>
      <c r="DV114" s="784" t="s">
        <v>109</v>
      </c>
      <c r="DW114" s="785"/>
      <c r="DX114" s="785"/>
      <c r="DY114" s="785"/>
      <c r="DZ114" s="786"/>
    </row>
    <row r="115" spans="1:130" s="197" customFormat="1" ht="26.25" customHeight="1">
      <c r="A115" s="934"/>
      <c r="B115" s="935"/>
      <c r="C115" s="798" t="s">
        <v>423</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1046</v>
      </c>
      <c r="AB115" s="939"/>
      <c r="AC115" s="939"/>
      <c r="AD115" s="939"/>
      <c r="AE115" s="940"/>
      <c r="AF115" s="941" t="s">
        <v>109</v>
      </c>
      <c r="AG115" s="939"/>
      <c r="AH115" s="939"/>
      <c r="AI115" s="939"/>
      <c r="AJ115" s="940"/>
      <c r="AK115" s="941" t="s">
        <v>109</v>
      </c>
      <c r="AL115" s="939"/>
      <c r="AM115" s="939"/>
      <c r="AN115" s="939"/>
      <c r="AO115" s="940"/>
      <c r="AP115" s="942" t="s">
        <v>109</v>
      </c>
      <c r="AQ115" s="943"/>
      <c r="AR115" s="943"/>
      <c r="AS115" s="943"/>
      <c r="AT115" s="944"/>
      <c r="AU115" s="953"/>
      <c r="AV115" s="954"/>
      <c r="AW115" s="954"/>
      <c r="AX115" s="954"/>
      <c r="AY115" s="955"/>
      <c r="AZ115" s="797" t="s">
        <v>424</v>
      </c>
      <c r="BA115" s="798"/>
      <c r="BB115" s="798"/>
      <c r="BC115" s="798"/>
      <c r="BD115" s="798"/>
      <c r="BE115" s="798"/>
      <c r="BF115" s="798"/>
      <c r="BG115" s="798"/>
      <c r="BH115" s="798"/>
      <c r="BI115" s="798"/>
      <c r="BJ115" s="798"/>
      <c r="BK115" s="798"/>
      <c r="BL115" s="798"/>
      <c r="BM115" s="798"/>
      <c r="BN115" s="798"/>
      <c r="BO115" s="798"/>
      <c r="BP115" s="799"/>
      <c r="BQ115" s="800" t="s">
        <v>109</v>
      </c>
      <c r="BR115" s="801"/>
      <c r="BS115" s="801"/>
      <c r="BT115" s="801"/>
      <c r="BU115" s="801"/>
      <c r="BV115" s="801" t="s">
        <v>109</v>
      </c>
      <c r="BW115" s="801"/>
      <c r="BX115" s="801"/>
      <c r="BY115" s="801"/>
      <c r="BZ115" s="801"/>
      <c r="CA115" s="801" t="s">
        <v>109</v>
      </c>
      <c r="CB115" s="801"/>
      <c r="CC115" s="801"/>
      <c r="CD115" s="801"/>
      <c r="CE115" s="801"/>
      <c r="CF115" s="878" t="s">
        <v>109</v>
      </c>
      <c r="CG115" s="879"/>
      <c r="CH115" s="879"/>
      <c r="CI115" s="879"/>
      <c r="CJ115" s="879"/>
      <c r="CK115" s="947"/>
      <c r="CL115" s="896"/>
      <c r="CM115" s="797" t="s">
        <v>425</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109</v>
      </c>
      <c r="DH115" s="814"/>
      <c r="DI115" s="814"/>
      <c r="DJ115" s="814"/>
      <c r="DK115" s="815"/>
      <c r="DL115" s="816" t="s">
        <v>109</v>
      </c>
      <c r="DM115" s="814"/>
      <c r="DN115" s="814"/>
      <c r="DO115" s="814"/>
      <c r="DP115" s="815"/>
      <c r="DQ115" s="816" t="s">
        <v>109</v>
      </c>
      <c r="DR115" s="814"/>
      <c r="DS115" s="814"/>
      <c r="DT115" s="814"/>
      <c r="DU115" s="815"/>
      <c r="DV115" s="784" t="s">
        <v>109</v>
      </c>
      <c r="DW115" s="785"/>
      <c r="DX115" s="785"/>
      <c r="DY115" s="785"/>
      <c r="DZ115" s="786"/>
    </row>
    <row r="116" spans="1:130" s="197" customFormat="1" ht="26.25" customHeight="1">
      <c r="A116" s="936"/>
      <c r="B116" s="937"/>
      <c r="C116" s="876" t="s">
        <v>426</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109</v>
      </c>
      <c r="AB116" s="814"/>
      <c r="AC116" s="814"/>
      <c r="AD116" s="814"/>
      <c r="AE116" s="815"/>
      <c r="AF116" s="816" t="s">
        <v>109</v>
      </c>
      <c r="AG116" s="814"/>
      <c r="AH116" s="814"/>
      <c r="AI116" s="814"/>
      <c r="AJ116" s="815"/>
      <c r="AK116" s="816" t="s">
        <v>109</v>
      </c>
      <c r="AL116" s="814"/>
      <c r="AM116" s="814"/>
      <c r="AN116" s="814"/>
      <c r="AO116" s="815"/>
      <c r="AP116" s="784" t="s">
        <v>109</v>
      </c>
      <c r="AQ116" s="785"/>
      <c r="AR116" s="785"/>
      <c r="AS116" s="785"/>
      <c r="AT116" s="786"/>
      <c r="AU116" s="953"/>
      <c r="AV116" s="954"/>
      <c r="AW116" s="954"/>
      <c r="AX116" s="954"/>
      <c r="AY116" s="955"/>
      <c r="AZ116" s="797" t="s">
        <v>427</v>
      </c>
      <c r="BA116" s="798"/>
      <c r="BB116" s="798"/>
      <c r="BC116" s="798"/>
      <c r="BD116" s="798"/>
      <c r="BE116" s="798"/>
      <c r="BF116" s="798"/>
      <c r="BG116" s="798"/>
      <c r="BH116" s="798"/>
      <c r="BI116" s="798"/>
      <c r="BJ116" s="798"/>
      <c r="BK116" s="798"/>
      <c r="BL116" s="798"/>
      <c r="BM116" s="798"/>
      <c r="BN116" s="798"/>
      <c r="BO116" s="798"/>
      <c r="BP116" s="799"/>
      <c r="BQ116" s="800" t="s">
        <v>109</v>
      </c>
      <c r="BR116" s="801"/>
      <c r="BS116" s="801"/>
      <c r="BT116" s="801"/>
      <c r="BU116" s="801"/>
      <c r="BV116" s="801" t="s">
        <v>109</v>
      </c>
      <c r="BW116" s="801"/>
      <c r="BX116" s="801"/>
      <c r="BY116" s="801"/>
      <c r="BZ116" s="801"/>
      <c r="CA116" s="801" t="s">
        <v>109</v>
      </c>
      <c r="CB116" s="801"/>
      <c r="CC116" s="801"/>
      <c r="CD116" s="801"/>
      <c r="CE116" s="801"/>
      <c r="CF116" s="878" t="s">
        <v>109</v>
      </c>
      <c r="CG116" s="879"/>
      <c r="CH116" s="879"/>
      <c r="CI116" s="879"/>
      <c r="CJ116" s="879"/>
      <c r="CK116" s="947"/>
      <c r="CL116" s="896"/>
      <c r="CM116" s="833" t="s">
        <v>428</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109</v>
      </c>
      <c r="DH116" s="814"/>
      <c r="DI116" s="814"/>
      <c r="DJ116" s="814"/>
      <c r="DK116" s="815"/>
      <c r="DL116" s="816" t="s">
        <v>109</v>
      </c>
      <c r="DM116" s="814"/>
      <c r="DN116" s="814"/>
      <c r="DO116" s="814"/>
      <c r="DP116" s="815"/>
      <c r="DQ116" s="816" t="s">
        <v>109</v>
      </c>
      <c r="DR116" s="814"/>
      <c r="DS116" s="814"/>
      <c r="DT116" s="814"/>
      <c r="DU116" s="815"/>
      <c r="DV116" s="784" t="s">
        <v>109</v>
      </c>
      <c r="DW116" s="785"/>
      <c r="DX116" s="785"/>
      <c r="DY116" s="785"/>
      <c r="DZ116" s="786"/>
    </row>
    <row r="117" spans="1:130" s="197" customFormat="1" ht="26.25" customHeight="1">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429</v>
      </c>
      <c r="Z117" s="919"/>
      <c r="AA117" s="924">
        <v>2203666</v>
      </c>
      <c r="AB117" s="925"/>
      <c r="AC117" s="925"/>
      <c r="AD117" s="925"/>
      <c r="AE117" s="926"/>
      <c r="AF117" s="928">
        <v>2195836</v>
      </c>
      <c r="AG117" s="925"/>
      <c r="AH117" s="925"/>
      <c r="AI117" s="925"/>
      <c r="AJ117" s="926"/>
      <c r="AK117" s="928">
        <v>2077252</v>
      </c>
      <c r="AL117" s="925"/>
      <c r="AM117" s="925"/>
      <c r="AN117" s="925"/>
      <c r="AO117" s="926"/>
      <c r="AP117" s="929"/>
      <c r="AQ117" s="930"/>
      <c r="AR117" s="930"/>
      <c r="AS117" s="930"/>
      <c r="AT117" s="931"/>
      <c r="AU117" s="953"/>
      <c r="AV117" s="954"/>
      <c r="AW117" s="954"/>
      <c r="AX117" s="954"/>
      <c r="AY117" s="955"/>
      <c r="AZ117" s="875" t="s">
        <v>430</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431</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c r="A118" s="917" t="s">
        <v>405</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403</v>
      </c>
      <c r="AB118" s="918"/>
      <c r="AC118" s="918"/>
      <c r="AD118" s="918"/>
      <c r="AE118" s="919"/>
      <c r="AF118" s="920" t="s">
        <v>284</v>
      </c>
      <c r="AG118" s="918"/>
      <c r="AH118" s="918"/>
      <c r="AI118" s="918"/>
      <c r="AJ118" s="919"/>
      <c r="AK118" s="920" t="s">
        <v>283</v>
      </c>
      <c r="AL118" s="918"/>
      <c r="AM118" s="918"/>
      <c r="AN118" s="918"/>
      <c r="AO118" s="919"/>
      <c r="AP118" s="921" t="s">
        <v>404</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432</v>
      </c>
      <c r="BP118" s="868"/>
      <c r="BQ118" s="887">
        <v>21531643</v>
      </c>
      <c r="BR118" s="888"/>
      <c r="BS118" s="888"/>
      <c r="BT118" s="888"/>
      <c r="BU118" s="888"/>
      <c r="BV118" s="888">
        <v>20623534</v>
      </c>
      <c r="BW118" s="888"/>
      <c r="BX118" s="888"/>
      <c r="BY118" s="888"/>
      <c r="BZ118" s="888"/>
      <c r="CA118" s="888">
        <v>19517325</v>
      </c>
      <c r="CB118" s="888"/>
      <c r="CC118" s="888"/>
      <c r="CD118" s="888"/>
      <c r="CE118" s="888"/>
      <c r="CF118" s="773"/>
      <c r="CG118" s="774"/>
      <c r="CH118" s="774"/>
      <c r="CI118" s="774"/>
      <c r="CJ118" s="871"/>
      <c r="CK118" s="947"/>
      <c r="CL118" s="896"/>
      <c r="CM118" s="833" t="s">
        <v>433</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c r="A119" s="893" t="s">
        <v>408</v>
      </c>
      <c r="B119" s="894"/>
      <c r="C119" s="899" t="s">
        <v>409</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434</v>
      </c>
      <c r="AV119" s="910"/>
      <c r="AW119" s="910"/>
      <c r="AX119" s="910"/>
      <c r="AY119" s="911"/>
      <c r="AZ119" s="846" t="s">
        <v>435</v>
      </c>
      <c r="BA119" s="788"/>
      <c r="BB119" s="788"/>
      <c r="BC119" s="788"/>
      <c r="BD119" s="788"/>
      <c r="BE119" s="788"/>
      <c r="BF119" s="788"/>
      <c r="BG119" s="788"/>
      <c r="BH119" s="788"/>
      <c r="BI119" s="788"/>
      <c r="BJ119" s="788"/>
      <c r="BK119" s="788"/>
      <c r="BL119" s="788"/>
      <c r="BM119" s="788"/>
      <c r="BN119" s="788"/>
      <c r="BO119" s="788"/>
      <c r="BP119" s="789"/>
      <c r="BQ119" s="829">
        <v>6941858</v>
      </c>
      <c r="BR119" s="830"/>
      <c r="BS119" s="830"/>
      <c r="BT119" s="830"/>
      <c r="BU119" s="830"/>
      <c r="BV119" s="830">
        <v>7502298</v>
      </c>
      <c r="BW119" s="830"/>
      <c r="BX119" s="830"/>
      <c r="BY119" s="830"/>
      <c r="BZ119" s="830"/>
      <c r="CA119" s="830">
        <v>8212955</v>
      </c>
      <c r="CB119" s="830"/>
      <c r="CC119" s="830"/>
      <c r="CD119" s="830"/>
      <c r="CE119" s="830"/>
      <c r="CF119" s="891">
        <v>133.69999999999999</v>
      </c>
      <c r="CG119" s="892"/>
      <c r="CH119" s="892"/>
      <c r="CI119" s="892"/>
      <c r="CJ119" s="892"/>
      <c r="CK119" s="948"/>
      <c r="CL119" s="898"/>
      <c r="CM119" s="855" t="s">
        <v>436</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109</v>
      </c>
      <c r="DH119" s="747"/>
      <c r="DI119" s="747"/>
      <c r="DJ119" s="747"/>
      <c r="DK119" s="748"/>
      <c r="DL119" s="749" t="s">
        <v>109</v>
      </c>
      <c r="DM119" s="747"/>
      <c r="DN119" s="747"/>
      <c r="DO119" s="747"/>
      <c r="DP119" s="748"/>
      <c r="DQ119" s="749" t="s">
        <v>109</v>
      </c>
      <c r="DR119" s="747"/>
      <c r="DS119" s="747"/>
      <c r="DT119" s="747"/>
      <c r="DU119" s="748"/>
      <c r="DV119" s="837" t="s">
        <v>109</v>
      </c>
      <c r="DW119" s="838"/>
      <c r="DX119" s="838"/>
      <c r="DY119" s="838"/>
      <c r="DZ119" s="839"/>
    </row>
    <row r="120" spans="1:130" s="197" customFormat="1" ht="26.25" customHeight="1">
      <c r="A120" s="895"/>
      <c r="B120" s="896"/>
      <c r="C120" s="833" t="s">
        <v>412</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437</v>
      </c>
      <c r="BA120" s="798"/>
      <c r="BB120" s="798"/>
      <c r="BC120" s="798"/>
      <c r="BD120" s="798"/>
      <c r="BE120" s="798"/>
      <c r="BF120" s="798"/>
      <c r="BG120" s="798"/>
      <c r="BH120" s="798"/>
      <c r="BI120" s="798"/>
      <c r="BJ120" s="798"/>
      <c r="BK120" s="798"/>
      <c r="BL120" s="798"/>
      <c r="BM120" s="798"/>
      <c r="BN120" s="798"/>
      <c r="BO120" s="798"/>
      <c r="BP120" s="799"/>
      <c r="BQ120" s="800">
        <v>453110</v>
      </c>
      <c r="BR120" s="801"/>
      <c r="BS120" s="801"/>
      <c r="BT120" s="801"/>
      <c r="BU120" s="801"/>
      <c r="BV120" s="801">
        <v>379065</v>
      </c>
      <c r="BW120" s="801"/>
      <c r="BX120" s="801"/>
      <c r="BY120" s="801"/>
      <c r="BZ120" s="801"/>
      <c r="CA120" s="801">
        <v>319873</v>
      </c>
      <c r="CB120" s="801"/>
      <c r="CC120" s="801"/>
      <c r="CD120" s="801"/>
      <c r="CE120" s="801"/>
      <c r="CF120" s="878">
        <v>5.2</v>
      </c>
      <c r="CG120" s="879"/>
      <c r="CH120" s="879"/>
      <c r="CI120" s="879"/>
      <c r="CJ120" s="879"/>
      <c r="CK120" s="880" t="s">
        <v>438</v>
      </c>
      <c r="CL120" s="840"/>
      <c r="CM120" s="840"/>
      <c r="CN120" s="840"/>
      <c r="CO120" s="841"/>
      <c r="CP120" s="884" t="s">
        <v>388</v>
      </c>
      <c r="CQ120" s="885"/>
      <c r="CR120" s="885"/>
      <c r="CS120" s="885"/>
      <c r="CT120" s="885"/>
      <c r="CU120" s="885"/>
      <c r="CV120" s="885"/>
      <c r="CW120" s="885"/>
      <c r="CX120" s="885"/>
      <c r="CY120" s="885"/>
      <c r="CZ120" s="885"/>
      <c r="DA120" s="885"/>
      <c r="DB120" s="885"/>
      <c r="DC120" s="885"/>
      <c r="DD120" s="885"/>
      <c r="DE120" s="885"/>
      <c r="DF120" s="886"/>
      <c r="DG120" s="829">
        <v>2271301</v>
      </c>
      <c r="DH120" s="830"/>
      <c r="DI120" s="830"/>
      <c r="DJ120" s="830"/>
      <c r="DK120" s="830"/>
      <c r="DL120" s="830">
        <v>2127132</v>
      </c>
      <c r="DM120" s="830"/>
      <c r="DN120" s="830"/>
      <c r="DO120" s="830"/>
      <c r="DP120" s="830"/>
      <c r="DQ120" s="830">
        <v>1964549</v>
      </c>
      <c r="DR120" s="830"/>
      <c r="DS120" s="830"/>
      <c r="DT120" s="830"/>
      <c r="DU120" s="830"/>
      <c r="DV120" s="831">
        <v>32</v>
      </c>
      <c r="DW120" s="831"/>
      <c r="DX120" s="831"/>
      <c r="DY120" s="831"/>
      <c r="DZ120" s="832"/>
    </row>
    <row r="121" spans="1:130" s="197" customFormat="1" ht="26.25" customHeight="1">
      <c r="A121" s="895"/>
      <c r="B121" s="896"/>
      <c r="C121" s="872" t="s">
        <v>439</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440</v>
      </c>
      <c r="BA121" s="876"/>
      <c r="BB121" s="876"/>
      <c r="BC121" s="876"/>
      <c r="BD121" s="876"/>
      <c r="BE121" s="876"/>
      <c r="BF121" s="876"/>
      <c r="BG121" s="876"/>
      <c r="BH121" s="876"/>
      <c r="BI121" s="876"/>
      <c r="BJ121" s="876"/>
      <c r="BK121" s="876"/>
      <c r="BL121" s="876"/>
      <c r="BM121" s="876"/>
      <c r="BN121" s="876"/>
      <c r="BO121" s="876"/>
      <c r="BP121" s="877"/>
      <c r="BQ121" s="887">
        <v>13566733</v>
      </c>
      <c r="BR121" s="888"/>
      <c r="BS121" s="888"/>
      <c r="BT121" s="888"/>
      <c r="BU121" s="888"/>
      <c r="BV121" s="888">
        <v>12972748</v>
      </c>
      <c r="BW121" s="888"/>
      <c r="BX121" s="888"/>
      <c r="BY121" s="888"/>
      <c r="BZ121" s="888"/>
      <c r="CA121" s="888">
        <v>12650003</v>
      </c>
      <c r="CB121" s="888"/>
      <c r="CC121" s="888"/>
      <c r="CD121" s="888"/>
      <c r="CE121" s="888"/>
      <c r="CF121" s="889">
        <v>205.9</v>
      </c>
      <c r="CG121" s="890"/>
      <c r="CH121" s="890"/>
      <c r="CI121" s="890"/>
      <c r="CJ121" s="890"/>
      <c r="CK121" s="881"/>
      <c r="CL121" s="842"/>
      <c r="CM121" s="842"/>
      <c r="CN121" s="842"/>
      <c r="CO121" s="843"/>
      <c r="CP121" s="858" t="s">
        <v>387</v>
      </c>
      <c r="CQ121" s="859"/>
      <c r="CR121" s="859"/>
      <c r="CS121" s="859"/>
      <c r="CT121" s="859"/>
      <c r="CU121" s="859"/>
      <c r="CV121" s="859"/>
      <c r="CW121" s="859"/>
      <c r="CX121" s="859"/>
      <c r="CY121" s="859"/>
      <c r="CZ121" s="859"/>
      <c r="DA121" s="859"/>
      <c r="DB121" s="859"/>
      <c r="DC121" s="859"/>
      <c r="DD121" s="859"/>
      <c r="DE121" s="859"/>
      <c r="DF121" s="860"/>
      <c r="DG121" s="800">
        <v>1211984</v>
      </c>
      <c r="DH121" s="801"/>
      <c r="DI121" s="801"/>
      <c r="DJ121" s="801"/>
      <c r="DK121" s="801"/>
      <c r="DL121" s="801">
        <v>1255958</v>
      </c>
      <c r="DM121" s="801"/>
      <c r="DN121" s="801"/>
      <c r="DO121" s="801"/>
      <c r="DP121" s="801"/>
      <c r="DQ121" s="801">
        <v>1329502</v>
      </c>
      <c r="DR121" s="801"/>
      <c r="DS121" s="801"/>
      <c r="DT121" s="801"/>
      <c r="DU121" s="801"/>
      <c r="DV121" s="853">
        <v>21.6</v>
      </c>
      <c r="DW121" s="853"/>
      <c r="DX121" s="853"/>
      <c r="DY121" s="853"/>
      <c r="DZ121" s="854"/>
    </row>
    <row r="122" spans="1:130" s="197" customFormat="1" ht="26.25" customHeight="1">
      <c r="A122" s="895"/>
      <c r="B122" s="896"/>
      <c r="C122" s="833" t="s">
        <v>422</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441</v>
      </c>
      <c r="BP122" s="868"/>
      <c r="BQ122" s="869">
        <v>20961701</v>
      </c>
      <c r="BR122" s="870"/>
      <c r="BS122" s="870"/>
      <c r="BT122" s="870"/>
      <c r="BU122" s="870"/>
      <c r="BV122" s="870">
        <v>20854111</v>
      </c>
      <c r="BW122" s="870"/>
      <c r="BX122" s="870"/>
      <c r="BY122" s="870"/>
      <c r="BZ122" s="870"/>
      <c r="CA122" s="870">
        <v>21182831</v>
      </c>
      <c r="CB122" s="870"/>
      <c r="CC122" s="870"/>
      <c r="CD122" s="870"/>
      <c r="CE122" s="870"/>
      <c r="CF122" s="773"/>
      <c r="CG122" s="774"/>
      <c r="CH122" s="774"/>
      <c r="CI122" s="774"/>
      <c r="CJ122" s="871"/>
      <c r="CK122" s="881"/>
      <c r="CL122" s="842"/>
      <c r="CM122" s="842"/>
      <c r="CN122" s="842"/>
      <c r="CO122" s="843"/>
      <c r="CP122" s="858" t="s">
        <v>383</v>
      </c>
      <c r="CQ122" s="859"/>
      <c r="CR122" s="859"/>
      <c r="CS122" s="859"/>
      <c r="CT122" s="859"/>
      <c r="CU122" s="859"/>
      <c r="CV122" s="859"/>
      <c r="CW122" s="859"/>
      <c r="CX122" s="859"/>
      <c r="CY122" s="859"/>
      <c r="CZ122" s="859"/>
      <c r="DA122" s="859"/>
      <c r="DB122" s="859"/>
      <c r="DC122" s="859"/>
      <c r="DD122" s="859"/>
      <c r="DE122" s="859"/>
      <c r="DF122" s="860"/>
      <c r="DG122" s="800">
        <v>937810</v>
      </c>
      <c r="DH122" s="801"/>
      <c r="DI122" s="801"/>
      <c r="DJ122" s="801"/>
      <c r="DK122" s="801"/>
      <c r="DL122" s="801">
        <v>946089</v>
      </c>
      <c r="DM122" s="801"/>
      <c r="DN122" s="801"/>
      <c r="DO122" s="801"/>
      <c r="DP122" s="801"/>
      <c r="DQ122" s="801">
        <v>965632</v>
      </c>
      <c r="DR122" s="801"/>
      <c r="DS122" s="801"/>
      <c r="DT122" s="801"/>
      <c r="DU122" s="801"/>
      <c r="DV122" s="853">
        <v>15.7</v>
      </c>
      <c r="DW122" s="853"/>
      <c r="DX122" s="853"/>
      <c r="DY122" s="853"/>
      <c r="DZ122" s="854"/>
    </row>
    <row r="123" spans="1:130" s="197" customFormat="1" ht="26.25" customHeight="1" thickBot="1">
      <c r="A123" s="895"/>
      <c r="B123" s="896"/>
      <c r="C123" s="833" t="s">
        <v>428</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109</v>
      </c>
      <c r="AB123" s="814"/>
      <c r="AC123" s="814"/>
      <c r="AD123" s="814"/>
      <c r="AE123" s="815"/>
      <c r="AF123" s="816" t="s">
        <v>109</v>
      </c>
      <c r="AG123" s="814"/>
      <c r="AH123" s="814"/>
      <c r="AI123" s="814"/>
      <c r="AJ123" s="815"/>
      <c r="AK123" s="816" t="s">
        <v>109</v>
      </c>
      <c r="AL123" s="814"/>
      <c r="AM123" s="814"/>
      <c r="AN123" s="814"/>
      <c r="AO123" s="815"/>
      <c r="AP123" s="784" t="s">
        <v>109</v>
      </c>
      <c r="AQ123" s="785"/>
      <c r="AR123" s="785"/>
      <c r="AS123" s="785"/>
      <c r="AT123" s="786"/>
      <c r="AU123" s="864" t="s">
        <v>442</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9.1</v>
      </c>
      <c r="BR123" s="862"/>
      <c r="BS123" s="862"/>
      <c r="BT123" s="862"/>
      <c r="BU123" s="862"/>
      <c r="BV123" s="862" t="s">
        <v>109</v>
      </c>
      <c r="BW123" s="862"/>
      <c r="BX123" s="862"/>
      <c r="BY123" s="862"/>
      <c r="BZ123" s="862"/>
      <c r="CA123" s="862" t="s">
        <v>109</v>
      </c>
      <c r="CB123" s="862"/>
      <c r="CC123" s="862"/>
      <c r="CD123" s="862"/>
      <c r="CE123" s="862"/>
      <c r="CF123" s="760"/>
      <c r="CG123" s="761"/>
      <c r="CH123" s="761"/>
      <c r="CI123" s="761"/>
      <c r="CJ123" s="863"/>
      <c r="CK123" s="881"/>
      <c r="CL123" s="842"/>
      <c r="CM123" s="842"/>
      <c r="CN123" s="842"/>
      <c r="CO123" s="843"/>
      <c r="CP123" s="858" t="s">
        <v>382</v>
      </c>
      <c r="CQ123" s="859"/>
      <c r="CR123" s="859"/>
      <c r="CS123" s="859"/>
      <c r="CT123" s="859"/>
      <c r="CU123" s="859"/>
      <c r="CV123" s="859"/>
      <c r="CW123" s="859"/>
      <c r="CX123" s="859"/>
      <c r="CY123" s="859"/>
      <c r="CZ123" s="859"/>
      <c r="DA123" s="859"/>
      <c r="DB123" s="859"/>
      <c r="DC123" s="859"/>
      <c r="DD123" s="859"/>
      <c r="DE123" s="859"/>
      <c r="DF123" s="860"/>
      <c r="DG123" s="813">
        <v>47565</v>
      </c>
      <c r="DH123" s="814"/>
      <c r="DI123" s="814"/>
      <c r="DJ123" s="814"/>
      <c r="DK123" s="815"/>
      <c r="DL123" s="816">
        <v>50760</v>
      </c>
      <c r="DM123" s="814"/>
      <c r="DN123" s="814"/>
      <c r="DO123" s="814"/>
      <c r="DP123" s="815"/>
      <c r="DQ123" s="816">
        <v>58500</v>
      </c>
      <c r="DR123" s="814"/>
      <c r="DS123" s="814"/>
      <c r="DT123" s="814"/>
      <c r="DU123" s="815"/>
      <c r="DV123" s="784">
        <v>1</v>
      </c>
      <c r="DW123" s="785"/>
      <c r="DX123" s="785"/>
      <c r="DY123" s="785"/>
      <c r="DZ123" s="786"/>
    </row>
    <row r="124" spans="1:130" s="197" customFormat="1" ht="26.25" customHeight="1">
      <c r="A124" s="895"/>
      <c r="B124" s="896"/>
      <c r="C124" s="833" t="s">
        <v>431</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109</v>
      </c>
      <c r="AB124" s="814"/>
      <c r="AC124" s="814"/>
      <c r="AD124" s="814"/>
      <c r="AE124" s="815"/>
      <c r="AF124" s="816" t="s">
        <v>109</v>
      </c>
      <c r="AG124" s="814"/>
      <c r="AH124" s="814"/>
      <c r="AI124" s="814"/>
      <c r="AJ124" s="815"/>
      <c r="AK124" s="816" t="s">
        <v>109</v>
      </c>
      <c r="AL124" s="814"/>
      <c r="AM124" s="814"/>
      <c r="AN124" s="814"/>
      <c r="AO124" s="815"/>
      <c r="AP124" s="784" t="s">
        <v>109</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443</v>
      </c>
      <c r="CQ124" s="859"/>
      <c r="CR124" s="859"/>
      <c r="CS124" s="859"/>
      <c r="CT124" s="859"/>
      <c r="CU124" s="859"/>
      <c r="CV124" s="859"/>
      <c r="CW124" s="859"/>
      <c r="CX124" s="859"/>
      <c r="CY124" s="859"/>
      <c r="CZ124" s="859"/>
      <c r="DA124" s="859"/>
      <c r="DB124" s="859"/>
      <c r="DC124" s="859"/>
      <c r="DD124" s="859"/>
      <c r="DE124" s="859"/>
      <c r="DF124" s="860"/>
      <c r="DG124" s="746">
        <v>109255</v>
      </c>
      <c r="DH124" s="747"/>
      <c r="DI124" s="747"/>
      <c r="DJ124" s="747"/>
      <c r="DK124" s="748"/>
      <c r="DL124" s="749">
        <v>22991</v>
      </c>
      <c r="DM124" s="747"/>
      <c r="DN124" s="747"/>
      <c r="DO124" s="747"/>
      <c r="DP124" s="748"/>
      <c r="DQ124" s="749" t="s">
        <v>109</v>
      </c>
      <c r="DR124" s="747"/>
      <c r="DS124" s="747"/>
      <c r="DT124" s="747"/>
      <c r="DU124" s="748"/>
      <c r="DV124" s="837" t="s">
        <v>109</v>
      </c>
      <c r="DW124" s="838"/>
      <c r="DX124" s="838"/>
      <c r="DY124" s="838"/>
      <c r="DZ124" s="839"/>
    </row>
    <row r="125" spans="1:130" s="197" customFormat="1" ht="26.25" customHeight="1" thickBot="1">
      <c r="A125" s="895"/>
      <c r="B125" s="896"/>
      <c r="C125" s="833" t="s">
        <v>433</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109</v>
      </c>
      <c r="AB125" s="814"/>
      <c r="AC125" s="814"/>
      <c r="AD125" s="814"/>
      <c r="AE125" s="815"/>
      <c r="AF125" s="816" t="s">
        <v>109</v>
      </c>
      <c r="AG125" s="814"/>
      <c r="AH125" s="814"/>
      <c r="AI125" s="814"/>
      <c r="AJ125" s="815"/>
      <c r="AK125" s="816" t="s">
        <v>109</v>
      </c>
      <c r="AL125" s="814"/>
      <c r="AM125" s="814"/>
      <c r="AN125" s="814"/>
      <c r="AO125" s="815"/>
      <c r="AP125" s="784" t="s">
        <v>109</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444</v>
      </c>
      <c r="CL125" s="840"/>
      <c r="CM125" s="840"/>
      <c r="CN125" s="840"/>
      <c r="CO125" s="841"/>
      <c r="CP125" s="846" t="s">
        <v>445</v>
      </c>
      <c r="CQ125" s="788"/>
      <c r="CR125" s="788"/>
      <c r="CS125" s="788"/>
      <c r="CT125" s="788"/>
      <c r="CU125" s="788"/>
      <c r="CV125" s="788"/>
      <c r="CW125" s="788"/>
      <c r="CX125" s="788"/>
      <c r="CY125" s="788"/>
      <c r="CZ125" s="788"/>
      <c r="DA125" s="788"/>
      <c r="DB125" s="788"/>
      <c r="DC125" s="788"/>
      <c r="DD125" s="788"/>
      <c r="DE125" s="788"/>
      <c r="DF125" s="789"/>
      <c r="DG125" s="829" t="s">
        <v>109</v>
      </c>
      <c r="DH125" s="830"/>
      <c r="DI125" s="830"/>
      <c r="DJ125" s="830"/>
      <c r="DK125" s="830"/>
      <c r="DL125" s="830" t="s">
        <v>109</v>
      </c>
      <c r="DM125" s="830"/>
      <c r="DN125" s="830"/>
      <c r="DO125" s="830"/>
      <c r="DP125" s="830"/>
      <c r="DQ125" s="830" t="s">
        <v>109</v>
      </c>
      <c r="DR125" s="830"/>
      <c r="DS125" s="830"/>
      <c r="DT125" s="830"/>
      <c r="DU125" s="830"/>
      <c r="DV125" s="831" t="s">
        <v>109</v>
      </c>
      <c r="DW125" s="831"/>
      <c r="DX125" s="831"/>
      <c r="DY125" s="831"/>
      <c r="DZ125" s="832"/>
    </row>
    <row r="126" spans="1:130" s="197" customFormat="1" ht="26.25" customHeight="1">
      <c r="A126" s="895"/>
      <c r="B126" s="896"/>
      <c r="C126" s="833" t="s">
        <v>436</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1046</v>
      </c>
      <c r="AB126" s="814"/>
      <c r="AC126" s="814"/>
      <c r="AD126" s="814"/>
      <c r="AE126" s="815"/>
      <c r="AF126" s="816" t="s">
        <v>109</v>
      </c>
      <c r="AG126" s="814"/>
      <c r="AH126" s="814"/>
      <c r="AI126" s="814"/>
      <c r="AJ126" s="815"/>
      <c r="AK126" s="816" t="s">
        <v>109</v>
      </c>
      <c r="AL126" s="814"/>
      <c r="AM126" s="814"/>
      <c r="AN126" s="814"/>
      <c r="AO126" s="815"/>
      <c r="AP126" s="784" t="s">
        <v>109</v>
      </c>
      <c r="AQ126" s="785"/>
      <c r="AR126" s="785"/>
      <c r="AS126" s="785"/>
      <c r="AT126" s="786"/>
      <c r="AU126" s="233"/>
      <c r="AV126" s="233"/>
      <c r="AW126" s="233"/>
      <c r="AX126" s="836" t="s">
        <v>446</v>
      </c>
      <c r="AY126" s="794"/>
      <c r="AZ126" s="794"/>
      <c r="BA126" s="794"/>
      <c r="BB126" s="794"/>
      <c r="BC126" s="794"/>
      <c r="BD126" s="794"/>
      <c r="BE126" s="795"/>
      <c r="BF126" s="793" t="s">
        <v>447</v>
      </c>
      <c r="BG126" s="794"/>
      <c r="BH126" s="794"/>
      <c r="BI126" s="794"/>
      <c r="BJ126" s="794"/>
      <c r="BK126" s="794"/>
      <c r="BL126" s="795"/>
      <c r="BM126" s="793" t="s">
        <v>448</v>
      </c>
      <c r="BN126" s="794"/>
      <c r="BO126" s="794"/>
      <c r="BP126" s="794"/>
      <c r="BQ126" s="794"/>
      <c r="BR126" s="794"/>
      <c r="BS126" s="795"/>
      <c r="BT126" s="793" t="s">
        <v>449</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450</v>
      </c>
      <c r="CQ126" s="798"/>
      <c r="CR126" s="798"/>
      <c r="CS126" s="798"/>
      <c r="CT126" s="798"/>
      <c r="CU126" s="798"/>
      <c r="CV126" s="798"/>
      <c r="CW126" s="798"/>
      <c r="CX126" s="798"/>
      <c r="CY126" s="798"/>
      <c r="CZ126" s="798"/>
      <c r="DA126" s="798"/>
      <c r="DB126" s="798"/>
      <c r="DC126" s="798"/>
      <c r="DD126" s="798"/>
      <c r="DE126" s="798"/>
      <c r="DF126" s="799"/>
      <c r="DG126" s="800" t="s">
        <v>109</v>
      </c>
      <c r="DH126" s="801"/>
      <c r="DI126" s="801"/>
      <c r="DJ126" s="801"/>
      <c r="DK126" s="801"/>
      <c r="DL126" s="801" t="s">
        <v>109</v>
      </c>
      <c r="DM126" s="801"/>
      <c r="DN126" s="801"/>
      <c r="DO126" s="801"/>
      <c r="DP126" s="801"/>
      <c r="DQ126" s="801" t="s">
        <v>109</v>
      </c>
      <c r="DR126" s="801"/>
      <c r="DS126" s="801"/>
      <c r="DT126" s="801"/>
      <c r="DU126" s="801"/>
      <c r="DV126" s="853" t="s">
        <v>109</v>
      </c>
      <c r="DW126" s="853"/>
      <c r="DX126" s="853"/>
      <c r="DY126" s="853"/>
      <c r="DZ126" s="854"/>
    </row>
    <row r="127" spans="1:130" s="197" customFormat="1" ht="26.25" customHeight="1" thickBot="1">
      <c r="A127" s="897"/>
      <c r="B127" s="898"/>
      <c r="C127" s="855" t="s">
        <v>451</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109</v>
      </c>
      <c r="AB127" s="814"/>
      <c r="AC127" s="814"/>
      <c r="AD127" s="814"/>
      <c r="AE127" s="815"/>
      <c r="AF127" s="816" t="s">
        <v>109</v>
      </c>
      <c r="AG127" s="814"/>
      <c r="AH127" s="814"/>
      <c r="AI127" s="814"/>
      <c r="AJ127" s="815"/>
      <c r="AK127" s="816" t="s">
        <v>109</v>
      </c>
      <c r="AL127" s="814"/>
      <c r="AM127" s="814"/>
      <c r="AN127" s="814"/>
      <c r="AO127" s="815"/>
      <c r="AP127" s="784" t="s">
        <v>109</v>
      </c>
      <c r="AQ127" s="785"/>
      <c r="AR127" s="785"/>
      <c r="AS127" s="785"/>
      <c r="AT127" s="786"/>
      <c r="AU127" s="233"/>
      <c r="AV127" s="233"/>
      <c r="AW127" s="233"/>
      <c r="AX127" s="787" t="s">
        <v>452</v>
      </c>
      <c r="AY127" s="788"/>
      <c r="AZ127" s="788"/>
      <c r="BA127" s="788"/>
      <c r="BB127" s="788"/>
      <c r="BC127" s="788"/>
      <c r="BD127" s="788"/>
      <c r="BE127" s="789"/>
      <c r="BF127" s="790" t="s">
        <v>109</v>
      </c>
      <c r="BG127" s="791"/>
      <c r="BH127" s="791"/>
      <c r="BI127" s="791"/>
      <c r="BJ127" s="791"/>
      <c r="BK127" s="791"/>
      <c r="BL127" s="792"/>
      <c r="BM127" s="790">
        <v>13.87</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453</v>
      </c>
      <c r="CQ127" s="782"/>
      <c r="CR127" s="782"/>
      <c r="CS127" s="782"/>
      <c r="CT127" s="782"/>
      <c r="CU127" s="782"/>
      <c r="CV127" s="782"/>
      <c r="CW127" s="782"/>
      <c r="CX127" s="782"/>
      <c r="CY127" s="782"/>
      <c r="CZ127" s="782"/>
      <c r="DA127" s="782"/>
      <c r="DB127" s="782"/>
      <c r="DC127" s="782"/>
      <c r="DD127" s="782"/>
      <c r="DE127" s="782"/>
      <c r="DF127" s="783"/>
      <c r="DG127" s="849" t="s">
        <v>454</v>
      </c>
      <c r="DH127" s="850"/>
      <c r="DI127" s="850"/>
      <c r="DJ127" s="850"/>
      <c r="DK127" s="850"/>
      <c r="DL127" s="850" t="s">
        <v>109</v>
      </c>
      <c r="DM127" s="850"/>
      <c r="DN127" s="850"/>
      <c r="DO127" s="850"/>
      <c r="DP127" s="850"/>
      <c r="DQ127" s="850" t="s">
        <v>109</v>
      </c>
      <c r="DR127" s="850"/>
      <c r="DS127" s="850"/>
      <c r="DT127" s="850"/>
      <c r="DU127" s="850"/>
      <c r="DV127" s="851" t="s">
        <v>109</v>
      </c>
      <c r="DW127" s="851"/>
      <c r="DX127" s="851"/>
      <c r="DY127" s="851"/>
      <c r="DZ127" s="852"/>
    </row>
    <row r="128" spans="1:130" s="197" customFormat="1" ht="26.25" customHeight="1">
      <c r="A128" s="825" t="s">
        <v>455</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456</v>
      </c>
      <c r="X128" s="827"/>
      <c r="Y128" s="827"/>
      <c r="Z128" s="828"/>
      <c r="AA128" s="753">
        <v>72974</v>
      </c>
      <c r="AB128" s="754"/>
      <c r="AC128" s="754"/>
      <c r="AD128" s="754"/>
      <c r="AE128" s="755"/>
      <c r="AF128" s="756">
        <v>76248</v>
      </c>
      <c r="AG128" s="754"/>
      <c r="AH128" s="754"/>
      <c r="AI128" s="754"/>
      <c r="AJ128" s="755"/>
      <c r="AK128" s="756">
        <v>71821</v>
      </c>
      <c r="AL128" s="754"/>
      <c r="AM128" s="754"/>
      <c r="AN128" s="754"/>
      <c r="AO128" s="755"/>
      <c r="AP128" s="757"/>
      <c r="AQ128" s="758"/>
      <c r="AR128" s="758"/>
      <c r="AS128" s="758"/>
      <c r="AT128" s="759"/>
      <c r="AU128" s="235"/>
      <c r="AV128" s="235"/>
      <c r="AW128" s="235"/>
      <c r="AX128" s="802" t="s">
        <v>457</v>
      </c>
      <c r="AY128" s="798"/>
      <c r="AZ128" s="798"/>
      <c r="BA128" s="798"/>
      <c r="BB128" s="798"/>
      <c r="BC128" s="798"/>
      <c r="BD128" s="798"/>
      <c r="BE128" s="799"/>
      <c r="BF128" s="820" t="s">
        <v>109</v>
      </c>
      <c r="BG128" s="821"/>
      <c r="BH128" s="821"/>
      <c r="BI128" s="821"/>
      <c r="BJ128" s="821"/>
      <c r="BK128" s="821"/>
      <c r="BL128" s="822"/>
      <c r="BM128" s="820">
        <v>18.87</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458</v>
      </c>
      <c r="X129" s="811"/>
      <c r="Y129" s="811"/>
      <c r="Z129" s="812"/>
      <c r="AA129" s="813">
        <v>7615580</v>
      </c>
      <c r="AB129" s="814"/>
      <c r="AC129" s="814"/>
      <c r="AD129" s="814"/>
      <c r="AE129" s="815"/>
      <c r="AF129" s="816">
        <v>7504748</v>
      </c>
      <c r="AG129" s="814"/>
      <c r="AH129" s="814"/>
      <c r="AI129" s="814"/>
      <c r="AJ129" s="815"/>
      <c r="AK129" s="816">
        <v>7580450</v>
      </c>
      <c r="AL129" s="814"/>
      <c r="AM129" s="814"/>
      <c r="AN129" s="814"/>
      <c r="AO129" s="815"/>
      <c r="AP129" s="817"/>
      <c r="AQ129" s="818"/>
      <c r="AR129" s="818"/>
      <c r="AS129" s="818"/>
      <c r="AT129" s="819"/>
      <c r="AU129" s="235"/>
      <c r="AV129" s="235"/>
      <c r="AW129" s="235"/>
      <c r="AX129" s="802" t="s">
        <v>459</v>
      </c>
      <c r="AY129" s="798"/>
      <c r="AZ129" s="798"/>
      <c r="BA129" s="798"/>
      <c r="BB129" s="798"/>
      <c r="BC129" s="798"/>
      <c r="BD129" s="798"/>
      <c r="BE129" s="799"/>
      <c r="BF129" s="803">
        <v>10.6</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460</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461</v>
      </c>
      <c r="X130" s="811"/>
      <c r="Y130" s="811"/>
      <c r="Z130" s="812"/>
      <c r="AA130" s="813">
        <v>1385913</v>
      </c>
      <c r="AB130" s="814"/>
      <c r="AC130" s="814"/>
      <c r="AD130" s="814"/>
      <c r="AE130" s="815"/>
      <c r="AF130" s="816">
        <v>1461588</v>
      </c>
      <c r="AG130" s="814"/>
      <c r="AH130" s="814"/>
      <c r="AI130" s="814"/>
      <c r="AJ130" s="815"/>
      <c r="AK130" s="816">
        <v>1437140</v>
      </c>
      <c r="AL130" s="814"/>
      <c r="AM130" s="814"/>
      <c r="AN130" s="814"/>
      <c r="AO130" s="815"/>
      <c r="AP130" s="817"/>
      <c r="AQ130" s="818"/>
      <c r="AR130" s="818"/>
      <c r="AS130" s="818"/>
      <c r="AT130" s="819"/>
      <c r="AU130" s="235"/>
      <c r="AV130" s="235"/>
      <c r="AW130" s="235"/>
      <c r="AX130" s="781" t="s">
        <v>462</v>
      </c>
      <c r="AY130" s="782"/>
      <c r="AZ130" s="782"/>
      <c r="BA130" s="782"/>
      <c r="BB130" s="782"/>
      <c r="BC130" s="782"/>
      <c r="BD130" s="782"/>
      <c r="BE130" s="783"/>
      <c r="BF130" s="735" t="s">
        <v>109</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463</v>
      </c>
      <c r="X131" s="744"/>
      <c r="Y131" s="744"/>
      <c r="Z131" s="745"/>
      <c r="AA131" s="746">
        <v>6229667</v>
      </c>
      <c r="AB131" s="747"/>
      <c r="AC131" s="747"/>
      <c r="AD131" s="747"/>
      <c r="AE131" s="748"/>
      <c r="AF131" s="749">
        <v>6043160</v>
      </c>
      <c r="AG131" s="747"/>
      <c r="AH131" s="747"/>
      <c r="AI131" s="747"/>
      <c r="AJ131" s="748"/>
      <c r="AK131" s="749">
        <v>6143310</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464</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465</v>
      </c>
      <c r="W132" s="767"/>
      <c r="X132" s="767"/>
      <c r="Y132" s="767"/>
      <c r="Z132" s="768"/>
      <c r="AA132" s="769">
        <v>11.95535813</v>
      </c>
      <c r="AB132" s="770"/>
      <c r="AC132" s="770"/>
      <c r="AD132" s="770"/>
      <c r="AE132" s="771"/>
      <c r="AF132" s="772">
        <v>10.88834318</v>
      </c>
      <c r="AG132" s="770"/>
      <c r="AH132" s="770"/>
      <c r="AI132" s="770"/>
      <c r="AJ132" s="771"/>
      <c r="AK132" s="772">
        <v>9.2505668770000007</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466</v>
      </c>
      <c r="W133" s="776"/>
      <c r="X133" s="776"/>
      <c r="Y133" s="776"/>
      <c r="Z133" s="777"/>
      <c r="AA133" s="778">
        <v>13.3</v>
      </c>
      <c r="AB133" s="779"/>
      <c r="AC133" s="779"/>
      <c r="AD133" s="779"/>
      <c r="AE133" s="780"/>
      <c r="AF133" s="778">
        <v>12.1</v>
      </c>
      <c r="AG133" s="779"/>
      <c r="AH133" s="779"/>
      <c r="AI133" s="779"/>
      <c r="AJ133" s="780"/>
      <c r="AK133" s="778">
        <v>10.6</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49" t="s">
        <v>469</v>
      </c>
      <c r="L7" s="254"/>
      <c r="M7" s="255" t="s">
        <v>470</v>
      </c>
      <c r="N7" s="256"/>
    </row>
    <row r="8" spans="1:16">
      <c r="A8" s="248"/>
      <c r="B8" s="244"/>
      <c r="C8" s="244"/>
      <c r="D8" s="244"/>
      <c r="E8" s="244"/>
      <c r="F8" s="244"/>
      <c r="G8" s="257"/>
      <c r="H8" s="258"/>
      <c r="I8" s="258"/>
      <c r="J8" s="259"/>
      <c r="K8" s="1150"/>
      <c r="L8" s="260" t="s">
        <v>471</v>
      </c>
      <c r="M8" s="261" t="s">
        <v>472</v>
      </c>
      <c r="N8" s="262" t="s">
        <v>473</v>
      </c>
    </row>
    <row r="9" spans="1:16">
      <c r="A9" s="248"/>
      <c r="B9" s="244"/>
      <c r="C9" s="244"/>
      <c r="D9" s="244"/>
      <c r="E9" s="244"/>
      <c r="F9" s="244"/>
      <c r="G9" s="1163" t="s">
        <v>474</v>
      </c>
      <c r="H9" s="1164"/>
      <c r="I9" s="1164"/>
      <c r="J9" s="1165"/>
      <c r="K9" s="263">
        <v>1450033</v>
      </c>
      <c r="L9" s="264">
        <v>74964</v>
      </c>
      <c r="M9" s="265">
        <v>95265</v>
      </c>
      <c r="N9" s="266">
        <v>-21.3</v>
      </c>
    </row>
    <row r="10" spans="1:16">
      <c r="A10" s="248"/>
      <c r="B10" s="244"/>
      <c r="C10" s="244"/>
      <c r="D10" s="244"/>
      <c r="E10" s="244"/>
      <c r="F10" s="244"/>
      <c r="G10" s="1163" t="s">
        <v>475</v>
      </c>
      <c r="H10" s="1164"/>
      <c r="I10" s="1164"/>
      <c r="J10" s="1165"/>
      <c r="K10" s="267">
        <v>146111</v>
      </c>
      <c r="L10" s="268">
        <v>7554</v>
      </c>
      <c r="M10" s="269">
        <v>8986</v>
      </c>
      <c r="N10" s="270">
        <v>-15.9</v>
      </c>
    </row>
    <row r="11" spans="1:16" ht="13.5" customHeight="1">
      <c r="A11" s="248"/>
      <c r="B11" s="244"/>
      <c r="C11" s="244"/>
      <c r="D11" s="244"/>
      <c r="E11" s="244"/>
      <c r="F11" s="244"/>
      <c r="G11" s="1163" t="s">
        <v>476</v>
      </c>
      <c r="H11" s="1164"/>
      <c r="I11" s="1164"/>
      <c r="J11" s="1165"/>
      <c r="K11" s="267">
        <v>329997</v>
      </c>
      <c r="L11" s="268">
        <v>17060</v>
      </c>
      <c r="M11" s="269">
        <v>12922</v>
      </c>
      <c r="N11" s="270">
        <v>32</v>
      </c>
    </row>
    <row r="12" spans="1:16" ht="13.5" customHeight="1">
      <c r="A12" s="248"/>
      <c r="B12" s="244"/>
      <c r="C12" s="244"/>
      <c r="D12" s="244"/>
      <c r="E12" s="244"/>
      <c r="F12" s="244"/>
      <c r="G12" s="1163" t="s">
        <v>477</v>
      </c>
      <c r="H12" s="1164"/>
      <c r="I12" s="1164"/>
      <c r="J12" s="1165"/>
      <c r="K12" s="267">
        <v>9842</v>
      </c>
      <c r="L12" s="268">
        <v>509</v>
      </c>
      <c r="M12" s="269">
        <v>3263</v>
      </c>
      <c r="N12" s="270">
        <v>-84.4</v>
      </c>
    </row>
    <row r="13" spans="1:16" ht="13.5" customHeight="1">
      <c r="A13" s="248"/>
      <c r="B13" s="244"/>
      <c r="C13" s="244"/>
      <c r="D13" s="244"/>
      <c r="E13" s="244"/>
      <c r="F13" s="244"/>
      <c r="G13" s="1163" t="s">
        <v>478</v>
      </c>
      <c r="H13" s="1164"/>
      <c r="I13" s="1164"/>
      <c r="J13" s="1165"/>
      <c r="K13" s="267" t="s">
        <v>479</v>
      </c>
      <c r="L13" s="268" t="s">
        <v>479</v>
      </c>
      <c r="M13" s="269" t="s">
        <v>479</v>
      </c>
      <c r="N13" s="270" t="s">
        <v>479</v>
      </c>
    </row>
    <row r="14" spans="1:16" ht="13.5" customHeight="1">
      <c r="A14" s="248"/>
      <c r="B14" s="244"/>
      <c r="C14" s="244"/>
      <c r="D14" s="244"/>
      <c r="E14" s="244"/>
      <c r="F14" s="244"/>
      <c r="G14" s="1163" t="s">
        <v>480</v>
      </c>
      <c r="H14" s="1164"/>
      <c r="I14" s="1164"/>
      <c r="J14" s="1165"/>
      <c r="K14" s="267">
        <v>167690</v>
      </c>
      <c r="L14" s="268">
        <v>8669</v>
      </c>
      <c r="M14" s="269">
        <v>5957</v>
      </c>
      <c r="N14" s="270">
        <v>45.5</v>
      </c>
    </row>
    <row r="15" spans="1:16" ht="13.5" customHeight="1">
      <c r="A15" s="248"/>
      <c r="B15" s="244"/>
      <c r="C15" s="244"/>
      <c r="D15" s="244"/>
      <c r="E15" s="244"/>
      <c r="F15" s="244"/>
      <c r="G15" s="1163" t="s">
        <v>481</v>
      </c>
      <c r="H15" s="1164"/>
      <c r="I15" s="1164"/>
      <c r="J15" s="1165"/>
      <c r="K15" s="267">
        <v>34964</v>
      </c>
      <c r="L15" s="268">
        <v>1808</v>
      </c>
      <c r="M15" s="269">
        <v>1769</v>
      </c>
      <c r="N15" s="270">
        <v>2.2000000000000002</v>
      </c>
    </row>
    <row r="16" spans="1:16">
      <c r="A16" s="248"/>
      <c r="B16" s="244"/>
      <c r="C16" s="244"/>
      <c r="D16" s="244"/>
      <c r="E16" s="244"/>
      <c r="F16" s="244"/>
      <c r="G16" s="1166" t="s">
        <v>482</v>
      </c>
      <c r="H16" s="1167"/>
      <c r="I16" s="1167"/>
      <c r="J16" s="1168"/>
      <c r="K16" s="268">
        <v>-165835</v>
      </c>
      <c r="L16" s="268">
        <v>-8573</v>
      </c>
      <c r="M16" s="269">
        <v>-10897</v>
      </c>
      <c r="N16" s="270">
        <v>-21.3</v>
      </c>
    </row>
    <row r="17" spans="1:16">
      <c r="A17" s="248"/>
      <c r="B17" s="244"/>
      <c r="C17" s="244"/>
      <c r="D17" s="244"/>
      <c r="E17" s="244"/>
      <c r="F17" s="244"/>
      <c r="G17" s="1166" t="s">
        <v>167</v>
      </c>
      <c r="H17" s="1167"/>
      <c r="I17" s="1167"/>
      <c r="J17" s="1168"/>
      <c r="K17" s="268">
        <v>1972802</v>
      </c>
      <c r="L17" s="268">
        <v>101990</v>
      </c>
      <c r="M17" s="269">
        <v>117266</v>
      </c>
      <c r="N17" s="270">
        <v>-13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60" t="s">
        <v>487</v>
      </c>
      <c r="H21" s="1161"/>
      <c r="I21" s="1161"/>
      <c r="J21" s="1162"/>
      <c r="K21" s="280">
        <v>8.6300000000000008</v>
      </c>
      <c r="L21" s="281">
        <v>10.71</v>
      </c>
      <c r="M21" s="282">
        <v>-2.08</v>
      </c>
      <c r="N21" s="249"/>
      <c r="O21" s="283"/>
      <c r="P21" s="279"/>
    </row>
    <row r="22" spans="1:16" s="284" customFormat="1">
      <c r="A22" s="279"/>
      <c r="B22" s="249"/>
      <c r="C22" s="249"/>
      <c r="D22" s="249"/>
      <c r="E22" s="249"/>
      <c r="F22" s="249"/>
      <c r="G22" s="1160" t="s">
        <v>488</v>
      </c>
      <c r="H22" s="1161"/>
      <c r="I22" s="1161"/>
      <c r="J22" s="1162"/>
      <c r="K22" s="285">
        <v>92.4</v>
      </c>
      <c r="L22" s="286">
        <v>95.7</v>
      </c>
      <c r="M22" s="287">
        <v>-3.3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49" t="s">
        <v>469</v>
      </c>
      <c r="L30" s="254"/>
      <c r="M30" s="255" t="s">
        <v>470</v>
      </c>
      <c r="N30" s="256"/>
    </row>
    <row r="31" spans="1:16">
      <c r="A31" s="248"/>
      <c r="B31" s="244"/>
      <c r="C31" s="244"/>
      <c r="D31" s="244"/>
      <c r="E31" s="244"/>
      <c r="F31" s="244"/>
      <c r="G31" s="257"/>
      <c r="H31" s="258"/>
      <c r="I31" s="258"/>
      <c r="J31" s="259"/>
      <c r="K31" s="1150"/>
      <c r="L31" s="260" t="s">
        <v>471</v>
      </c>
      <c r="M31" s="261" t="s">
        <v>472</v>
      </c>
      <c r="N31" s="262" t="s">
        <v>473</v>
      </c>
    </row>
    <row r="32" spans="1:16" ht="27" customHeight="1">
      <c r="A32" s="248"/>
      <c r="B32" s="244"/>
      <c r="C32" s="244"/>
      <c r="D32" s="244"/>
      <c r="E32" s="244"/>
      <c r="F32" s="244"/>
      <c r="G32" s="1151" t="s">
        <v>492</v>
      </c>
      <c r="H32" s="1152"/>
      <c r="I32" s="1152"/>
      <c r="J32" s="1153"/>
      <c r="K32" s="294">
        <v>1721213</v>
      </c>
      <c r="L32" s="294">
        <v>88984</v>
      </c>
      <c r="M32" s="295">
        <v>77031</v>
      </c>
      <c r="N32" s="296">
        <v>15.5</v>
      </c>
    </row>
    <row r="33" spans="1:16" ht="13.5" customHeight="1">
      <c r="A33" s="248"/>
      <c r="B33" s="244"/>
      <c r="C33" s="244"/>
      <c r="D33" s="244"/>
      <c r="E33" s="244"/>
      <c r="F33" s="244"/>
      <c r="G33" s="1151" t="s">
        <v>493</v>
      </c>
      <c r="H33" s="1152"/>
      <c r="I33" s="1152"/>
      <c r="J33" s="1153"/>
      <c r="K33" s="294" t="s">
        <v>479</v>
      </c>
      <c r="L33" s="294" t="s">
        <v>479</v>
      </c>
      <c r="M33" s="295" t="s">
        <v>479</v>
      </c>
      <c r="N33" s="296" t="s">
        <v>479</v>
      </c>
    </row>
    <row r="34" spans="1:16" ht="27" customHeight="1">
      <c r="A34" s="248"/>
      <c r="B34" s="244"/>
      <c r="C34" s="244"/>
      <c r="D34" s="244"/>
      <c r="E34" s="244"/>
      <c r="F34" s="244"/>
      <c r="G34" s="1151" t="s">
        <v>494</v>
      </c>
      <c r="H34" s="1152"/>
      <c r="I34" s="1152"/>
      <c r="J34" s="1153"/>
      <c r="K34" s="294" t="s">
        <v>479</v>
      </c>
      <c r="L34" s="294" t="s">
        <v>479</v>
      </c>
      <c r="M34" s="295" t="s">
        <v>479</v>
      </c>
      <c r="N34" s="296" t="s">
        <v>479</v>
      </c>
    </row>
    <row r="35" spans="1:16" ht="27" customHeight="1">
      <c r="A35" s="248"/>
      <c r="B35" s="244"/>
      <c r="C35" s="244"/>
      <c r="D35" s="244"/>
      <c r="E35" s="244"/>
      <c r="F35" s="244"/>
      <c r="G35" s="1151" t="s">
        <v>495</v>
      </c>
      <c r="H35" s="1152"/>
      <c r="I35" s="1152"/>
      <c r="J35" s="1153"/>
      <c r="K35" s="294">
        <v>287577</v>
      </c>
      <c r="L35" s="294">
        <v>14867</v>
      </c>
      <c r="M35" s="295">
        <v>20812</v>
      </c>
      <c r="N35" s="296">
        <v>-28.6</v>
      </c>
    </row>
    <row r="36" spans="1:16" ht="27" customHeight="1">
      <c r="A36" s="248"/>
      <c r="B36" s="244"/>
      <c r="C36" s="244"/>
      <c r="D36" s="244"/>
      <c r="E36" s="244"/>
      <c r="F36" s="244"/>
      <c r="G36" s="1151" t="s">
        <v>496</v>
      </c>
      <c r="H36" s="1152"/>
      <c r="I36" s="1152"/>
      <c r="J36" s="1153"/>
      <c r="K36" s="294">
        <v>68462</v>
      </c>
      <c r="L36" s="294">
        <v>3539</v>
      </c>
      <c r="M36" s="295">
        <v>3303</v>
      </c>
      <c r="N36" s="296">
        <v>7.1</v>
      </c>
    </row>
    <row r="37" spans="1:16" ht="13.5" customHeight="1">
      <c r="A37" s="248"/>
      <c r="B37" s="244"/>
      <c r="C37" s="244"/>
      <c r="D37" s="244"/>
      <c r="E37" s="244"/>
      <c r="F37" s="244"/>
      <c r="G37" s="1151" t="s">
        <v>497</v>
      </c>
      <c r="H37" s="1152"/>
      <c r="I37" s="1152"/>
      <c r="J37" s="1153"/>
      <c r="K37" s="294" t="s">
        <v>479</v>
      </c>
      <c r="L37" s="294" t="s">
        <v>479</v>
      </c>
      <c r="M37" s="295">
        <v>1276</v>
      </c>
      <c r="N37" s="296" t="s">
        <v>479</v>
      </c>
    </row>
    <row r="38" spans="1:16" ht="27" customHeight="1">
      <c r="A38" s="248"/>
      <c r="B38" s="244"/>
      <c r="C38" s="244"/>
      <c r="D38" s="244"/>
      <c r="E38" s="244"/>
      <c r="F38" s="244"/>
      <c r="G38" s="1154" t="s">
        <v>498</v>
      </c>
      <c r="H38" s="1155"/>
      <c r="I38" s="1155"/>
      <c r="J38" s="1156"/>
      <c r="K38" s="297" t="s">
        <v>479</v>
      </c>
      <c r="L38" s="297" t="s">
        <v>479</v>
      </c>
      <c r="M38" s="298">
        <v>4</v>
      </c>
      <c r="N38" s="299" t="s">
        <v>479</v>
      </c>
      <c r="O38" s="293"/>
    </row>
    <row r="39" spans="1:16">
      <c r="A39" s="248"/>
      <c r="B39" s="244"/>
      <c r="C39" s="244"/>
      <c r="D39" s="244"/>
      <c r="E39" s="244"/>
      <c r="F39" s="244"/>
      <c r="G39" s="1154" t="s">
        <v>499</v>
      </c>
      <c r="H39" s="1155"/>
      <c r="I39" s="1155"/>
      <c r="J39" s="1156"/>
      <c r="K39" s="300">
        <v>-71821</v>
      </c>
      <c r="L39" s="300">
        <v>-3713</v>
      </c>
      <c r="M39" s="301">
        <v>-3022</v>
      </c>
      <c r="N39" s="302">
        <v>22.9</v>
      </c>
      <c r="O39" s="293"/>
    </row>
    <row r="40" spans="1:16" ht="27" customHeight="1">
      <c r="A40" s="248"/>
      <c r="B40" s="244"/>
      <c r="C40" s="244"/>
      <c r="D40" s="244"/>
      <c r="E40" s="244"/>
      <c r="F40" s="244"/>
      <c r="G40" s="1151" t="s">
        <v>500</v>
      </c>
      <c r="H40" s="1152"/>
      <c r="I40" s="1152"/>
      <c r="J40" s="1153"/>
      <c r="K40" s="300">
        <v>-1437140</v>
      </c>
      <c r="L40" s="300">
        <v>-74298</v>
      </c>
      <c r="M40" s="301">
        <v>-68778</v>
      </c>
      <c r="N40" s="302">
        <v>8</v>
      </c>
      <c r="O40" s="293"/>
    </row>
    <row r="41" spans="1:16">
      <c r="A41" s="248"/>
      <c r="B41" s="244"/>
      <c r="C41" s="244"/>
      <c r="D41" s="244"/>
      <c r="E41" s="244"/>
      <c r="F41" s="244"/>
      <c r="G41" s="1157" t="s">
        <v>278</v>
      </c>
      <c r="H41" s="1158"/>
      <c r="I41" s="1158"/>
      <c r="J41" s="1159"/>
      <c r="K41" s="294">
        <v>568291</v>
      </c>
      <c r="L41" s="300">
        <v>29380</v>
      </c>
      <c r="M41" s="301">
        <v>30628</v>
      </c>
      <c r="N41" s="302">
        <v>-4.0999999999999996</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44" t="s">
        <v>469</v>
      </c>
      <c r="J49" s="1146" t="s">
        <v>504</v>
      </c>
      <c r="K49" s="1147"/>
      <c r="L49" s="1147"/>
      <c r="M49" s="1147"/>
      <c r="N49" s="1148"/>
    </row>
    <row r="50" spans="1:14">
      <c r="A50" s="248"/>
      <c r="B50" s="244"/>
      <c r="C50" s="244"/>
      <c r="D50" s="244"/>
      <c r="E50" s="244"/>
      <c r="F50" s="244"/>
      <c r="G50" s="312"/>
      <c r="H50" s="313"/>
      <c r="I50" s="1145"/>
      <c r="J50" s="314" t="s">
        <v>505</v>
      </c>
      <c r="K50" s="315" t="s">
        <v>506</v>
      </c>
      <c r="L50" s="316" t="s">
        <v>507</v>
      </c>
      <c r="M50" s="317" t="s">
        <v>508</v>
      </c>
      <c r="N50" s="318" t="s">
        <v>509</v>
      </c>
    </row>
    <row r="51" spans="1:14">
      <c r="A51" s="248"/>
      <c r="B51" s="244"/>
      <c r="C51" s="244"/>
      <c r="D51" s="244"/>
      <c r="E51" s="244"/>
      <c r="F51" s="244"/>
      <c r="G51" s="310" t="s">
        <v>510</v>
      </c>
      <c r="H51" s="311"/>
      <c r="I51" s="319">
        <v>1154458</v>
      </c>
      <c r="J51" s="320">
        <v>56489</v>
      </c>
      <c r="K51" s="321">
        <v>-31.8</v>
      </c>
      <c r="L51" s="322">
        <v>90833</v>
      </c>
      <c r="M51" s="323">
        <v>-16.7</v>
      </c>
      <c r="N51" s="324">
        <v>-15.1</v>
      </c>
    </row>
    <row r="52" spans="1:14">
      <c r="A52" s="248"/>
      <c r="B52" s="244"/>
      <c r="C52" s="244"/>
      <c r="D52" s="244"/>
      <c r="E52" s="244"/>
      <c r="F52" s="244"/>
      <c r="G52" s="325"/>
      <c r="H52" s="326" t="s">
        <v>511</v>
      </c>
      <c r="I52" s="327">
        <v>745723</v>
      </c>
      <c r="J52" s="328">
        <v>36489</v>
      </c>
      <c r="K52" s="329">
        <v>-40.799999999999997</v>
      </c>
      <c r="L52" s="330">
        <v>47037</v>
      </c>
      <c r="M52" s="331">
        <v>-8.1999999999999993</v>
      </c>
      <c r="N52" s="332">
        <v>-32.6</v>
      </c>
    </row>
    <row r="53" spans="1:14">
      <c r="A53" s="248"/>
      <c r="B53" s="244"/>
      <c r="C53" s="244"/>
      <c r="D53" s="244"/>
      <c r="E53" s="244"/>
      <c r="F53" s="244"/>
      <c r="G53" s="310" t="s">
        <v>512</v>
      </c>
      <c r="H53" s="311"/>
      <c r="I53" s="319">
        <v>930238</v>
      </c>
      <c r="J53" s="320">
        <v>46061</v>
      </c>
      <c r="K53" s="321">
        <v>-18.5</v>
      </c>
      <c r="L53" s="322">
        <v>79181</v>
      </c>
      <c r="M53" s="323">
        <v>-12.8</v>
      </c>
      <c r="N53" s="324">
        <v>-5.7</v>
      </c>
    </row>
    <row r="54" spans="1:14">
      <c r="A54" s="248"/>
      <c r="B54" s="244"/>
      <c r="C54" s="244"/>
      <c r="D54" s="244"/>
      <c r="E54" s="244"/>
      <c r="F54" s="244"/>
      <c r="G54" s="325"/>
      <c r="H54" s="326" t="s">
        <v>511</v>
      </c>
      <c r="I54" s="327">
        <v>548656</v>
      </c>
      <c r="J54" s="328">
        <v>27167</v>
      </c>
      <c r="K54" s="329">
        <v>-25.5</v>
      </c>
      <c r="L54" s="330">
        <v>40448</v>
      </c>
      <c r="M54" s="331">
        <v>-14</v>
      </c>
      <c r="N54" s="332">
        <v>-11.5</v>
      </c>
    </row>
    <row r="55" spans="1:14">
      <c r="A55" s="248"/>
      <c r="B55" s="244"/>
      <c r="C55" s="244"/>
      <c r="D55" s="244"/>
      <c r="E55" s="244"/>
      <c r="F55" s="244"/>
      <c r="G55" s="310" t="s">
        <v>513</v>
      </c>
      <c r="H55" s="311"/>
      <c r="I55" s="319">
        <v>1003202</v>
      </c>
      <c r="J55" s="320">
        <v>50415</v>
      </c>
      <c r="K55" s="321">
        <v>9.5</v>
      </c>
      <c r="L55" s="322">
        <v>118124</v>
      </c>
      <c r="M55" s="323">
        <v>49.2</v>
      </c>
      <c r="N55" s="324">
        <v>-39.700000000000003</v>
      </c>
    </row>
    <row r="56" spans="1:14">
      <c r="A56" s="248"/>
      <c r="B56" s="244"/>
      <c r="C56" s="244"/>
      <c r="D56" s="244"/>
      <c r="E56" s="244"/>
      <c r="F56" s="244"/>
      <c r="G56" s="325"/>
      <c r="H56" s="326" t="s">
        <v>511</v>
      </c>
      <c r="I56" s="327">
        <v>529597</v>
      </c>
      <c r="J56" s="328">
        <v>26614</v>
      </c>
      <c r="K56" s="329">
        <v>-2</v>
      </c>
      <c r="L56" s="330">
        <v>54614</v>
      </c>
      <c r="M56" s="331">
        <v>35</v>
      </c>
      <c r="N56" s="332">
        <v>-37</v>
      </c>
    </row>
    <row r="57" spans="1:14">
      <c r="A57" s="248"/>
      <c r="B57" s="244"/>
      <c r="C57" s="244"/>
      <c r="D57" s="244"/>
      <c r="E57" s="244"/>
      <c r="F57" s="244"/>
      <c r="G57" s="310" t="s">
        <v>514</v>
      </c>
      <c r="H57" s="311"/>
      <c r="I57" s="319">
        <v>1667406</v>
      </c>
      <c r="J57" s="320">
        <v>85272</v>
      </c>
      <c r="K57" s="321">
        <v>69.099999999999994</v>
      </c>
      <c r="L57" s="322">
        <v>101693</v>
      </c>
      <c r="M57" s="323">
        <v>-13.9</v>
      </c>
      <c r="N57" s="324">
        <v>83</v>
      </c>
    </row>
    <row r="58" spans="1:14">
      <c r="A58" s="248"/>
      <c r="B58" s="244"/>
      <c r="C58" s="244"/>
      <c r="D58" s="244"/>
      <c r="E58" s="244"/>
      <c r="F58" s="244"/>
      <c r="G58" s="325"/>
      <c r="H58" s="326" t="s">
        <v>511</v>
      </c>
      <c r="I58" s="327">
        <v>667748</v>
      </c>
      <c r="J58" s="328">
        <v>34149</v>
      </c>
      <c r="K58" s="329">
        <v>28.3</v>
      </c>
      <c r="L58" s="330">
        <v>51066</v>
      </c>
      <c r="M58" s="331">
        <v>-6.5</v>
      </c>
      <c r="N58" s="332">
        <v>34.799999999999997</v>
      </c>
    </row>
    <row r="59" spans="1:14">
      <c r="A59" s="248"/>
      <c r="B59" s="244"/>
      <c r="C59" s="244"/>
      <c r="D59" s="244"/>
      <c r="E59" s="244"/>
      <c r="F59" s="244"/>
      <c r="G59" s="310" t="s">
        <v>515</v>
      </c>
      <c r="H59" s="311"/>
      <c r="I59" s="319">
        <v>1131626</v>
      </c>
      <c r="J59" s="320">
        <v>58503</v>
      </c>
      <c r="K59" s="321">
        <v>-31.4</v>
      </c>
      <c r="L59" s="322">
        <v>96635</v>
      </c>
      <c r="M59" s="323">
        <v>-5</v>
      </c>
      <c r="N59" s="324">
        <v>-26.4</v>
      </c>
    </row>
    <row r="60" spans="1:14">
      <c r="A60" s="248"/>
      <c r="B60" s="244"/>
      <c r="C60" s="244"/>
      <c r="D60" s="244"/>
      <c r="E60" s="244"/>
      <c r="F60" s="244"/>
      <c r="G60" s="325"/>
      <c r="H60" s="326" t="s">
        <v>511</v>
      </c>
      <c r="I60" s="333">
        <v>591998</v>
      </c>
      <c r="J60" s="328">
        <v>30605</v>
      </c>
      <c r="K60" s="329">
        <v>-10.4</v>
      </c>
      <c r="L60" s="330">
        <v>44408</v>
      </c>
      <c r="M60" s="331">
        <v>-13</v>
      </c>
      <c r="N60" s="332">
        <v>2.6</v>
      </c>
    </row>
    <row r="61" spans="1:14">
      <c r="A61" s="248"/>
      <c r="B61" s="244"/>
      <c r="C61" s="244"/>
      <c r="D61" s="244"/>
      <c r="E61" s="244"/>
      <c r="F61" s="244"/>
      <c r="G61" s="310" t="s">
        <v>516</v>
      </c>
      <c r="H61" s="334"/>
      <c r="I61" s="335">
        <v>1177386</v>
      </c>
      <c r="J61" s="336">
        <v>59348</v>
      </c>
      <c r="K61" s="337">
        <v>-0.6</v>
      </c>
      <c r="L61" s="338">
        <v>97293</v>
      </c>
      <c r="M61" s="339">
        <v>0.2</v>
      </c>
      <c r="N61" s="324">
        <v>-0.8</v>
      </c>
    </row>
    <row r="62" spans="1:14">
      <c r="A62" s="248"/>
      <c r="B62" s="244"/>
      <c r="C62" s="244"/>
      <c r="D62" s="244"/>
      <c r="E62" s="244"/>
      <c r="F62" s="244"/>
      <c r="G62" s="325"/>
      <c r="H62" s="326" t="s">
        <v>511</v>
      </c>
      <c r="I62" s="327">
        <v>616744</v>
      </c>
      <c r="J62" s="328">
        <v>31005</v>
      </c>
      <c r="K62" s="329">
        <v>-10.1</v>
      </c>
      <c r="L62" s="330">
        <v>47515</v>
      </c>
      <c r="M62" s="331">
        <v>-1.3</v>
      </c>
      <c r="N62" s="332">
        <v>-8.8000000000000007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69" t="s">
        <v>3</v>
      </c>
      <c r="D47" s="1169"/>
      <c r="E47" s="1170"/>
      <c r="F47" s="11">
        <v>12.03</v>
      </c>
      <c r="G47" s="12">
        <v>14.2</v>
      </c>
      <c r="H47" s="12">
        <v>14.26</v>
      </c>
      <c r="I47" s="12">
        <v>15.81</v>
      </c>
      <c r="J47" s="13">
        <v>18.03</v>
      </c>
    </row>
    <row r="48" spans="2:10" ht="57.75" customHeight="1">
      <c r="B48" s="14"/>
      <c r="C48" s="1171" t="s">
        <v>4</v>
      </c>
      <c r="D48" s="1171"/>
      <c r="E48" s="1172"/>
      <c r="F48" s="15">
        <v>3.45</v>
      </c>
      <c r="G48" s="16">
        <v>2.96</v>
      </c>
      <c r="H48" s="16">
        <v>2.84</v>
      </c>
      <c r="I48" s="16">
        <v>3.82</v>
      </c>
      <c r="J48" s="17">
        <v>4</v>
      </c>
    </row>
    <row r="49" spans="2:10" ht="57.75" customHeight="1" thickBot="1">
      <c r="B49" s="18"/>
      <c r="C49" s="1173" t="s">
        <v>5</v>
      </c>
      <c r="D49" s="1173"/>
      <c r="E49" s="1174"/>
      <c r="F49" s="19" t="s">
        <v>523</v>
      </c>
      <c r="G49" s="20" t="s">
        <v>524</v>
      </c>
      <c r="H49" s="20" t="s">
        <v>525</v>
      </c>
      <c r="I49" s="20">
        <v>3.71</v>
      </c>
      <c r="J49" s="21">
        <v>3.98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2017-04-25T02:58:04Z</cp:lastPrinted>
  <dcterms:created xsi:type="dcterms:W3CDTF">2017-02-15T15:20:27Z</dcterms:created>
  <dcterms:modified xsi:type="dcterms:W3CDTF">2017-05-18T23:45:15Z</dcterms:modified>
</cp:coreProperties>
</file>