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firstSheet="12"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C34" i="9"/>
  <c r="U34" i="9" s="1"/>
  <c r="U35" i="9" s="1"/>
  <c r="U36" i="9" s="1"/>
  <c r="U37" i="9" s="1"/>
  <c r="U38"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<sst xmlns="http://schemas.openxmlformats.org/spreadsheetml/2006/main" count="1026" uniqueCount="576">
  <si>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</si>
  <si>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</si>
  <si>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</si>
  <si>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</si>
  <si>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</si>
  <si>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</si>
  <si>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</si>
  <si>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</si>
  <si>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</si>
  <si>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</si>
  <si>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</si>
  <si>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</si>
  <si>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</si>
  <si>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</si>
  <si>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</si>
  <si>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</si>
  <si>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</si>
  <si>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</si>
  <si>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</si>
  <si>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</si>
  <si>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</si>
  <si>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</si>
  <si>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</si>
  <si>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</si>
  <si>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</si>
  <si>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</si>
  <si>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</si>
  <si>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</si>
  <si>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</si>
  <si>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</si>
  <si>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</si>
  <si>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</si>
  <si>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</si>
  <si>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</si>
  <si>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</si>
  <si>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</si>
  <si>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</si>
  <si>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</si>
  <si>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</si>
  <si>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</si>
  <si>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</si>
  <si>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</si>
  <si>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</si>
  <si>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</si>
  <si>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</si>
  <si>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</si>
  <si>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</si>
  <si>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</si>
  <si>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</si>
  <si>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</si>
  <si>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</si>
  <si>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</si>
  <si>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</si>
  <si>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</si>
  <si>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</si>
  <si>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</si>
  <si>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</si>
  <si>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</si>
  <si>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</si>
  <si>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</si>
  <si>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</si>
  <si>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</si>
  <si>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</si>
  <si>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</si>
  <si>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</si>
  <si>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</si>
  <si>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</si>
  <si>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</si>
  <si>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</si>
  <si>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</si>
  <si>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</si>
  <si>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</si>
  <si>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</si>
  <si>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</si>
  <si>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</si>
  <si>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</si>
  <si>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</si>
  <si>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</si>
  <si>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</si>
  <si>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</si>
  <si>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</si>
  <si>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</si>
  <si>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</si>
  <si>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</si>
  <si>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</si>
  <si>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</si>
  <si>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</si>
  <si>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</si>
  <si>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</si>
  <si>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</si>
  <si>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</si>
  <si>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</si>
  <si>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</si>
  <si>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</si>
  <si>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</si>
  <si>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</si>
  <si>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</si>
  <si>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</si>
  <si>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</si>
  <si>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</si>
  <si>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</si>
  <si>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</si>
  <si>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</si>
  <si>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</si>
  <si>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</si>
  <si>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</si>
  <si>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</si>
  <si>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</si>
  <si>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</si>
  <si>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</si>
  <si>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</si>
  <si>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</si>
  <si>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</si>
  <si>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</si>
  <si>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</si>
  <si>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</si>
  <si>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</si>
  <si>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</si>
  <si>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</si>
  <si>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</si>
  <si>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</si>
  <si>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</si>
  <si>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</si>
  <si>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</si>
  <si>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</si>
  <si>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</si>
  <si>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</si>
  <si>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</si>
  <si>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</si>
  <si>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</si>
  <si>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</si>
  <si>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</si>
  <si>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</si>
  <si>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</si>
  <si>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</si>
  <si>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</si>
  <si>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</si>
  <si>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</si>
  <si>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</si>
  <si>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</si>
  <si>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</si>
  <si>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</si>
  <si>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</si>
  <si>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</si>
  <si>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</si>
  <si>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</si>
  <si>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</si>
  <si>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</si>
  <si>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</si>
  <si>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</si>
  <si>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</si>
  <si>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</si>
  <si>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</si>
  <si>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</si>
  <si>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</si>
  <si>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</si>
  <si>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</si>
  <si>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</si>
  <si>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</si>
  <si>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</si>
  <si>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</si>
  <si>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</si>
  <si>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</si>
  <si>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</si>
  <si>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</si>
  <si>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</si>
  <si>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</si>
  <si>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</si>
  <si>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</si>
  <si>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</si>
  <si>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</si>
  <si>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</si>
  <si>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</si>
  <si>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</si>
  <si>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</si>
  <si>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</si>
  <si>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</si>
  <si>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</si>
  <si>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</si>
  <si>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</si>
  <si>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</si>
  <si>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</si>
  <si>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</si>
  <si>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</si>
  <si>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</si>
  <si>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</si>
  <si>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</si>
  <si>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</si>
  <si>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</si>
  <si>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</si>
  <si>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</si>
  <si>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</si>
  <si>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</si>
  <si>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青森県中泊町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</si>
  <si>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</si>
  <si>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</si>
  <si>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</si>
  <si>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</si>
  <si>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</si>
  <si>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</si>
  <si>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</si>
  <si>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</si>
  <si>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</si>
  <si>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</si>
  <si>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</si>
  <si>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</si>
  <si>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</si>
  <si>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</si>
  <si>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</si>
  <si>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</si>
  <si>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</si>
  <si>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</si>
  <si>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</si>
  <si>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</si>
  <si>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</si>
  <si>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</si>
  <si>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</si>
  <si>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</si>
  <si>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</si>
  <si>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</si>
  <si>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</si>
  <si>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</si>
  <si>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</si>
  <si>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</si>
  <si>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</si>
  <si>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</si>
  <si>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</si>
  <si>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</si>
  <si>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</si>
  <si>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</si>
  <si>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</si>
  <si>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</si>
  <si>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</si>
  <si>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</si>
  <si>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</si>
  <si>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</si>
  <si>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</si>
  <si>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</si>
  <si>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</si>
  <si>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</si>
  <si>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</si>
  <si>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</si>
  <si>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</si>
  <si>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</si>
  <si>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</si>
  <si>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</si>
  <si>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</si>
  <si>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</si>
  <si>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</si>
  <si>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</si>
  <si>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</si>
  <si>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</si>
  <si>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</si>
  <si>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</si>
  <si>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</si>
  <si>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</si>
  <si>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</si>
  <si>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</si>
  <si>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</si>
  <si>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</si>
  <si>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</si>
  <si>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</si>
  <si>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</si>
  <si>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</si>
  <si>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</si>
  <si>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</si>
  <si>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</si>
  <si>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</si>
  <si>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</si>
  <si>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</si>
  <si>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</si>
  <si>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</si>
  <si>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</si>
  <si>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</si>
  <si>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</si>
  <si>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</si>
  <si>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</si>
  <si>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</si>
  <si>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</si>
  <si>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</si>
  <si>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</si>
  <si>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</si>
  <si>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</si>
  <si>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</si>
  <si>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</si>
  <si>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</si>
  <si>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</si>
  <si>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</si>
  <si>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</si>
  <si>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</si>
  <si>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</si>
  <si>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</si>
  <si>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</si>
  <si>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</si>
  <si>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</si>
  <si>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</si>
  <si>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</si>
  <si>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</si>
  <si>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</si>
  <si>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</si>
  <si>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</si>
  <si>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</si>
  <si>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</si>
  <si>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</si>
  <si>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</si>
  <si>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</si>
  <si>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</si>
  <si>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</si>
  <si>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</si>
  <si>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</si>
  <si>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</si>
  <si>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</si>
  <si>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</si>
  <si>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</si>
  <si>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</si>
  <si>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</si>
  <si>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</si>
  <si>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</si>
  <si>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</si>
  <si>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</si>
  <si>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</si>
  <si>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</si>
  <si>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</si>
  <si>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</si>
  <si>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</si>
  <si>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</si>
  <si>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</si>
  <si>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</si>
  <si>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</si>
  <si>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</si>
  <si>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</si>
  <si>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</si>
  <si>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</si>
  <si>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</si>
  <si>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</si>
  <si>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</si>
  <si>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</si>
  <si>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</si>
  <si>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</si>
  <si>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</si>
  <si>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</si>
  <si>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青森県中泊町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</si>
  <si>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</si>
  <si>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</si>
  <si>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</si>
  <si>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</si>
  <si>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</si>
  <si>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</si>
  <si>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</si>
  <si>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</si>
  <si>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</si>
  <si>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</si>
  <si>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</si>
  <si>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</si>
  <si>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</si>
  <si>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</si>
  <si>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</si>
  <si>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</si>
  <si>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</si>
  <si>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</si>
  <si>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</si>
  <si>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</si>
  <si>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</si>
  <si>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</si>
  <si>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</si>
  <si>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</si>
  <si>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</si>
  <si>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</si>
  <si>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</si>
  <si>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</si>
  <si>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</si>
  <si>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</si>
  <si>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</si>
  <si>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</si>
  <si>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</si>
  <si>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</si>
  <si>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</si>
  <si>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</si>
  <si>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t>
    <phoneticPr fontId="5"/>
  </si>
  <si>
    <t>中泊町介護保険事業特別会計</t>
    <phoneticPr fontId="5"/>
  </si>
  <si>
    <t>中泊町特別養護老人ホーム静和園事業特別会計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</si>
  <si>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</si>
  <si>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</si>
  <si>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</si>
  <si>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</si>
  <si>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</si>
  <si>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</si>
  <si>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</si>
  <si>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</si>
  <si>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</si>
  <si>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</si>
  <si>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</si>
  <si>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</si>
  <si>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</si>
  <si>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</si>
  <si>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</si>
  <si>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</si>
  <si>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</si>
  <si>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</si>
  <si>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</si>
  <si>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</si>
  <si>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</si>
  <si>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</si>
  <si>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</si>
  <si>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</si>
  <si>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</si>
  <si>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</si>
  <si>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</si>
  <si>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</si>
  <si>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</si>
  <si>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</si>
  <si>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</si>
  <si>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</si>
  <si>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</si>
  <si>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</si>
  <si>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</si>
  <si>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</si>
  <si>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</si>
  <si>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</si>
  <si>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</si>
  <si>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</si>
  <si>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</si>
  <si>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</si>
  <si>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</si>
  <si>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</si>
  <si>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</si>
  <si>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</si>
  <si>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</si>
  <si>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</si>
  <si>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</si>
  <si>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</si>
  <si>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</si>
  <si>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</si>
  <si>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</si>
  <si>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</si>
  <si>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</si>
  <si>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</si>
  <si>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</si>
  <si>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</si>
  <si>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</si>
  <si>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</si>
  <si>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</si>
  <si>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</si>
  <si>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</si>
  <si>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</si>
  <si>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中泊町農業集落排水事業特別会計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</si>
  <si>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</si>
  <si>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</si>
  <si>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中泊町水道事業特別会計</t>
    <phoneticPr fontId="5"/>
  </si>
  <si>
    <t>(Ｆ)</t>
    <phoneticPr fontId="5"/>
  </si>
  <si>
    <t>中泊町漁業集落排水事業特別会計</t>
    <phoneticPr fontId="5"/>
  </si>
  <si>
    <t>将来負担比率（(Ｅ)－(Ｆ)）／（(Ｃ)－(Ｄ)）×１００</t>
    <rPh sb="0" eb="2">
      <t>ショウライ</t>
    </rPh>
    <rPh sb="2" eb="4">
      <t>フタン</t>
    </rPh>
    <rPh sb="4" eb="6">
      <t>ヒリツ</t>
    </rPh>
    <phoneticPr fontId="5"/>
  </si>
  <si>
    <t>中泊町国民健康保険特別会計(診療施設勘定)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</si>
  <si>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</si>
  <si>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</si>
  <si>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</si>
  <si>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</si>
  <si>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</si>
  <si>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</si>
  <si>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</si>
  <si>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</si>
  <si>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</si>
  <si>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</si>
  <si>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</si>
  <si>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</si>
  <si>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</si>
  <si>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</si>
  <si>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</si>
  <si>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</si>
  <si>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</si>
  <si>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</si>
  <si>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</si>
  <si>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</si>
  <si>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</si>
  <si>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</si>
  <si>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</si>
  <si>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</si>
  <si>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</si>
  <si>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</si>
  <si>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</si>
  <si>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</si>
  <si>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</si>
  <si>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</si>
  <si>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</si>
  <si>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</si>
  <si>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</si>
  <si>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</si>
  <si>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</si>
  <si>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</si>
  <si>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</si>
  <si>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</si>
  <si>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</si>
  <si>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</si>
  <si>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</si>
  <si>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</si>
  <si>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</si>
  <si>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</si>
  <si>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</si>
  <si>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</si>
  <si>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</si>
  <si>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</si>
  <si>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</si>
  <si>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</si>
  <si>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</si>
  <si>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</si>
  <si>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</si>
  <si>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</si>
  <si>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</si>
  <si>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</si>
  <si>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</si>
  <si>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</si>
  <si>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</si>
  <si>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</si>
  <si>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</si>
  <si>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</si>
  <si>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</si>
  <si>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</si>
  <si>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</si>
  <si>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</si>
  <si>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</si>
  <si>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</si>
  <si>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</si>
  <si>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</si>
  <si>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</si>
  <si>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</si>
  <si>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</si>
  <si>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</si>
  <si>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</si>
  <si>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</si>
  <si>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</si>
  <si>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</si>
  <si>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</si>
  <si>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</si>
  <si>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</si>
  <si>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</si>
  <si>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1.44</t>
  </si>
  <si>
    <t>中泊町国民健康保険特別会計(事業勘定)</t>
  </si>
  <si>
    <t>▲ 0.13</t>
  </si>
  <si>
    <t>▲ 2.35</t>
  </si>
  <si>
    <t>中泊町水道事業特別会計</t>
  </si>
  <si>
    <t>一般会計</t>
  </si>
  <si>
    <t>中泊町介護保険事業特別会計</t>
  </si>
  <si>
    <t>中泊町特別養護老人ホーム静和園事業特別会計</t>
  </si>
  <si>
    <t>中泊町漁業集落排水事業特別会計</t>
  </si>
  <si>
    <t>中泊町農業集落排水事業特別会計</t>
  </si>
  <si>
    <t>中泊町後期高齢医療特別会計</t>
  </si>
  <si>
    <t>その他会計（赤字）</t>
  </si>
  <si>
    <t>▲ 6.19</t>
  </si>
  <si>
    <t>▲ 4.17</t>
  </si>
  <si>
    <t>▲ 1.94</t>
  </si>
  <si>
    <t>その他会計（黒字）</t>
  </si>
  <si>
    <t>青森県市町村職員退職手当組合</t>
    <phoneticPr fontId="5"/>
  </si>
  <si>
    <t>青森県交通災害共済組合</t>
    <phoneticPr fontId="5"/>
  </si>
  <si>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</si>
  <si>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</si>
  <si>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phoneticPr fontId="5"/>
  </si>
  <si>
    <t>五所川原地区消防事務組合</t>
    <phoneticPr fontId="5"/>
  </si>
  <si>
    <t>つがる西北五広域連合(病院事業会計)</t>
    <phoneticPr fontId="5"/>
  </si>
  <si>
    <t>つがる西北五広域連合(一般会計)</t>
    <rPh sb="11" eb="13">
      <t>イッパン</t>
    </rPh>
    <rPh sb="13" eb="15">
      <t>カイケイ</t>
    </rPh>
    <phoneticPr fontId="5"/>
  </si>
  <si>
    <t>西北五広域福祉事務組合</t>
    <phoneticPr fontId="5"/>
  </si>
  <si>
    <t>西北五環境整備事務組合</t>
    <phoneticPr fontId="5"/>
  </si>
  <si>
    <t>法適用企業</t>
    <rPh sb="0" eb="1">
      <t>ホウ</t>
    </rPh>
    <rPh sb="1" eb="3">
      <t>テキヨウ</t>
    </rPh>
    <rPh sb="3" eb="5">
      <t>キギョウ</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</si>
  <si>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</si>
  <si>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</si>
  <si>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</si>
  <si>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</si>
  <si>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</si>
  <si>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</si>
  <si>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</si>
  <si>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</si>
  <si>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</si>
  <si>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</si>
  <si>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</si>
  <si>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</si>
  <si>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</si>
  <si>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過去の投資事業に伴う元利償還金が平成20年度ピークを迎え、以降年々減少傾向が続き、充当可能財源についても増加傾向にあるものの、今後は近年の継続的な新公営住宅建設事業や、
平成28年度の新庁舎建設事業に伴う地方債発行に伴う元金償還が始まるため、微増傾向で推移していく見込みで両比率ともに上昇することが懸念される。
　類似団体との過去5年間平均を比較すると、実質公債費比率はほぼ同程度となるものの、将来負担比率では46.43ポイント上回っている。
　今後も、自主財源に乏しく、起債に依存せざるをえない状況から抜け出すのは困難と見込まれ、引き続き事務事業の見直しや定員の適正化、厳密な公共施設等管理計画、基金の取崩し等で
適正な財政運営を図って行く。　</t>
    <rPh sb="158" eb="160">
      <t>ルイジ</t>
    </rPh>
    <rPh sb="160" eb="162">
      <t>ダンタイ</t>
    </rPh>
    <rPh sb="164" eb="166">
      <t>カコ</t>
    </rPh>
    <rPh sb="167" eb="168">
      <t>ネン</t>
    </rPh>
    <rPh sb="168" eb="169">
      <t>カン</t>
    </rPh>
    <rPh sb="169" eb="171">
      <t>ヘイキン</t>
    </rPh>
    <rPh sb="172" eb="174">
      <t>ヒカク</t>
    </rPh>
    <rPh sb="188" eb="191">
      <t>ドウテイド</t>
    </rPh>
    <rPh sb="215" eb="217">
      <t>ウワマワ</t>
    </rPh>
    <rPh sb="224" eb="226">
      <t>コンゴ</t>
    </rPh>
    <rPh sb="253" eb="254">
      <t>ヌ</t>
    </rPh>
    <rPh sb="255" eb="256">
      <t>ダ</t>
    </rPh>
    <rPh sb="259" eb="261">
      <t>コンナン</t>
    </rPh>
    <rPh sb="262" eb="264">
      <t>ミコ</t>
    </rPh>
    <rPh sb="267" eb="268">
      <t>ヒ</t>
    </rPh>
    <rPh sb="269" eb="270">
      <t>ツヅ</t>
    </rPh>
    <rPh sb="271" eb="273">
      <t>ジム</t>
    </rPh>
    <rPh sb="273" eb="275">
      <t>ジ</t>
    </rPh>
    <rPh sb="276" eb="278">
      <t>ミナオ</t>
    </rPh>
    <rPh sb="280" eb="282">
      <t>テイイン</t>
    </rPh>
    <rPh sb="283" eb="286">
      <t>テキセイカ</t>
    </rPh>
    <rPh sb="287" eb="289">
      <t>ゲンミツ</t>
    </rPh>
    <rPh sb="290" eb="292">
      <t>コウキョウ</t>
    </rPh>
    <rPh sb="292" eb="294">
      <t>シセツ</t>
    </rPh>
    <rPh sb="294" eb="295">
      <t>トウ</t>
    </rPh>
    <rPh sb="295" eb="297">
      <t>カンリ</t>
    </rPh>
    <rPh sb="297" eb="299">
      <t>ケイカク</t>
    </rPh>
    <rPh sb="300" eb="302">
      <t>キキン</t>
    </rPh>
    <rPh sb="303" eb="305">
      <t>トリクズ</t>
    </rPh>
    <rPh sb="306" eb="307">
      <t>トウ</t>
    </rPh>
    <rPh sb="309" eb="311">
      <t>テキセイ</t>
    </rPh>
    <rPh sb="312" eb="314">
      <t>ザイセイ</t>
    </rPh>
    <rPh sb="314" eb="316">
      <t>ウンエイ</t>
    </rPh>
    <rPh sb="317" eb="318">
      <t>ハカ</t>
    </rPh>
    <rPh sb="320" eb="321">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</si>
</sst>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71992</c:v>
                </c:pt>
                <c:pt idx="1">
                  <c:v>146136</c:v>
                </c:pt>
                <c:pt idx="2">
                  <c:v>57607</c:v>
                </c:pt>
                <c:pt idx="3">
                  <c:v>70774</c:v>
                </c:pt>
                <c:pt idx="4">
                  <c:v>85228</c:v>
                </c:pt>
              </c:numCache>
            </c:numRef>
          </c:val>
          <c:smooth val="0"/>
        </c:ser>
        <c:dLbls>
          <c:showLegendKey val="0"/>
          <c:showVal val="0"/>
          <c:showCatName val="0"/>
          <c:showSerName val="0"/>
          <c:showPercent val="0"/>
          <c:showBubbleSize val="0"/>
        </c:dLbls>
        <c:marker val="1"/>
        <c:smooth val="0"/>
        <c:axId val="106051072"/>
        <c:axId val="106052992"/>
      </c:lineChart>
      <c:catAx>
        <c:axId val="10605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52992"/>
        <c:crosses val="autoZero"/>
        <c:auto val="1"/>
        <c:lblAlgn val="ctr"/>
        <c:lblOffset val="100"/>
        <c:tickLblSkip val="1"/>
        <c:tickMarkSkip val="1"/>
        <c:noMultiLvlLbl val="0"/>
      </c:catAx>
      <c:valAx>
        <c:axId val="1060529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5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0.95</c:v>
                </c:pt>
                <c:pt idx="1">
                  <c:v>3.32</c:v>
                </c:pt>
                <c:pt idx="2">
                  <c:v>2</c:v>
                </c:pt>
                <c:pt idx="3">
                  <c:v>2.8</c:v>
                </c:pt>
                <c:pt idx="4">
                  <c:v>3.36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17.46</c:v>
                </c:pt>
                <c:pt idx="1">
                  <c:v>14.1</c:v>
                </c:pt>
                <c:pt idx="2">
                  <c:v>16.05</c:v>
                </c:pt>
                <c:pt idx="3">
                  <c:v>18.18</c:v>
                </c:pt>
                <c:pt idx="4">
                  <c:v>23.78</c:v>
                </c:pt>
              </c:numCache>
            </c:numRef>
          </c:val>
        </c:ser>
        <c:dLbls>
          <c:showLegendKey val="0"/>
          <c:showVal val="0"/>
          <c:showCatName val="0"/>
          <c:showSerName val="0"/>
          <c:showPercent val="0"/>
          <c:showBubbleSize val="0"/>
        </c:dLbls>
        <c:gapWidth val="250"/>
        <c:overlap val="100"/>
        <c:axId val="105920384"/>
        <c:axId val="10611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4.97</c:v>
                </c:pt>
                <c:pt idx="1">
                  <c:v>-1.44</c:v>
                </c:pt>
                <c:pt idx="2">
                  <c:v>4.79</c:v>
                </c:pt>
                <c:pt idx="3">
                  <c:v>3</c:v>
                </c:pt>
                <c:pt idx="4">
                  <c:v>6.59</c:v>
                </c:pt>
              </c:numCache>
            </c:numRef>
          </c:val>
          <c:smooth val="0"/>
        </c:ser>
        <c:dLbls>
          <c:showLegendKey val="0"/>
          <c:showVal val="0"/>
          <c:showCatName val="0"/>
          <c:showSerName val="0"/>
          <c:showPercent val="0"/>
          <c:showBubbleSize val="0"/>
        </c:dLbls>
        <c:marker val="1"/>
        <c:smooth val="0"/>
        <c:axId val="105920384"/>
        <c:axId val="106110976"/>
      </c:lineChart>
      <c:catAx>
        <c:axId val="1059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110976"/>
        <c:crosses val="autoZero"/>
        <c:auto val="1"/>
        <c:lblAlgn val="ctr"/>
        <c:lblOffset val="100"/>
        <c:tickLblSkip val="1"/>
        <c:tickMarkSkip val="1"/>
        <c:noMultiLvlLbl val="0"/>
      </c:catAx>
      <c:valAx>
        <c:axId val="10611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6.19</c:v>
                </c:pt>
                <c:pt idx="1">
                  <c:v>#N/A</c:v>
                </c:pt>
                <c:pt idx="2">
                  <c:v>4.17</c:v>
                </c:pt>
                <c:pt idx="3">
                  <c:v>#N/A</c:v>
                </c:pt>
                <c:pt idx="4">
                  <c:v>1.94</c:v>
                </c:pt>
                <c:pt idx="5">
                  <c:v>#N/A</c:v>
                </c:pt>
                <c:pt idx="6">
                  <c:v>0</c:v>
                </c:pt>
                <c:pt idx="7">
                  <c:v>0</c:v>
                </c:pt>
                <c:pt idx="8">
                  <c:v>0</c:v>
                </c:pt>
                <c:pt idx="9">
                  <c:v>0</c:v>
                </c:pt>
              </c:numCache>
            </c:numRef>
          </c:val>
        </c:ser>
        <c:ser>
          <c:idx val="2"/>
          <c:order val="2"/>
          <c:tx>
            <c:strRef>
              <c:f>データシート!$A$29</c:f>
              <c:strCache>
                <c:ptCount val="1"/>
                <c:pt idx="0">
                  <c:v>中泊町後期高齢医療特別会計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中泊町農業集落排水事業特別会計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中泊町漁業集落排水事業特別会計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中泊町特別養護老人ホーム静和園事業特別会計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c:v>
                </c:pt>
                <c:pt idx="4">
                  <c:v>#N/A</c:v>
                </c:pt>
                <c:pt idx="5">
                  <c:v>0.09</c:v>
                </c:pt>
                <c:pt idx="6">
                  <c:v>#N/A</c:v>
                </c:pt>
                <c:pt idx="7">
                  <c:v>0.09</c:v>
                </c:pt>
                <c:pt idx="8">
                  <c:v>#N/A</c:v>
                </c:pt>
                <c:pt idx="9">
                  <c:v>0.12</c:v>
                </c:pt>
              </c:numCache>
            </c:numRef>
          </c:val>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c:v>
                </c:pt>
                <c:pt idx="4">
                  <c:v>#N/A</c:v>
                </c:pt>
                <c:pt idx="5">
                  <c:v>0.18</c:v>
                </c:pt>
                <c:pt idx="6">
                  <c:v>#N/A</c:v>
                </c:pt>
                <c:pt idx="7">
                  <c:v>0.28000000000000003</c:v>
                </c:pt>
                <c:pt idx="8">
                  <c:v>#N/A</c:v>
                </c:pt>
                <c:pt idx="9">
                  <c:v>0.41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0.95</c:v>
                </c:pt>
                <c:pt idx="2">
                  <c:v>#N/A</c:v>
                </c:pt>
                <c:pt idx="3">
                  <c:v>3.32</c:v>
                </c:pt>
                <c:pt idx="4">
                  <c:v>#N/A</c:v>
                </c:pt>
                <c:pt idx="5">
                  <c:v>1.99</c:v>
                </c:pt>
                <c:pt idx="6">
                  <c:v>#N/A</c:v>
                </c:pt>
                <c:pt idx="7">
                  <c:v>2.8</c:v>
                </c:pt>
                <c:pt idx="8">
                  <c:v>#N/A</c:v>
                </c:pt>
                <c:pt idx="9">
                  <c:v>3.35</c:v>
                </c:pt>
              </c:numCache>
            </c:numRef>
          </c:val>
        </c:ser>
        <c:ser>
          <c:idx val="8"/>
          <c:order val="8"/>
          <c:tx>
            <c:strRef>
              <c:f>データシート!$A$35</c:f>
              <c:strCache>
                <c:ptCount val="1"/>
                <c:pt idx="0">
                  <c:v>中泊町水道事業特別会計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4.99</c:v>
                </c:pt>
                <c:pt idx="2">
                  <c:v>#N/A</c:v>
                </c:pt>
                <c:pt idx="3">
                  <c:v>4.75</c:v>
                </c:pt>
                <c:pt idx="4">
                  <c:v>#N/A</c:v>
                </c:pt>
                <c:pt idx="5">
                  <c:v>4.09</c:v>
                </c:pt>
                <c:pt idx="6">
                  <c:v>#N/A</c:v>
                </c:pt>
                <c:pt idx="7">
                  <c:v>3.33</c:v>
                </c:pt>
                <c:pt idx="8">
                  <c:v>#N/A</c:v>
                </c:pt>
                <c:pt idx="9">
                  <c:v>4.29</c:v>
                </c:pt>
              </c:numCache>
            </c:numRef>
          </c:val>
        </c:ser>
        <c:ser>
          <c:idx val="9"/>
          <c:order val="9"/>
          <c:tx>
            <c:strRef>
              <c:f>データシート!$A$36</c:f>
              <c:strCache>
                <c:ptCount val="1"/>
                <c:pt idx="0">
                  <c:v>中泊町国民健康保険特別会計(事業勘定)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0.13</c:v>
                </c:pt>
                <c:pt idx="1">
                  <c:v>#N/A</c:v>
                </c:pt>
                <c:pt idx="2">
                  <c:v>#N/A</c:v>
                </c:pt>
                <c:pt idx="3">
                  <c:v>0.2</c:v>
                </c:pt>
                <c:pt idx="4">
                  <c:v>#N/A</c:v>
                </c:pt>
                <c:pt idx="5">
                  <c:v>0.4</c:v>
                </c:pt>
                <c:pt idx="6">
                  <c:v>#N/A</c:v>
                </c:pt>
                <c:pt idx="7">
                  <c:v>0.86</c:v>
                </c:pt>
                <c:pt idx="8">
                  <c:v>2.35</c:v>
                </c:pt>
                <c:pt idx="9">
                  <c:v>#N/A</c:v>
                </c:pt>
              </c:numCache>
            </c:numRef>
          </c:val>
        </c:ser>
        <c:dLbls>
          <c:showLegendKey val="0"/>
          <c:showVal val="0"/>
          <c:showCatName val="0"/>
          <c:showSerName val="0"/>
          <c:showPercent val="0"/>
          <c:showBubbleSize val="0"/>
        </c:dLbls>
        <c:gapWidth val="150"/>
        <c:overlap val="100"/>
        <c:axId val="131506176"/>
        <c:axId val="131507712"/>
      </c:barChart>
      <c:catAx>
        <c:axId val="1315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07712"/>
        <c:crosses val="autoZero"/>
        <c:auto val="1"/>
        <c:lblAlgn val="ctr"/>
        <c:lblOffset val="100"/>
        <c:tickLblSkip val="1"/>
        <c:tickMarkSkip val="1"/>
        <c:noMultiLvlLbl val="0"/>
      </c:catAx>
      <c:valAx>
        <c:axId val="1315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0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806</c:v>
                </c:pt>
                <c:pt idx="5">
                  <c:v>792</c:v>
                </c:pt>
                <c:pt idx="8">
                  <c:v>770</c:v>
                </c:pt>
                <c:pt idx="11">
                  <c:v>813</c:v>
                </c:pt>
                <c:pt idx="14">
                  <c:v>819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45</c:v>
                </c:pt>
                <c:pt idx="6">
                  <c:v>37</c:v>
                </c:pt>
                <c:pt idx="9">
                  <c:v>7</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c:v>
                </c:pt>
                <c:pt idx="3">
                  <c:v>57</c:v>
                </c:pt>
                <c:pt idx="6">
                  <c:v>67</c:v>
                </c:pt>
                <c:pt idx="9">
                  <c:v>69</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1248</c:v>
                </c:pt>
                <c:pt idx="3">
                  <c:v>1304</c:v>
                </c:pt>
                <c:pt idx="6">
                  <c:v>1194</c:v>
                </c:pt>
                <c:pt idx="9">
                  <c:v>1127</c:v>
                </c:pt>
                <c:pt idx="12">
                  <c:v>1129</c:v>
                </c:pt>
              </c:numCache>
            </c:numRef>
          </c:val>
        </c:ser>
        <c:dLbls>
          <c:showLegendKey val="0"/>
          <c:showVal val="0"/>
          <c:showCatName val="0"/>
          <c:showSerName val="0"/>
          <c:showPercent val="0"/>
          <c:showBubbleSize val="0"/>
        </c:dLbls>
        <c:gapWidth val="100"/>
        <c:overlap val="100"/>
        <c:axId val="1363328"/>
        <c:axId val="10614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547</c:v>
                </c:pt>
                <c:pt idx="2">
                  <c:v>#N/A</c:v>
                </c:pt>
                <c:pt idx="3">
                  <c:v>#N/A</c:v>
                </c:pt>
                <c:pt idx="4">
                  <c:v>618</c:v>
                </c:pt>
                <c:pt idx="5">
                  <c:v>#N/A</c:v>
                </c:pt>
                <c:pt idx="6">
                  <c:v>#N/A</c:v>
                </c:pt>
                <c:pt idx="7">
                  <c:v>532</c:v>
                </c:pt>
                <c:pt idx="8">
                  <c:v>#N/A</c:v>
                </c:pt>
                <c:pt idx="9">
                  <c:v>#N/A</c:v>
                </c:pt>
                <c:pt idx="10">
                  <c:v>394</c:v>
                </c:pt>
                <c:pt idx="11">
                  <c:v>#N/A</c:v>
                </c:pt>
                <c:pt idx="12">
                  <c:v>#N/A</c:v>
                </c:pt>
                <c:pt idx="13">
                  <c:v>392</c:v>
                </c:pt>
                <c:pt idx="14">
                  <c:v>#N/A</c:v>
                </c:pt>
              </c:numCache>
            </c:numRef>
          </c:val>
          <c:smooth val="0"/>
        </c:ser>
        <c:dLbls>
          <c:showLegendKey val="0"/>
          <c:showVal val="0"/>
          <c:showCatName val="0"/>
          <c:showSerName val="0"/>
          <c:showPercent val="0"/>
          <c:showBubbleSize val="0"/>
        </c:dLbls>
        <c:marker val="1"/>
        <c:smooth val="0"/>
        <c:axId val="1363328"/>
        <c:axId val="106141184"/>
      </c:lineChart>
      <c:catAx>
        <c:axId val="136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41184"/>
        <c:crosses val="autoZero"/>
        <c:auto val="1"/>
        <c:lblAlgn val="ctr"/>
        <c:lblOffset val="100"/>
        <c:tickLblSkip val="1"/>
        <c:tickMarkSkip val="1"/>
        <c:noMultiLvlLbl val="0"/>
      </c:catAx>
      <c:valAx>
        <c:axId val="1061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7814</c:v>
                </c:pt>
                <c:pt idx="5">
                  <c:v>7751</c:v>
                </c:pt>
                <c:pt idx="8">
                  <c:v>8184</c:v>
                </c:pt>
                <c:pt idx="11">
                  <c:v>8175</c:v>
                </c:pt>
                <c:pt idx="14">
                  <c:v>8035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621</c:v>
                </c:pt>
                <c:pt idx="5">
                  <c:v>557</c:v>
                </c:pt>
                <c:pt idx="8">
                  <c:v>511</c:v>
                </c:pt>
                <c:pt idx="11">
                  <c:v>532</c:v>
                </c:pt>
                <c:pt idx="14">
                  <c:v>509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915</c:v>
                </c:pt>
                <c:pt idx="5">
                  <c:v>735</c:v>
                </c:pt>
                <c:pt idx="8">
                  <c:v>837</c:v>
                </c:pt>
                <c:pt idx="11">
                  <c:v>942</c:v>
                </c:pt>
                <c:pt idx="14">
                  <c:v>1236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8</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1914</c:v>
                </c:pt>
                <c:pt idx="3">
                  <c:v>1831</c:v>
                </c:pt>
                <c:pt idx="6">
                  <c:v>1742</c:v>
                </c:pt>
                <c:pt idx="9">
                  <c:v>1524</c:v>
                </c:pt>
                <c:pt idx="12">
                  <c:v>1370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c:v>
                </c:pt>
                <c:pt idx="3">
                  <c:v>77</c:v>
                </c:pt>
                <c:pt idx="6">
                  <c:v>109</c:v>
                </c:pt>
                <c:pt idx="9">
                  <c:v>122</c:v>
                </c:pt>
                <c:pt idx="12">
                  <c:v>119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828</c:v>
                </c:pt>
                <c:pt idx="3">
                  <c:v>739</c:v>
                </c:pt>
                <c:pt idx="6">
                  <c:v>681</c:v>
                </c:pt>
                <c:pt idx="9">
                  <c:v>695</c:v>
                </c:pt>
                <c:pt idx="12">
                  <c:v>700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c:v>
                </c:pt>
                <c:pt idx="3">
                  <c:v>12</c:v>
                </c:pt>
                <c:pt idx="6">
                  <c:v>10</c:v>
                </c:pt>
                <c:pt idx="9">
                  <c:v>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11281</c:v>
                </c:pt>
                <c:pt idx="3">
                  <c:v>11637</c:v>
                </c:pt>
                <c:pt idx="6">
                  <c:v>11350</c:v>
                </c:pt>
                <c:pt idx="9">
                  <c:v>11233</c:v>
                </c:pt>
                <c:pt idx="12">
                  <c:v>11268</c:v>
                </c:pt>
              </c:numCache>
            </c:numRef>
          </c:val>
        </c:ser>
        <c:dLbls>
          <c:showLegendKey val="0"/>
          <c:showVal val="0"/>
          <c:showCatName val="0"/>
          <c:showSerName val="0"/>
          <c:showPercent val="0"/>
          <c:showBubbleSize val="0"/>
        </c:dLbls>
        <c:gapWidth val="100"/>
        <c:overlap val="100"/>
        <c:axId val="131366272"/>
        <c:axId val="13137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4798</c:v>
                </c:pt>
                <c:pt idx="2">
                  <c:v>#N/A</c:v>
                </c:pt>
                <c:pt idx="3">
                  <c:v>#N/A</c:v>
                </c:pt>
                <c:pt idx="4">
                  <c:v>5253</c:v>
                </c:pt>
                <c:pt idx="5">
                  <c:v>#N/A</c:v>
                </c:pt>
                <c:pt idx="6">
                  <c:v>#N/A</c:v>
                </c:pt>
                <c:pt idx="7">
                  <c:v>4360</c:v>
                </c:pt>
                <c:pt idx="8">
                  <c:v>#N/A</c:v>
                </c:pt>
                <c:pt idx="9">
                  <c:v>#N/A</c:v>
                </c:pt>
                <c:pt idx="10">
                  <c:v>3934</c:v>
                </c:pt>
                <c:pt idx="11">
                  <c:v>#N/A</c:v>
                </c:pt>
                <c:pt idx="12">
                  <c:v>#N/A</c:v>
                </c:pt>
                <c:pt idx="13">
                  <c:v>3682</c:v>
                </c:pt>
                <c:pt idx="14">
                  <c:v>#N/A</c:v>
                </c:pt>
              </c:numCache>
            </c:numRef>
          </c:val>
          <c:smooth val="0"/>
        </c:ser>
        <c:dLbls>
          <c:showLegendKey val="0"/>
          <c:showVal val="0"/>
          <c:showCatName val="0"/>
          <c:showSerName val="0"/>
          <c:showPercent val="0"/>
          <c:showBubbleSize val="0"/>
        </c:dLbls>
        <c:marker val="1"/>
        <c:smooth val="0"/>
        <c:axId val="131366272"/>
        <c:axId val="131376640"/>
      </c:lineChart>
      <c:catAx>
        <c:axId val="1313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76640"/>
        <c:crosses val="autoZero"/>
        <c:auto val="1"/>
        <c:lblAlgn val="ctr"/>
        <c:lblOffset val="100"/>
        <c:tickLblSkip val="1"/>
        <c:tickMarkSkip val="1"/>
        <c:noMultiLvlLbl val="0"/>
      </c:catAx>
      <c:valAx>
        <c:axId val="13137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448832"/>
        <c:axId val="131450752"/>
      </c:scatterChart>
      <c:valAx>
        <c:axId val="131448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50752"/>
        <c:crosses val="autoZero"/>
        <c:crossBetween val="midCat"/>
      </c:valAx>
      <c:valAx>
        <c:axId val="131450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48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14.3</c:v>
                </c:pt>
                <c:pt idx="2">
                  <c:v>13.8</c:v>
                </c:pt>
                <c:pt idx="3">
                  <c:v>12.6</c:v>
                </c:pt>
                <c:pt idx="4">
                  <c:v>10.6</c:v>
                </c:pt>
              </c:numCache>
            </c:numRef>
          </c:xVal>
          <c:yVal>
            <c:numRef>
              <c:f>公会計指標分析・財政指標組合せ分析表!$K$73:$O$73</c:f>
              <c:numCache>
                <c:formatCode>#,##0.0;"▲ "#,##0.0</c:formatCode>
                <c:ptCount val="5"/>
                <c:pt idx="0">
                  <c:v>116.5</c:v>
                </c:pt>
                <c:pt idx="1">
                  <c:v>130.80000000000001</c:v>
                </c:pt>
                <c:pt idx="2">
                  <c:v>106.7</c:v>
                </c:pt>
                <c:pt idx="3">
                  <c:v>96.8</c:v>
                </c:pt>
                <c:pt idx="4">
                  <c:v>88.5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05860096"/>
        <c:axId val="112559232"/>
      </c:scatterChart>
      <c:valAx>
        <c:axId val="105860096"/>
        <c:scaling>
          <c:orientation val="minMax"/>
          <c:max val="15.6"/>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559232"/>
        <c:crosses val="autoZero"/>
        <c:crossBetween val="midCat"/>
      </c:valAx>
      <c:valAx>
        <c:axId val="112559232"/>
        <c:scaling>
          <c:orientation val="minMax"/>
          <c:max val="14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860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1,563</a:t>
          </a:r>
          <a:r>
            <a:rPr kumimoji="1" lang="ja-JP" altLang="en-US" sz="1400">
              <a:latin typeface="ＭＳ ゴシック" pitchFamily="49" charset="-128"/>
              <a:ea typeface="ＭＳ ゴシック" pitchFamily="49" charset="-128"/>
            </a:rPr>
            <a:t>百万円とピークを迎え、実質公債費も</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となっている。平成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年度以降、元利償還金が減少傾向に転じ、平成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対前年度比△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となっている。起債区分別に見ると、過疎対策事業債償還費の減少額が大きく、平成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年度償還額</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百万円に対し、平成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百万円となった。実質公債費は今後大規模事業の実施値伴い発行した地方債の償還増に伴い増加傾向の見込みである。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186.5%</a:t>
          </a:r>
          <a:r>
            <a:rPr kumimoji="1" lang="ja-JP" altLang="en-US" sz="1400">
              <a:latin typeface="ＭＳ ゴシック" pitchFamily="49" charset="-128"/>
              <a:ea typeface="ＭＳ ゴシック" pitchFamily="49" charset="-128"/>
            </a:rPr>
            <a:t>をピークに徐々に減少してきており、平成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96.8%</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88.5%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項目別に対前年度増減をみると、主な要因は　将来負担額では退職手当負担見込額△</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百万円、また充当可能財源では充当可能基金</a:t>
          </a:r>
          <a:r>
            <a:rPr kumimoji="1" lang="en-US" altLang="ja-JP" sz="1400">
              <a:latin typeface="ＭＳ ゴシック" pitchFamily="49" charset="-128"/>
              <a:ea typeface="ＭＳ ゴシック" pitchFamily="49" charset="-128"/>
            </a:rPr>
            <a:t>294</a:t>
          </a:r>
          <a:r>
            <a:rPr kumimoji="1" lang="ja-JP" altLang="en-US" sz="1400">
              <a:latin typeface="ＭＳ ゴシック" pitchFamily="49" charset="-128"/>
              <a:ea typeface="ＭＳ ゴシック" pitchFamily="49" charset="-128"/>
            </a:rPr>
            <a:t>百万円増となっている。</a:t>
          </a:r>
        </a:p>
        <a:p>
          <a:r>
            <a:rPr kumimoji="1" lang="ja-JP" altLang="en-US" sz="1400">
              <a:latin typeface="ＭＳ ゴシック" pitchFamily="49" charset="-128"/>
              <a:ea typeface="ＭＳ ゴシック" pitchFamily="49" charset="-128"/>
            </a:rPr>
            <a:t>　今後、平成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年度の新庁舎建設事業、継続的な新公営住宅建設事業等の大型事業の実施による多額の地方債発行により、将来負担比率の増加が懸念されるところである。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本町の財政力指数は、</a:t>
          </a:r>
          <a:r>
            <a:rPr kumimoji="1" lang="en-US" altLang="ja-JP" sz="1300">
              <a:latin typeface="ＭＳ Ｐゴシック"/>
            </a:rPr>
            <a:t>0.19</a:t>
          </a:r>
          <a:r>
            <a:rPr kumimoji="1" lang="ja-JP" altLang="en-US" sz="1300">
              <a:latin typeface="ＭＳ Ｐゴシック"/>
            </a:rPr>
            <a:t>と類似団体平均を</a:t>
          </a:r>
          <a:r>
            <a:rPr kumimoji="1" lang="en-US" altLang="ja-JP" sz="1300">
              <a:latin typeface="ＭＳ Ｐゴシック"/>
            </a:rPr>
            <a:t>0.09</a:t>
          </a:r>
          <a:r>
            <a:rPr kumimoji="1" lang="ja-JP" altLang="en-US" sz="1300">
              <a:latin typeface="ＭＳ Ｐゴシック"/>
            </a:rPr>
            <a:t>ポイント下回っている。就業人口が減となっている一方で高齢化率は増加傾向にあり、加えて町の基幹産業である第一次産業の低迷等から、平成</a:t>
          </a:r>
          <a:r>
            <a:rPr kumimoji="1" lang="en-US" altLang="ja-JP" sz="1300">
              <a:latin typeface="ＭＳ Ｐゴシック"/>
            </a:rPr>
            <a:t>27</a:t>
          </a:r>
          <a:r>
            <a:rPr kumimoji="1" lang="ja-JP" altLang="en-US" sz="1300">
              <a:latin typeface="ＭＳ Ｐゴシック"/>
            </a:rPr>
            <a:t>年度の住民</a:t>
          </a:r>
          <a:r>
            <a:rPr kumimoji="1" lang="en-US" altLang="ja-JP" sz="1300">
              <a:latin typeface="ＭＳ Ｐゴシック"/>
            </a:rPr>
            <a:t>1</a:t>
          </a:r>
          <a:r>
            <a:rPr kumimoji="1" lang="ja-JP" altLang="en-US" sz="1300">
              <a:latin typeface="ＭＳ Ｐゴシック"/>
            </a:rPr>
            <a:t>人当たりの地方税決算額は</a:t>
          </a:r>
          <a:r>
            <a:rPr kumimoji="1" lang="en-US" altLang="ja-JP" sz="1300">
              <a:latin typeface="ＭＳ Ｐゴシック"/>
            </a:rPr>
            <a:t>61</a:t>
          </a:r>
          <a:r>
            <a:rPr kumimoji="1" lang="ja-JP" altLang="en-US" sz="1300">
              <a:latin typeface="ＭＳ Ｐゴシック"/>
            </a:rPr>
            <a:t>千円と類似団体を</a:t>
          </a:r>
          <a:r>
            <a:rPr kumimoji="1" lang="en-US" altLang="ja-JP" sz="1300">
              <a:latin typeface="ＭＳ Ｐゴシック"/>
            </a:rPr>
            <a:t>H26</a:t>
          </a:r>
          <a:r>
            <a:rPr kumimoji="1" lang="ja-JP" altLang="en-US" sz="1300">
              <a:latin typeface="ＭＳ Ｐゴシック"/>
            </a:rPr>
            <a:t>年比で</a:t>
          </a:r>
          <a:r>
            <a:rPr kumimoji="1" lang="en-US" altLang="ja-JP" sz="1300">
              <a:latin typeface="ＭＳ Ｐゴシック"/>
            </a:rPr>
            <a:t>37</a:t>
          </a:r>
          <a:r>
            <a:rPr kumimoji="1" lang="ja-JP" altLang="en-US" sz="1300">
              <a:latin typeface="ＭＳ Ｐゴシック"/>
            </a:rPr>
            <a:t>千円下回っている。</a:t>
          </a:r>
        </a:p>
        <a:p>
          <a:r>
            <a:rPr kumimoji="1" lang="ja-JP" altLang="en-US" sz="1300">
              <a:latin typeface="ＭＳ Ｐゴシック"/>
            </a:rPr>
            <a:t>　退職者不補充等による職員数の削減による人件費の削減など歳出の見直しに取り組むとともに、町税の徴収対策の強化など歳入の確保を図るなど財政基盤の強化に取り組む。</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164193</xdr:rowOff>
    </xdr:to>
    <xdr:cxnSp macro="">
      <xdr:nvCxnSpPr>
        <xdr:cNvPr id="79" name="直線コネクタ 78"/>
        <xdr:cNvCxnSpPr/>
      </xdr:nvCxnSpPr>
      <xdr:spPr>
        <a:xfrm>
          <a:off x="1447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本町の経常収支比率は、</a:t>
          </a:r>
          <a:r>
            <a:rPr kumimoji="1" lang="en-US" altLang="ja-JP" sz="1300">
              <a:latin typeface="ＭＳ Ｐゴシック"/>
            </a:rPr>
            <a:t>89.3%</a:t>
          </a:r>
          <a:r>
            <a:rPr kumimoji="1" lang="ja-JP" altLang="en-US" sz="1300">
              <a:latin typeface="ＭＳ Ｐゴシック"/>
            </a:rPr>
            <a:t>と類似団体平均を</a:t>
          </a:r>
          <a:r>
            <a:rPr kumimoji="1" lang="en-US" altLang="ja-JP" sz="1300">
              <a:latin typeface="ＭＳ Ｐゴシック"/>
            </a:rPr>
            <a:t>3.2</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年度決算と比較すると</a:t>
          </a:r>
          <a:r>
            <a:rPr kumimoji="1" lang="en-US" altLang="ja-JP" sz="1300">
              <a:latin typeface="ＭＳ Ｐゴシック"/>
            </a:rPr>
            <a:t>0.1</a:t>
          </a:r>
          <a:r>
            <a:rPr kumimoji="1" lang="ja-JP" altLang="en-US" sz="1300">
              <a:latin typeface="ＭＳ Ｐゴシック"/>
            </a:rPr>
            <a:t>ポイント減となった。これは経常的一般財源が</a:t>
          </a:r>
          <a:r>
            <a:rPr kumimoji="1" lang="en-US" altLang="ja-JP" sz="1300">
              <a:latin typeface="ＭＳ Ｐゴシック"/>
            </a:rPr>
            <a:t>231</a:t>
          </a:r>
          <a:r>
            <a:rPr kumimoji="1" lang="ja-JP" altLang="en-US" sz="1300">
              <a:latin typeface="ＭＳ Ｐゴシック"/>
            </a:rPr>
            <a:t>百万円増となり、経常的支出に係る一般財源が</a:t>
          </a:r>
          <a:r>
            <a:rPr kumimoji="1" lang="en-US" altLang="ja-JP" sz="1300">
              <a:latin typeface="ＭＳ Ｐゴシック"/>
            </a:rPr>
            <a:t>107</a:t>
          </a:r>
          <a:r>
            <a:rPr kumimoji="1" lang="ja-JP" altLang="en-US" sz="1300">
              <a:latin typeface="ＭＳ Ｐゴシック"/>
            </a:rPr>
            <a:t>百万円増となったためである。経常収支比率の主な項目をみると、最も大きな割合を占める人件費は、経常一般財源ベースで前年度比</a:t>
          </a:r>
          <a:r>
            <a:rPr kumimoji="1" lang="en-US" altLang="ja-JP" sz="1300">
              <a:latin typeface="ＭＳ Ｐゴシック"/>
            </a:rPr>
            <a:t>64</a:t>
          </a:r>
          <a:r>
            <a:rPr kumimoji="1" lang="ja-JP" altLang="en-US" sz="1300">
              <a:latin typeface="ＭＳ Ｐゴシック"/>
            </a:rPr>
            <a:t>百万円増、維持補修費</a:t>
          </a:r>
          <a:r>
            <a:rPr kumimoji="1" lang="en-US" altLang="ja-JP" sz="1300">
              <a:latin typeface="ＭＳ Ｐゴシック"/>
            </a:rPr>
            <a:t>30</a:t>
          </a:r>
          <a:r>
            <a:rPr kumimoji="1" lang="ja-JP" altLang="en-US" sz="1300">
              <a:latin typeface="ＭＳ Ｐゴシック"/>
            </a:rPr>
            <a:t>百万円増、補助費等</a:t>
          </a:r>
          <a:r>
            <a:rPr kumimoji="1" lang="en-US" altLang="ja-JP" sz="1300">
              <a:latin typeface="ＭＳ Ｐゴシック"/>
            </a:rPr>
            <a:t>47</a:t>
          </a:r>
          <a:r>
            <a:rPr kumimoji="1" lang="ja-JP" altLang="en-US" sz="1300">
              <a:latin typeface="ＭＳ Ｐゴシック"/>
            </a:rPr>
            <a:t>百万円増、公債費が△</a:t>
          </a:r>
          <a:r>
            <a:rPr kumimoji="1" lang="en-US" altLang="ja-JP" sz="1300">
              <a:latin typeface="ＭＳ Ｐゴシック"/>
            </a:rPr>
            <a:t>916</a:t>
          </a:r>
          <a:r>
            <a:rPr kumimoji="1" lang="ja-JP" altLang="en-US" sz="1300">
              <a:latin typeface="ＭＳ Ｐゴシック"/>
            </a:rPr>
            <a:t>千円となった。</a:t>
          </a:r>
        </a:p>
        <a:p>
          <a:r>
            <a:rPr kumimoji="1" lang="ja-JP" altLang="en-US" sz="1300">
              <a:latin typeface="ＭＳ Ｐゴシック"/>
            </a:rPr>
            <a:t>　今後は経常的経費の抑制に努め、財政の弾力化に努めていく。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29718</xdr:rowOff>
    </xdr:from>
    <xdr:to>
      <xdr:col>7</xdr:col>
      <xdr:colOff>152400</xdr:colOff>
      <xdr:row>64</xdr:row>
      <xdr:rowOff>34544</xdr:rowOff>
    </xdr:to>
    <xdr:cxnSp macro="">
      <xdr:nvCxnSpPr>
        <xdr:cNvPr id="131" name="直線コネクタ 130"/>
        <xdr:cNvCxnSpPr/>
      </xdr:nvCxnSpPr>
      <xdr:spPr>
        <a:xfrm flipV="1">
          <a:off x="4114800" y="110025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44196</xdr:rowOff>
    </xdr:to>
    <xdr:cxnSp macro="">
      <xdr:nvCxnSpPr>
        <xdr:cNvPr id="134" name="直線コネクタ 133"/>
        <xdr:cNvCxnSpPr/>
      </xdr:nvCxnSpPr>
      <xdr:spPr>
        <a:xfrm flipV="1">
          <a:off x="3225800" y="1100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102108</xdr:rowOff>
    </xdr:to>
    <xdr:cxnSp macro="">
      <xdr:nvCxnSpPr>
        <xdr:cNvPr id="137" name="直線コネクタ 136"/>
        <xdr:cNvCxnSpPr/>
      </xdr:nvCxnSpPr>
      <xdr:spPr>
        <a:xfrm flipV="1">
          <a:off x="2336800" y="1101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64</xdr:row>
      <xdr:rowOff>102108</xdr:rowOff>
    </xdr:to>
    <xdr:cxnSp macro="">
      <xdr:nvCxnSpPr>
        <xdr:cNvPr id="140" name="直線コネクタ 139"/>
        <xdr:cNvCxnSpPr/>
      </xdr:nvCxnSpPr>
      <xdr:spPr>
        <a:xfrm>
          <a:off x="1447800" y="1105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50" name="円/楕円 149"/>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122445</xdr:rowOff>
    </xdr:from>
    <xdr:ext cx="762000" cy="259045"/>
    <xdr:sp macro="" textlink="">
      <xdr:nvSpPr>
        <xdr:cNvPr id="151"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2" name="円/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51308</xdr:rowOff>
    </xdr:from>
    <xdr:to>
      <xdr:col>3</xdr:col>
      <xdr:colOff>330200</xdr:colOff>
      <xdr:row>64</xdr:row>
      <xdr:rowOff>152908</xdr:rowOff>
    </xdr:to>
    <xdr:sp macro="" textlink="">
      <xdr:nvSpPr>
        <xdr:cNvPr id="156" name="円/楕円 155"/>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137685</xdr:rowOff>
    </xdr:from>
    <xdr:ext cx="762000" cy="259045"/>
    <xdr:sp macro="" textlink="">
      <xdr:nvSpPr>
        <xdr:cNvPr id="157" name="テキスト ボックス 156"/>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8" name="円/楕円 157"/>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9" name="テキスト ボックス 158"/>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a:t>
          </a:r>
          <a:r>
            <a:rPr kumimoji="1" lang="en-US" altLang="ja-JP" sz="1300">
              <a:latin typeface="ＭＳ Ｐゴシック"/>
            </a:rPr>
            <a:t>1</a:t>
          </a:r>
          <a:r>
            <a:rPr kumimoji="1" lang="ja-JP" altLang="en-US" sz="1300">
              <a:latin typeface="ＭＳ Ｐゴシック"/>
            </a:rPr>
            <a:t>人当決算額は</a:t>
          </a:r>
          <a:r>
            <a:rPr kumimoji="1" lang="en-US" altLang="ja-JP" sz="1300">
              <a:latin typeface="ＭＳ Ｐゴシック"/>
            </a:rPr>
            <a:t>204,210</a:t>
          </a:r>
          <a:r>
            <a:rPr kumimoji="1" lang="ja-JP" altLang="en-US" sz="1300">
              <a:latin typeface="ＭＳ Ｐゴシック"/>
            </a:rPr>
            <a:t>と類似団体平均を</a:t>
          </a:r>
          <a:r>
            <a:rPr kumimoji="1" lang="en-US" altLang="ja-JP" sz="1300">
              <a:latin typeface="ＭＳ Ｐゴシック"/>
            </a:rPr>
            <a:t>20,455</a:t>
          </a:r>
          <a:r>
            <a:rPr kumimoji="1" lang="ja-JP" altLang="en-US" sz="1300">
              <a:latin typeface="ＭＳ Ｐゴシック"/>
            </a:rPr>
            <a:t>円上回り、昨年度比で</a:t>
          </a:r>
          <a:r>
            <a:rPr kumimoji="1" lang="en-US" altLang="ja-JP" sz="1300">
              <a:latin typeface="ＭＳ Ｐゴシック"/>
            </a:rPr>
            <a:t>20,108</a:t>
          </a:r>
          <a:r>
            <a:rPr kumimoji="1" lang="ja-JP" altLang="en-US" sz="1300">
              <a:latin typeface="ＭＳ Ｐゴシック"/>
            </a:rPr>
            <a:t>円増となった。これは環境汚染対策が急務となった小泊不燃物処理場適正化対策工事</a:t>
          </a:r>
          <a:r>
            <a:rPr kumimoji="1" lang="en-US" altLang="ja-JP" sz="1300">
              <a:latin typeface="ＭＳ Ｐゴシック"/>
            </a:rPr>
            <a:t>200</a:t>
          </a:r>
          <a:r>
            <a:rPr kumimoji="1" lang="ja-JP" altLang="en-US" sz="1300">
              <a:latin typeface="ＭＳ Ｐゴシック"/>
            </a:rPr>
            <a:t>百万円の実施等により、物件費の決算額が前年度比で</a:t>
          </a:r>
          <a:r>
            <a:rPr kumimoji="1" lang="en-US" altLang="ja-JP" sz="1300">
              <a:latin typeface="ＭＳ Ｐゴシック"/>
            </a:rPr>
            <a:t>228</a:t>
          </a:r>
          <a:r>
            <a:rPr kumimoji="1" lang="ja-JP" altLang="en-US" sz="1300">
              <a:latin typeface="ＭＳ Ｐゴシック"/>
            </a:rPr>
            <a:t>百万円増となり、住民</a:t>
          </a:r>
          <a:r>
            <a:rPr kumimoji="1" lang="en-US" altLang="ja-JP" sz="1300">
              <a:latin typeface="ＭＳ Ｐゴシック"/>
            </a:rPr>
            <a:t>1</a:t>
          </a:r>
          <a:r>
            <a:rPr kumimoji="1" lang="ja-JP" altLang="en-US" sz="1300">
              <a:latin typeface="ＭＳ Ｐゴシック"/>
            </a:rPr>
            <a:t>人当たりの物件費決算額が</a:t>
          </a:r>
          <a:r>
            <a:rPr kumimoji="1" lang="en-US" altLang="ja-JP" sz="1300">
              <a:latin typeface="ＭＳ Ｐゴシック"/>
            </a:rPr>
            <a:t>19,135</a:t>
          </a:r>
          <a:r>
            <a:rPr kumimoji="1" lang="ja-JP" altLang="en-US" sz="1300">
              <a:latin typeface="ＭＳ Ｐゴシック"/>
            </a:rPr>
            <a:t>円増となったためである。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年度以降、退職者不補充や指定管理者制度導入拡大で職員数と人件費の抑制や、経常的物件費の削減等を図り、今後も抑制に努めていくところであるが、この事業が完了する平成</a:t>
          </a:r>
          <a:r>
            <a:rPr kumimoji="1" lang="en-US" altLang="ja-JP" sz="1300">
              <a:latin typeface="ＭＳ Ｐゴシック"/>
            </a:rPr>
            <a:t>29</a:t>
          </a:r>
          <a:r>
            <a:rPr kumimoji="1" lang="ja-JP" altLang="en-US" sz="1300">
              <a:latin typeface="ＭＳ Ｐゴシック"/>
            </a:rPr>
            <a:t>年度までは高めの水準で推移すると思われる。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56626</xdr:rowOff>
    </xdr:from>
    <xdr:to>
      <xdr:col>7</xdr:col>
      <xdr:colOff>152400</xdr:colOff>
      <xdr:row>83</xdr:row>
      <xdr:rowOff>153668</xdr:rowOff>
    </xdr:to>
    <xdr:cxnSp macro="">
      <xdr:nvCxnSpPr>
        <xdr:cNvPr id="192" name="直線コネクタ 191"/>
        <xdr:cNvCxnSpPr/>
      </xdr:nvCxnSpPr>
      <xdr:spPr>
        <a:xfrm>
          <a:off x="4114800" y="14286976"/>
          <a:ext cx="838200" cy="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166120</xdr:rowOff>
    </xdr:from>
    <xdr:to>
      <xdr:col>6</xdr:col>
      <xdr:colOff>0</xdr:colOff>
      <xdr:row>83</xdr:row>
      <xdr:rowOff>56626</xdr:rowOff>
    </xdr:to>
    <xdr:cxnSp macro="">
      <xdr:nvCxnSpPr>
        <xdr:cNvPr id="195" name="直線コネクタ 194"/>
        <xdr:cNvCxnSpPr/>
      </xdr:nvCxnSpPr>
      <xdr:spPr>
        <a:xfrm>
          <a:off x="3225800" y="14225020"/>
          <a:ext cx="889000" cy="6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159026</xdr:rowOff>
    </xdr:from>
    <xdr:to>
      <xdr:col>4</xdr:col>
      <xdr:colOff>482600</xdr:colOff>
      <xdr:row>82</xdr:row>
      <xdr:rowOff>166120</xdr:rowOff>
    </xdr:to>
    <xdr:cxnSp macro="">
      <xdr:nvCxnSpPr>
        <xdr:cNvPr id="198" name="直線コネクタ 197"/>
        <xdr:cNvCxnSpPr/>
      </xdr:nvCxnSpPr>
      <xdr:spPr>
        <a:xfrm>
          <a:off x="2336800" y="14217926"/>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159026</xdr:rowOff>
    </xdr:from>
    <xdr:to>
      <xdr:col>3</xdr:col>
      <xdr:colOff>279400</xdr:colOff>
      <xdr:row>82</xdr:row>
      <xdr:rowOff>159634</xdr:rowOff>
    </xdr:to>
    <xdr:cxnSp macro="">
      <xdr:nvCxnSpPr>
        <xdr:cNvPr id="201" name="直線コネクタ 200"/>
        <xdr:cNvCxnSpPr/>
      </xdr:nvCxnSpPr>
      <xdr:spPr>
        <a:xfrm flipV="1">
          <a:off x="1447800" y="14217926"/>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102868</xdr:rowOff>
    </xdr:from>
    <xdr:to>
      <xdr:col>7</xdr:col>
      <xdr:colOff>203200</xdr:colOff>
      <xdr:row>84</xdr:row>
      <xdr:rowOff>33018</xdr:rowOff>
    </xdr:to>
    <xdr:sp macro="" textlink="">
      <xdr:nvSpPr>
        <xdr:cNvPr id="211" name="円/楕円 210"/>
        <xdr:cNvSpPr/>
      </xdr:nvSpPr>
      <xdr:spPr>
        <a:xfrm>
          <a:off x="4902200" y="143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74945</xdr:rowOff>
    </xdr:from>
    <xdr:ext cx="762000" cy="259045"/>
    <xdr:sp macro="" textlink="">
      <xdr:nvSpPr>
        <xdr:cNvPr id="212" name="人件費・物件費等の状況該当値テキスト"/>
        <xdr:cNvSpPr txBox="1"/>
      </xdr:nvSpPr>
      <xdr:spPr>
        <a:xfrm>
          <a:off x="5041900" y="1430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204,210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5826</xdr:rowOff>
    </xdr:from>
    <xdr:to>
      <xdr:col>6</xdr:col>
      <xdr:colOff>50800</xdr:colOff>
      <xdr:row>83</xdr:row>
      <xdr:rowOff>107426</xdr:rowOff>
    </xdr:to>
    <xdr:sp macro="" textlink="">
      <xdr:nvSpPr>
        <xdr:cNvPr id="213" name="円/楕円 212"/>
        <xdr:cNvSpPr/>
      </xdr:nvSpPr>
      <xdr:spPr>
        <a:xfrm>
          <a:off x="4064000" y="142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117603</xdr:rowOff>
    </xdr:from>
    <xdr:ext cx="736600" cy="259045"/>
    <xdr:sp macro="" textlink="">
      <xdr:nvSpPr>
        <xdr:cNvPr id="214" name="テキスト ボックス 213"/>
        <xdr:cNvSpPr txBox="1"/>
      </xdr:nvSpPr>
      <xdr:spPr>
        <a:xfrm>
          <a:off x="3733800" y="1400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115320</xdr:rowOff>
    </xdr:from>
    <xdr:to>
      <xdr:col>4</xdr:col>
      <xdr:colOff>533400</xdr:colOff>
      <xdr:row>83</xdr:row>
      <xdr:rowOff>45470</xdr:rowOff>
    </xdr:to>
    <xdr:sp macro="" textlink="">
      <xdr:nvSpPr>
        <xdr:cNvPr id="215" name="円/楕円 214"/>
        <xdr:cNvSpPr/>
      </xdr:nvSpPr>
      <xdr:spPr>
        <a:xfrm>
          <a:off x="3175000" y="141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55647</xdr:rowOff>
    </xdr:from>
    <xdr:ext cx="762000" cy="259045"/>
    <xdr:sp macro="" textlink="">
      <xdr:nvSpPr>
        <xdr:cNvPr id="216" name="テキスト ボックス 215"/>
        <xdr:cNvSpPr txBox="1"/>
      </xdr:nvSpPr>
      <xdr:spPr>
        <a:xfrm>
          <a:off x="2844800" y="139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108226</xdr:rowOff>
    </xdr:from>
    <xdr:to>
      <xdr:col>3</xdr:col>
      <xdr:colOff>330200</xdr:colOff>
      <xdr:row>83</xdr:row>
      <xdr:rowOff>38376</xdr:rowOff>
    </xdr:to>
    <xdr:sp macro="" textlink="">
      <xdr:nvSpPr>
        <xdr:cNvPr id="217" name="円/楕円 216"/>
        <xdr:cNvSpPr/>
      </xdr:nvSpPr>
      <xdr:spPr>
        <a:xfrm>
          <a:off x="2286000" y="141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48553</xdr:rowOff>
    </xdr:from>
    <xdr:ext cx="762000" cy="259045"/>
    <xdr:sp macro="" textlink="">
      <xdr:nvSpPr>
        <xdr:cNvPr id="218" name="テキスト ボックス 217"/>
        <xdr:cNvSpPr txBox="1"/>
      </xdr:nvSpPr>
      <xdr:spPr>
        <a:xfrm>
          <a:off x="1955800" y="1393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108834</xdr:rowOff>
    </xdr:from>
    <xdr:to>
      <xdr:col>2</xdr:col>
      <xdr:colOff>127000</xdr:colOff>
      <xdr:row>83</xdr:row>
      <xdr:rowOff>38984</xdr:rowOff>
    </xdr:to>
    <xdr:sp macro="" textlink="">
      <xdr:nvSpPr>
        <xdr:cNvPr id="219" name="円/楕円 218"/>
        <xdr:cNvSpPr/>
      </xdr:nvSpPr>
      <xdr:spPr>
        <a:xfrm>
          <a:off x="1397000" y="141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49161</xdr:rowOff>
    </xdr:from>
    <xdr:ext cx="762000" cy="259045"/>
    <xdr:sp macro="" textlink="">
      <xdr:nvSpPr>
        <xdr:cNvPr id="220" name="テキスト ボックス 219"/>
        <xdr:cNvSpPr txBox="1"/>
      </xdr:nvSpPr>
      <xdr:spPr>
        <a:xfrm>
          <a:off x="1066800" y="139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本町のラスパイレス指数は、</a:t>
          </a:r>
          <a:r>
            <a:rPr kumimoji="1" lang="en-US" altLang="ja-JP" sz="1300">
              <a:latin typeface="ＭＳ Ｐゴシック"/>
            </a:rPr>
            <a:t>93.8</a:t>
          </a:r>
          <a:r>
            <a:rPr kumimoji="1" lang="ja-JP" altLang="en-US" sz="1300">
              <a:latin typeface="ＭＳ Ｐゴシック"/>
            </a:rPr>
            <a:t>と対前年度比で</a:t>
          </a:r>
          <a:r>
            <a:rPr kumimoji="1" lang="en-US" altLang="ja-JP" sz="1300">
              <a:latin typeface="ＭＳ Ｐゴシック"/>
            </a:rPr>
            <a:t>0.6</a:t>
          </a:r>
          <a:r>
            <a:rPr kumimoji="1" lang="ja-JP" altLang="en-US" sz="1300">
              <a:latin typeface="ＭＳ Ｐゴシック"/>
            </a:rPr>
            <a:t>ポイント増となったものの、類似団体平均では</a:t>
          </a:r>
          <a:r>
            <a:rPr kumimoji="1" lang="en-US" altLang="ja-JP" sz="1300">
              <a:latin typeface="ＭＳ Ｐゴシック"/>
            </a:rPr>
            <a:t>1.8</a:t>
          </a:r>
          <a:r>
            <a:rPr kumimoji="1" lang="ja-JP" altLang="en-US" sz="1300">
              <a:latin typeface="ＭＳ Ｐゴシック"/>
            </a:rPr>
            <a:t>ポイント下回り、前年より△</a:t>
          </a:r>
          <a:r>
            <a:rPr kumimoji="1" lang="en-US" altLang="ja-JP" sz="1300">
              <a:latin typeface="ＭＳ Ｐゴシック"/>
            </a:rPr>
            <a:t>0.1</a:t>
          </a:r>
          <a:r>
            <a:rPr kumimoji="1" lang="ja-JP" altLang="en-US" sz="1300">
              <a:latin typeface="ＭＳ Ｐゴシック"/>
            </a:rPr>
            <a:t>ポイントとなっている。</a:t>
          </a:r>
        </a:p>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から大幅に減となっているが、これは国の給与削減が影響しているためである。階層変動などによる増減は見込まれるものの、今後は人事評価制度の導入等によって、更に適正な給与制度の運営に努めていくことから、類似団体を上回ることなく同水準で推移していく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170745</xdr:rowOff>
    </xdr:from>
    <xdr:to>
      <xdr:col>24</xdr:col>
      <xdr:colOff>558800</xdr:colOff>
      <xdr:row>83</xdr:row>
      <xdr:rowOff>79728</xdr:rowOff>
    </xdr:to>
    <xdr:cxnSp macro="">
      <xdr:nvCxnSpPr>
        <xdr:cNvPr id="254" name="直線コネクタ 253"/>
        <xdr:cNvCxnSpPr/>
      </xdr:nvCxnSpPr>
      <xdr:spPr>
        <a:xfrm>
          <a:off x="16179800" y="1422964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26105</xdr:rowOff>
    </xdr:to>
    <xdr:cxnSp macro="">
      <xdr:nvCxnSpPr>
        <xdr:cNvPr id="257" name="直線コネクタ 256"/>
        <xdr:cNvCxnSpPr/>
      </xdr:nvCxnSpPr>
      <xdr:spPr>
        <a:xfrm flipV="1">
          <a:off x="15290800" y="1422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89</xdr:row>
      <xdr:rowOff>163689</xdr:rowOff>
    </xdr:to>
    <xdr:cxnSp macro="">
      <xdr:nvCxnSpPr>
        <xdr:cNvPr id="260" name="直線コネクタ 259"/>
        <xdr:cNvCxnSpPr/>
      </xdr:nvCxnSpPr>
      <xdr:spPr>
        <a:xfrm flipV="1">
          <a:off x="14401800" y="14256455"/>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56445</xdr:rowOff>
    </xdr:from>
    <xdr:to>
      <xdr:col>21</xdr:col>
      <xdr:colOff>0</xdr:colOff>
      <xdr:row>89</xdr:row>
      <xdr:rowOff>163689</xdr:rowOff>
    </xdr:to>
    <xdr:cxnSp macro="">
      <xdr:nvCxnSpPr>
        <xdr:cNvPr id="263" name="直線コネクタ 262"/>
        <xdr:cNvCxnSpPr/>
      </xdr:nvCxnSpPr>
      <xdr:spPr>
        <a:xfrm>
          <a:off x="13512800" y="153154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3" name="円/楕円 272"/>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4"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119945</xdr:rowOff>
    </xdr:from>
    <xdr:to>
      <xdr:col>23</xdr:col>
      <xdr:colOff>457200</xdr:colOff>
      <xdr:row>83</xdr:row>
      <xdr:rowOff>50095</xdr:rowOff>
    </xdr:to>
    <xdr:sp macro="" textlink="">
      <xdr:nvSpPr>
        <xdr:cNvPr id="275" name="円/楕円 274"/>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76" name="テキスト ボックス 275"/>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7" name="円/楕円 276"/>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87082</xdr:rowOff>
    </xdr:from>
    <xdr:ext cx="762000" cy="259045"/>
    <xdr:sp macro="" textlink="">
      <xdr:nvSpPr>
        <xdr:cNvPr id="278" name="テキスト ボックス 277"/>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79" name="円/楕円 278"/>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53216</xdr:rowOff>
    </xdr:from>
    <xdr:ext cx="762000" cy="259045"/>
    <xdr:sp macro="" textlink="">
      <xdr:nvSpPr>
        <xdr:cNvPr id="280" name="テキスト ボックス 279"/>
        <xdr:cNvSpPr txBox="1"/>
      </xdr:nvSpPr>
      <xdr:spPr>
        <a:xfrm>
          <a:off x="14020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1" name="円/楕円 280"/>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117422</xdr:rowOff>
    </xdr:from>
    <xdr:ext cx="762000" cy="259045"/>
    <xdr:sp macro="" textlink="">
      <xdr:nvSpPr>
        <xdr:cNvPr id="282" name="テキスト ボックス 281"/>
        <xdr:cNvSpPr txBox="1"/>
      </xdr:nvSpPr>
      <xdr:spPr>
        <a:xfrm>
          <a:off x="13131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年度の町村合併以降、平成</a:t>
          </a:r>
          <a:r>
            <a:rPr kumimoji="1" lang="en-US" altLang="ja-JP" sz="1300">
              <a:latin typeface="ＭＳ Ｐゴシック"/>
            </a:rPr>
            <a:t>20</a:t>
          </a:r>
          <a:r>
            <a:rPr kumimoji="1" lang="ja-JP" altLang="en-US" sz="1300">
              <a:latin typeface="ＭＳ Ｐゴシック"/>
            </a:rPr>
            <a:t>年度までの退職者不補充、以降は新規採用抑制など職員数の適正化を図っており、人口千当たりの職員数は</a:t>
          </a:r>
          <a:r>
            <a:rPr kumimoji="1" lang="en-US" altLang="ja-JP" sz="1300">
              <a:latin typeface="ＭＳ Ｐゴシック"/>
            </a:rPr>
            <a:t>10.49</a:t>
          </a:r>
          <a:r>
            <a:rPr kumimoji="1" lang="ja-JP" altLang="en-US" sz="1300">
              <a:latin typeface="ＭＳ Ｐゴシック"/>
            </a:rPr>
            <a:t>人と対前年度比で</a:t>
          </a:r>
          <a:r>
            <a:rPr kumimoji="1" lang="en-US" altLang="ja-JP" sz="1300">
              <a:latin typeface="ＭＳ Ｐゴシック"/>
            </a:rPr>
            <a:t>0.65</a:t>
          </a:r>
          <a:r>
            <a:rPr kumimoji="1" lang="ja-JP" altLang="en-US" sz="1300">
              <a:latin typeface="ＭＳ Ｐゴシック"/>
            </a:rPr>
            <a:t>ポイント増となったものの、類似団体平均を</a:t>
          </a:r>
          <a:r>
            <a:rPr kumimoji="1" lang="en-US" altLang="ja-JP" sz="1300">
              <a:latin typeface="ＭＳ Ｐゴシック"/>
            </a:rPr>
            <a:t>0.17</a:t>
          </a:r>
          <a:r>
            <a:rPr kumimoji="1" lang="ja-JP" altLang="en-US" sz="1300">
              <a:latin typeface="ＭＳ Ｐゴシック"/>
            </a:rPr>
            <a:t>人下回っている。</a:t>
          </a:r>
        </a:p>
        <a:p>
          <a:r>
            <a:rPr kumimoji="1" lang="ja-JP" altLang="en-US" sz="1300">
              <a:latin typeface="ＭＳ Ｐゴシック"/>
            </a:rPr>
            <a:t>　今後、行政機構改革による人員配置の適正化と事務事業の見直しや指定管理者制度の導入拡大で効率化を図り、職員層の均衡に考慮しつつ退職職員の欠員補充の抑制にも努めていく。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136616</xdr:rowOff>
    </xdr:from>
    <xdr:to>
      <xdr:col>24</xdr:col>
      <xdr:colOff>558800</xdr:colOff>
      <xdr:row>62</xdr:row>
      <xdr:rowOff>77198</xdr:rowOff>
    </xdr:to>
    <xdr:cxnSp macro="">
      <xdr:nvCxnSpPr>
        <xdr:cNvPr id="319" name="直線コネクタ 318"/>
        <xdr:cNvCxnSpPr/>
      </xdr:nvCxnSpPr>
      <xdr:spPr>
        <a:xfrm>
          <a:off x="16179800" y="10595066"/>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136616</xdr:rowOff>
    </xdr:from>
    <xdr:to>
      <xdr:col>23</xdr:col>
      <xdr:colOff>406400</xdr:colOff>
      <xdr:row>62</xdr:row>
      <xdr:rowOff>90987</xdr:rowOff>
    </xdr:to>
    <xdr:cxnSp macro="">
      <xdr:nvCxnSpPr>
        <xdr:cNvPr id="322" name="直線コネクタ 321"/>
        <xdr:cNvCxnSpPr/>
      </xdr:nvCxnSpPr>
      <xdr:spPr>
        <a:xfrm flipV="1">
          <a:off x="15290800" y="10595066"/>
          <a:ext cx="8890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61685</xdr:rowOff>
    </xdr:from>
    <xdr:to>
      <xdr:col>22</xdr:col>
      <xdr:colOff>203200</xdr:colOff>
      <xdr:row>62</xdr:row>
      <xdr:rowOff>90987</xdr:rowOff>
    </xdr:to>
    <xdr:cxnSp macro="">
      <xdr:nvCxnSpPr>
        <xdr:cNvPr id="325" name="直線コネクタ 324"/>
        <xdr:cNvCxnSpPr/>
      </xdr:nvCxnSpPr>
      <xdr:spPr>
        <a:xfrm>
          <a:off x="14401800" y="1069158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61685</xdr:rowOff>
    </xdr:from>
    <xdr:to>
      <xdr:col>21</xdr:col>
      <xdr:colOff>0</xdr:colOff>
      <xdr:row>62</xdr:row>
      <xdr:rowOff>73751</xdr:rowOff>
    </xdr:to>
    <xdr:cxnSp macro="">
      <xdr:nvCxnSpPr>
        <xdr:cNvPr id="328" name="直線コネクタ 327"/>
        <xdr:cNvCxnSpPr/>
      </xdr:nvCxnSpPr>
      <xdr:spPr>
        <a:xfrm flipV="1">
          <a:off x="13512800" y="1069158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26398</xdr:rowOff>
    </xdr:from>
    <xdr:to>
      <xdr:col>24</xdr:col>
      <xdr:colOff>609600</xdr:colOff>
      <xdr:row>62</xdr:row>
      <xdr:rowOff>127998</xdr:rowOff>
    </xdr:to>
    <xdr:sp macro="" textlink="">
      <xdr:nvSpPr>
        <xdr:cNvPr id="338" name="円/楕円 337"/>
        <xdr:cNvSpPr/>
      </xdr:nvSpPr>
      <xdr:spPr>
        <a:xfrm>
          <a:off x="169672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42925</xdr:rowOff>
    </xdr:from>
    <xdr:ext cx="762000" cy="259045"/>
    <xdr:sp macro="" textlink="">
      <xdr:nvSpPr>
        <xdr:cNvPr id="339" name="定員管理の状況該当値テキスト"/>
        <xdr:cNvSpPr txBox="1"/>
      </xdr:nvSpPr>
      <xdr:spPr>
        <a:xfrm>
          <a:off x="17106900" y="10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85816</xdr:rowOff>
    </xdr:from>
    <xdr:to>
      <xdr:col>23</xdr:col>
      <xdr:colOff>457200</xdr:colOff>
      <xdr:row>62</xdr:row>
      <xdr:rowOff>15966</xdr:rowOff>
    </xdr:to>
    <xdr:sp macro="" textlink="">
      <xdr:nvSpPr>
        <xdr:cNvPr id="340" name="円/楕円 339"/>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26143</xdr:rowOff>
    </xdr:from>
    <xdr:ext cx="736600" cy="259045"/>
    <xdr:sp macro="" textlink="">
      <xdr:nvSpPr>
        <xdr:cNvPr id="341" name="テキスト ボックス 34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40187</xdr:rowOff>
    </xdr:from>
    <xdr:to>
      <xdr:col>22</xdr:col>
      <xdr:colOff>254000</xdr:colOff>
      <xdr:row>62</xdr:row>
      <xdr:rowOff>141787</xdr:rowOff>
    </xdr:to>
    <xdr:sp macro="" textlink="">
      <xdr:nvSpPr>
        <xdr:cNvPr id="342" name="円/楕円 341"/>
        <xdr:cNvSpPr/>
      </xdr:nvSpPr>
      <xdr:spPr>
        <a:xfrm>
          <a:off x="152400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151964</xdr:rowOff>
    </xdr:from>
    <xdr:ext cx="762000" cy="259045"/>
    <xdr:sp macro="" textlink="">
      <xdr:nvSpPr>
        <xdr:cNvPr id="343" name="テキスト ボックス 342"/>
        <xdr:cNvSpPr txBox="1"/>
      </xdr:nvSpPr>
      <xdr:spPr>
        <a:xfrm>
          <a:off x="14909800" y="104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10885</xdr:rowOff>
    </xdr:from>
    <xdr:to>
      <xdr:col>21</xdr:col>
      <xdr:colOff>50800</xdr:colOff>
      <xdr:row>62</xdr:row>
      <xdr:rowOff>112485</xdr:rowOff>
    </xdr:to>
    <xdr:sp macro="" textlink="">
      <xdr:nvSpPr>
        <xdr:cNvPr id="344" name="円/楕円 343"/>
        <xdr:cNvSpPr/>
      </xdr:nvSpPr>
      <xdr:spPr>
        <a:xfrm>
          <a:off x="14351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122662</xdr:rowOff>
    </xdr:from>
    <xdr:ext cx="762000" cy="259045"/>
    <xdr:sp macro="" textlink="">
      <xdr:nvSpPr>
        <xdr:cNvPr id="345" name="テキスト ボックス 344"/>
        <xdr:cNvSpPr txBox="1"/>
      </xdr:nvSpPr>
      <xdr:spPr>
        <a:xfrm>
          <a:off x="14020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22951</xdr:rowOff>
    </xdr:from>
    <xdr:to>
      <xdr:col>19</xdr:col>
      <xdr:colOff>533400</xdr:colOff>
      <xdr:row>62</xdr:row>
      <xdr:rowOff>124551</xdr:rowOff>
    </xdr:to>
    <xdr:sp macro="" textlink="">
      <xdr:nvSpPr>
        <xdr:cNvPr id="346" name="円/楕円 345"/>
        <xdr:cNvSpPr/>
      </xdr:nvSpPr>
      <xdr:spPr>
        <a:xfrm>
          <a:off x="13462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134728</xdr:rowOff>
    </xdr:from>
    <xdr:ext cx="762000" cy="259045"/>
    <xdr:sp macro="" textlink="">
      <xdr:nvSpPr>
        <xdr:cNvPr id="347" name="テキスト ボックス 346"/>
        <xdr:cNvSpPr txBox="1"/>
      </xdr:nvSpPr>
      <xdr:spPr>
        <a:xfrm>
          <a:off x="13131800" y="104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本町の実質公債費比率は平成</a:t>
          </a:r>
          <a:r>
            <a:rPr kumimoji="1" lang="en-US" altLang="ja-JP" sz="1300">
              <a:latin typeface="ＭＳ Ｐゴシック"/>
            </a:rPr>
            <a:t>20</a:t>
          </a:r>
          <a:r>
            <a:rPr kumimoji="1" lang="ja-JP" altLang="en-US" sz="1300">
              <a:latin typeface="ＭＳ Ｐゴシック"/>
            </a:rPr>
            <a:t>年度をピークに年々減少しており、平成</a:t>
          </a:r>
          <a:r>
            <a:rPr kumimoji="1" lang="en-US" altLang="ja-JP" sz="1300">
              <a:latin typeface="ＭＳ Ｐゴシック"/>
            </a:rPr>
            <a:t>27</a:t>
          </a:r>
          <a:r>
            <a:rPr kumimoji="1" lang="ja-JP" altLang="en-US" sz="1300">
              <a:latin typeface="ＭＳ Ｐゴシック"/>
            </a:rPr>
            <a:t>年度決算では昨年度比△</a:t>
          </a:r>
          <a:r>
            <a:rPr kumimoji="1" lang="en-US" altLang="ja-JP" sz="1300">
              <a:latin typeface="ＭＳ Ｐゴシック"/>
            </a:rPr>
            <a:t>2.0</a:t>
          </a:r>
          <a:r>
            <a:rPr kumimoji="1" lang="ja-JP" altLang="en-US" sz="1300">
              <a:latin typeface="ＭＳ Ｐゴシック"/>
            </a:rPr>
            <a:t>ポイントの</a:t>
          </a:r>
          <a:r>
            <a:rPr kumimoji="1" lang="en-US" altLang="ja-JP" sz="1300">
              <a:latin typeface="ＭＳ Ｐゴシック"/>
            </a:rPr>
            <a:t>10.6%</a:t>
          </a:r>
          <a:r>
            <a:rPr kumimoji="1" lang="ja-JP" altLang="en-US" sz="1300">
              <a:latin typeface="ＭＳ Ｐゴシック"/>
            </a:rPr>
            <a:t>となり、類似団体平均を</a:t>
          </a:r>
          <a:r>
            <a:rPr kumimoji="1" lang="en-US" altLang="ja-JP" sz="1300">
              <a:latin typeface="ＭＳ Ｐゴシック"/>
            </a:rPr>
            <a:t>0.2</a:t>
          </a:r>
          <a:r>
            <a:rPr kumimoji="1" lang="ja-JP" altLang="en-US" sz="1300">
              <a:latin typeface="ＭＳ Ｐゴシック"/>
            </a:rPr>
            <a:t>ポイント下回った。</a:t>
          </a:r>
        </a:p>
        <a:p>
          <a:r>
            <a:rPr kumimoji="1" lang="ja-JP" altLang="en-US" sz="1300">
              <a:latin typeface="ＭＳ Ｐゴシック"/>
            </a:rPr>
            <a:t>　比率減少の要因としては、過去の投資事業に伴う元利償還金が平成</a:t>
          </a:r>
          <a:r>
            <a:rPr kumimoji="1" lang="en-US" altLang="ja-JP" sz="1300">
              <a:latin typeface="ＭＳ Ｐゴシック"/>
            </a:rPr>
            <a:t>20</a:t>
          </a:r>
          <a:r>
            <a:rPr kumimoji="1" lang="ja-JP" altLang="en-US" sz="1300">
              <a:latin typeface="ＭＳ Ｐゴシック"/>
            </a:rPr>
            <a:t>年度以降年々減少傾向にあるためである。</a:t>
          </a:r>
          <a:r>
            <a:rPr kumimoji="1" lang="en-US" altLang="ja-JP" sz="1300">
              <a:latin typeface="ＭＳ Ｐゴシック"/>
            </a:rPr>
            <a:t>(H21</a:t>
          </a:r>
          <a:r>
            <a:rPr kumimoji="1" lang="ja-JP" altLang="en-US" sz="1300">
              <a:latin typeface="ＭＳ Ｐゴシック"/>
            </a:rPr>
            <a:t>：</a:t>
          </a:r>
          <a:r>
            <a:rPr kumimoji="1" lang="en-US" altLang="ja-JP" sz="1300">
              <a:latin typeface="ＭＳ Ｐゴシック"/>
            </a:rPr>
            <a:t>1,631</a:t>
          </a:r>
          <a:r>
            <a:rPr kumimoji="1" lang="ja-JP" altLang="en-US" sz="1300">
              <a:latin typeface="ＭＳ Ｐゴシック"/>
            </a:rPr>
            <a:t>百万円、</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1,129</a:t>
          </a:r>
          <a:r>
            <a:rPr kumimoji="1" lang="ja-JP" altLang="en-US" sz="1300">
              <a:latin typeface="ＭＳ Ｐゴシック"/>
            </a:rPr>
            <a:t>百万円</a:t>
          </a:r>
          <a:r>
            <a:rPr kumimoji="1" lang="en-US" altLang="ja-JP" sz="1300">
              <a:latin typeface="ＭＳ Ｐゴシック"/>
            </a:rPr>
            <a:t>)</a:t>
          </a:r>
        </a:p>
        <a:p>
          <a:r>
            <a:rPr kumimoji="1" lang="ja-JP" altLang="en-US" sz="1300">
              <a:latin typeface="ＭＳ Ｐゴシック"/>
            </a:rPr>
            <a:t>　今後は、近年の大型投資事業実施に伴う元金償還が始まるため、微増傾向で推移していく見込みである。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138491</xdr:rowOff>
    </xdr:from>
    <xdr:to>
      <xdr:col>24</xdr:col>
      <xdr:colOff>558800</xdr:colOff>
      <xdr:row>42</xdr:row>
      <xdr:rowOff>25400</xdr:rowOff>
    </xdr:to>
    <xdr:cxnSp macro="">
      <xdr:nvCxnSpPr>
        <xdr:cNvPr id="384" name="直線コネクタ 383"/>
        <xdr:cNvCxnSpPr/>
      </xdr:nvCxnSpPr>
      <xdr:spPr>
        <a:xfrm flipV="1">
          <a:off x="16179800" y="6996491"/>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163285</xdr:rowOff>
    </xdr:to>
    <xdr:cxnSp macro="">
      <xdr:nvCxnSpPr>
        <xdr:cNvPr id="387" name="直線コネクタ 386"/>
        <xdr:cNvCxnSpPr/>
      </xdr:nvCxnSpPr>
      <xdr:spPr>
        <a:xfrm flipV="1">
          <a:off x="15290800" y="72263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9" name="テキスト ボックス 388"/>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49288</xdr:rowOff>
    </xdr:to>
    <xdr:cxnSp macro="">
      <xdr:nvCxnSpPr>
        <xdr:cNvPr id="390" name="直線コネクタ 389"/>
        <xdr:cNvCxnSpPr/>
      </xdr:nvCxnSpPr>
      <xdr:spPr>
        <a:xfrm flipV="1">
          <a:off x="14401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2" name="テキスト ボックス 391"/>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49288</xdr:rowOff>
    </xdr:from>
    <xdr:to>
      <xdr:col>21</xdr:col>
      <xdr:colOff>0</xdr:colOff>
      <xdr:row>43</xdr:row>
      <xdr:rowOff>152702</xdr:rowOff>
    </xdr:to>
    <xdr:cxnSp macro="">
      <xdr:nvCxnSpPr>
        <xdr:cNvPr id="393" name="直線コネクタ 392"/>
        <xdr:cNvCxnSpPr/>
      </xdr:nvCxnSpPr>
      <xdr:spPr>
        <a:xfrm flipV="1">
          <a:off x="13512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87691</xdr:rowOff>
    </xdr:from>
    <xdr:to>
      <xdr:col>24</xdr:col>
      <xdr:colOff>609600</xdr:colOff>
      <xdr:row>41</xdr:row>
      <xdr:rowOff>17841</xdr:rowOff>
    </xdr:to>
    <xdr:sp macro="" textlink="">
      <xdr:nvSpPr>
        <xdr:cNvPr id="403" name="円/楕円 402"/>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104218</xdr:rowOff>
    </xdr:from>
    <xdr:ext cx="762000" cy="259045"/>
    <xdr:sp macro="" textlink="">
      <xdr:nvSpPr>
        <xdr:cNvPr id="404"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5" name="円/楕円 404"/>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6" name="テキスト ボックス 40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7" name="円/楕円 406"/>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08" name="テキスト ボックス 407"/>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169938</xdr:rowOff>
    </xdr:from>
    <xdr:to>
      <xdr:col>21</xdr:col>
      <xdr:colOff>50800</xdr:colOff>
      <xdr:row>43</xdr:row>
      <xdr:rowOff>100088</xdr:rowOff>
    </xdr:to>
    <xdr:sp macro="" textlink="">
      <xdr:nvSpPr>
        <xdr:cNvPr id="409" name="円/楕円 408"/>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84865</xdr:rowOff>
    </xdr:from>
    <xdr:ext cx="762000" cy="259045"/>
    <xdr:sp macro="" textlink="">
      <xdr:nvSpPr>
        <xdr:cNvPr id="410" name="テキスト ボックス 409"/>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411" name="円/楕円 410"/>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16829</xdr:rowOff>
    </xdr:from>
    <xdr:ext cx="762000" cy="259045"/>
    <xdr:sp macro="" textlink="">
      <xdr:nvSpPr>
        <xdr:cNvPr id="412" name="テキスト ボックス 411"/>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将来負担比率は、類似団体平均を</a:t>
          </a:r>
          <a:r>
            <a:rPr kumimoji="1" lang="en-US" altLang="ja-JP" sz="1300">
              <a:latin typeface="ＭＳ Ｐゴシック"/>
            </a:rPr>
            <a:t>29.6</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年度決算では地方債現在高が対前年度比で</a:t>
          </a:r>
          <a:r>
            <a:rPr kumimoji="1" lang="en-US" altLang="ja-JP" sz="1300">
              <a:latin typeface="ＭＳ Ｐゴシック"/>
            </a:rPr>
            <a:t>35</a:t>
          </a:r>
          <a:r>
            <a:rPr kumimoji="1" lang="ja-JP" altLang="en-US" sz="1300">
              <a:latin typeface="ＭＳ Ｐゴシック"/>
            </a:rPr>
            <a:t>百万円増となったものの、退職手当負担見込額が△</a:t>
          </a:r>
          <a:r>
            <a:rPr kumimoji="1" lang="en-US" altLang="ja-JP" sz="1300">
              <a:latin typeface="ＭＳ Ｐゴシック"/>
            </a:rPr>
            <a:t>154</a:t>
          </a:r>
          <a:r>
            <a:rPr kumimoji="1" lang="ja-JP" altLang="en-US" sz="1300">
              <a:latin typeface="ＭＳ Ｐゴシック"/>
            </a:rPr>
            <a:t>百万円となったため、将来負担額全体で△</a:t>
          </a:r>
          <a:r>
            <a:rPr kumimoji="1" lang="en-US" altLang="ja-JP" sz="1300">
              <a:latin typeface="ＭＳ Ｐゴシック"/>
            </a:rPr>
            <a:t>119</a:t>
          </a:r>
          <a:r>
            <a:rPr kumimoji="1" lang="ja-JP" altLang="en-US" sz="1300">
              <a:latin typeface="ＭＳ Ｐゴシック"/>
            </a:rPr>
            <a:t>百万円となり、また、充当可能財源等が</a:t>
          </a:r>
          <a:r>
            <a:rPr kumimoji="1" lang="en-US" altLang="ja-JP" sz="1300">
              <a:latin typeface="ＭＳ Ｐゴシック"/>
            </a:rPr>
            <a:t>132</a:t>
          </a:r>
          <a:r>
            <a:rPr kumimoji="1" lang="ja-JP" altLang="en-US" sz="1300">
              <a:latin typeface="ＭＳ Ｐゴシック"/>
            </a:rPr>
            <a:t>百万円増となったため、将来負担比率は昨年度比で△</a:t>
          </a:r>
          <a:r>
            <a:rPr kumimoji="1" lang="en-US" altLang="ja-JP" sz="1300">
              <a:latin typeface="ＭＳ Ｐゴシック"/>
            </a:rPr>
            <a:t>8.3</a:t>
          </a:r>
          <a:r>
            <a:rPr kumimoji="1" lang="ja-JP" altLang="en-US" sz="1300">
              <a:latin typeface="ＭＳ Ｐゴシック"/>
            </a:rPr>
            <a:t>ポイントとなった。</a:t>
          </a:r>
          <a:endParaRPr kumimoji="1" lang="en-US" altLang="ja-JP" sz="1300">
            <a:latin typeface="ＭＳ Ｐゴシック"/>
          </a:endParaRPr>
        </a:p>
        <a:p>
          <a:r>
            <a:rPr kumimoji="1" lang="ja-JP" altLang="en-US" sz="1300" baseline="0">
              <a:latin typeface="ＭＳ Ｐゴシック"/>
            </a:rPr>
            <a:t>　</a:t>
          </a:r>
          <a:r>
            <a:rPr kumimoji="1" lang="ja-JP" altLang="en-US" sz="1300">
              <a:latin typeface="ＭＳ Ｐゴシック"/>
            </a:rPr>
            <a:t>しかしながら、平成</a:t>
          </a:r>
          <a:r>
            <a:rPr kumimoji="1" lang="en-US" altLang="ja-JP" sz="1300">
              <a:latin typeface="ＭＳ Ｐゴシック"/>
            </a:rPr>
            <a:t>28</a:t>
          </a:r>
          <a:r>
            <a:rPr kumimoji="1" lang="ja-JP" altLang="en-US" sz="1300">
              <a:latin typeface="ＭＳ Ｐゴシック"/>
            </a:rPr>
            <a:t>年度以降の大型事業</a:t>
          </a:r>
          <a:r>
            <a:rPr kumimoji="1" lang="en-US" altLang="ja-JP" sz="1300">
              <a:latin typeface="ＭＳ Ｐゴシック"/>
            </a:rPr>
            <a:t>(</a:t>
          </a:r>
          <a:r>
            <a:rPr kumimoji="1" lang="ja-JP" altLang="en-US" sz="1300">
              <a:latin typeface="ＭＳ Ｐゴシック"/>
            </a:rPr>
            <a:t>公営住宅建設事業・新庁舎建設事業</a:t>
          </a:r>
          <a:r>
            <a:rPr kumimoji="1" lang="en-US" altLang="ja-JP" sz="1300">
              <a:latin typeface="ＭＳ Ｐゴシック"/>
            </a:rPr>
            <a:t>)</a:t>
          </a:r>
          <a:r>
            <a:rPr kumimoji="1" lang="ja-JP" altLang="en-US" sz="1300">
              <a:latin typeface="ＭＳ Ｐゴシック"/>
            </a:rPr>
            <a:t>に伴う地方債発行により今後の比率上昇が懸念される。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167852</xdr:rowOff>
    </xdr:from>
    <xdr:to>
      <xdr:col>24</xdr:col>
      <xdr:colOff>558800</xdr:colOff>
      <xdr:row>18</xdr:row>
      <xdr:rowOff>63161</xdr:rowOff>
    </xdr:to>
    <xdr:cxnSp macro="">
      <xdr:nvCxnSpPr>
        <xdr:cNvPr id="446" name="直線コネクタ 445"/>
        <xdr:cNvCxnSpPr/>
      </xdr:nvCxnSpPr>
      <xdr:spPr>
        <a:xfrm flipV="1">
          <a:off x="16179800" y="3082502"/>
          <a:ext cx="8382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47"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63161</xdr:rowOff>
    </xdr:from>
    <xdr:to>
      <xdr:col>23</xdr:col>
      <xdr:colOff>406400</xdr:colOff>
      <xdr:row>18</xdr:row>
      <xdr:rowOff>142790</xdr:rowOff>
    </xdr:to>
    <xdr:cxnSp macro="">
      <xdr:nvCxnSpPr>
        <xdr:cNvPr id="449" name="直線コネクタ 448"/>
        <xdr:cNvCxnSpPr/>
      </xdr:nvCxnSpPr>
      <xdr:spPr>
        <a:xfrm flipV="1">
          <a:off x="15290800" y="314926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1" name="テキスト ボックス 450"/>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142790</xdr:rowOff>
    </xdr:from>
    <xdr:to>
      <xdr:col>22</xdr:col>
      <xdr:colOff>203200</xdr:colOff>
      <xdr:row>19</xdr:row>
      <xdr:rowOff>165184</xdr:rowOff>
    </xdr:to>
    <xdr:cxnSp macro="">
      <xdr:nvCxnSpPr>
        <xdr:cNvPr id="452" name="直線コネクタ 451"/>
        <xdr:cNvCxnSpPr/>
      </xdr:nvCxnSpPr>
      <xdr:spPr>
        <a:xfrm flipV="1">
          <a:off x="14401800" y="3228890"/>
          <a:ext cx="889000" cy="19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4" name="テキスト ボックス 453"/>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50165</xdr:rowOff>
    </xdr:from>
    <xdr:to>
      <xdr:col>21</xdr:col>
      <xdr:colOff>0</xdr:colOff>
      <xdr:row>19</xdr:row>
      <xdr:rowOff>165184</xdr:rowOff>
    </xdr:to>
    <xdr:cxnSp macro="">
      <xdr:nvCxnSpPr>
        <xdr:cNvPr id="455" name="直線コネクタ 454"/>
        <xdr:cNvCxnSpPr/>
      </xdr:nvCxnSpPr>
      <xdr:spPr>
        <a:xfrm>
          <a:off x="13512800" y="330771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7" name="テキスト ボックス 456"/>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59" name="テキスト ボックス 458"/>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117052</xdr:rowOff>
    </xdr:from>
    <xdr:to>
      <xdr:col>24</xdr:col>
      <xdr:colOff>609600</xdr:colOff>
      <xdr:row>18</xdr:row>
      <xdr:rowOff>47202</xdr:rowOff>
    </xdr:to>
    <xdr:sp macro="" textlink="">
      <xdr:nvSpPr>
        <xdr:cNvPr id="465" name="円/楕円 464"/>
        <xdr:cNvSpPr/>
      </xdr:nvSpPr>
      <xdr:spPr>
        <a:xfrm>
          <a:off x="169672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89129</xdr:rowOff>
    </xdr:from>
    <xdr:ext cx="762000" cy="259045"/>
    <xdr:sp macro="" textlink="">
      <xdr:nvSpPr>
        <xdr:cNvPr id="466" name="将来負担の状況該当値テキスト"/>
        <xdr:cNvSpPr txBox="1"/>
      </xdr:nvSpPr>
      <xdr:spPr>
        <a:xfrm>
          <a:off x="17106900" y="300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12361</xdr:rowOff>
    </xdr:from>
    <xdr:to>
      <xdr:col>23</xdr:col>
      <xdr:colOff>457200</xdr:colOff>
      <xdr:row>18</xdr:row>
      <xdr:rowOff>113961</xdr:rowOff>
    </xdr:to>
    <xdr:sp macro="" textlink="">
      <xdr:nvSpPr>
        <xdr:cNvPr id="467" name="円/楕円 466"/>
        <xdr:cNvSpPr/>
      </xdr:nvSpPr>
      <xdr:spPr>
        <a:xfrm>
          <a:off x="16129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98738</xdr:rowOff>
    </xdr:from>
    <xdr:ext cx="736600" cy="259045"/>
    <xdr:sp macro="" textlink="">
      <xdr:nvSpPr>
        <xdr:cNvPr id="468" name="テキスト ボックス 467"/>
        <xdr:cNvSpPr txBox="1"/>
      </xdr:nvSpPr>
      <xdr:spPr>
        <a:xfrm>
          <a:off x="15798800" y="318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91990</xdr:rowOff>
    </xdr:from>
    <xdr:to>
      <xdr:col>22</xdr:col>
      <xdr:colOff>254000</xdr:colOff>
      <xdr:row>19</xdr:row>
      <xdr:rowOff>22141</xdr:rowOff>
    </xdr:to>
    <xdr:sp macro="" textlink="">
      <xdr:nvSpPr>
        <xdr:cNvPr id="469" name="円/楕円 468"/>
        <xdr:cNvSpPr/>
      </xdr:nvSpPr>
      <xdr:spPr>
        <a:xfrm>
          <a:off x="15240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6918</xdr:rowOff>
    </xdr:from>
    <xdr:ext cx="762000" cy="259045"/>
    <xdr:sp macro="" textlink="">
      <xdr:nvSpPr>
        <xdr:cNvPr id="470" name="テキスト ボックス 469"/>
        <xdr:cNvSpPr txBox="1"/>
      </xdr:nvSpPr>
      <xdr:spPr>
        <a:xfrm>
          <a:off x="14909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114384</xdr:rowOff>
    </xdr:from>
    <xdr:to>
      <xdr:col>21</xdr:col>
      <xdr:colOff>50800</xdr:colOff>
      <xdr:row>20</xdr:row>
      <xdr:rowOff>44534</xdr:rowOff>
    </xdr:to>
    <xdr:sp macro="" textlink="">
      <xdr:nvSpPr>
        <xdr:cNvPr id="471" name="円/楕円 470"/>
        <xdr:cNvSpPr/>
      </xdr:nvSpPr>
      <xdr:spPr>
        <a:xfrm>
          <a:off x="14351000" y="33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29311</xdr:rowOff>
    </xdr:from>
    <xdr:ext cx="762000" cy="259045"/>
    <xdr:sp macro="" textlink="">
      <xdr:nvSpPr>
        <xdr:cNvPr id="472" name="テキスト ボックス 471"/>
        <xdr:cNvSpPr txBox="1"/>
      </xdr:nvSpPr>
      <xdr:spPr>
        <a:xfrm>
          <a:off x="14020800" y="345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170815</xdr:rowOff>
    </xdr:from>
    <xdr:to>
      <xdr:col>19</xdr:col>
      <xdr:colOff>533400</xdr:colOff>
      <xdr:row>19</xdr:row>
      <xdr:rowOff>100965</xdr:rowOff>
    </xdr:to>
    <xdr:sp macro="" textlink="">
      <xdr:nvSpPr>
        <xdr:cNvPr id="473" name="円/楕円 472"/>
        <xdr:cNvSpPr/>
      </xdr:nvSpPr>
      <xdr:spPr>
        <a:xfrm>
          <a:off x="13462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85742</xdr:rowOff>
    </xdr:from>
    <xdr:ext cx="762000" cy="259045"/>
    <xdr:sp macro="" textlink="">
      <xdr:nvSpPr>
        <xdr:cNvPr id="474" name="テキスト ボックス 473"/>
        <xdr:cNvSpPr txBox="1"/>
      </xdr:nvSpPr>
      <xdr:spPr>
        <a:xfrm>
          <a:off x="13131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人件費に係る経常収支比率は</a:t>
          </a:r>
          <a:r>
            <a:rPr kumimoji="1" lang="en-US" altLang="ja-JP" sz="1200">
              <a:latin typeface="ＭＳ Ｐゴシック"/>
            </a:rPr>
            <a:t>22.2</a:t>
          </a:r>
          <a:r>
            <a:rPr kumimoji="1" lang="ja-JP" altLang="en-US" sz="1200">
              <a:latin typeface="ＭＳ Ｐゴシック"/>
            </a:rPr>
            <a:t>と昨年度比で△</a:t>
          </a:r>
          <a:r>
            <a:rPr kumimoji="1" lang="en-US" altLang="ja-JP" sz="1200">
              <a:latin typeface="ＭＳ Ｐゴシック"/>
            </a:rPr>
            <a:t>1.9</a:t>
          </a:r>
          <a:r>
            <a:rPr kumimoji="1" lang="ja-JP" altLang="en-US" sz="1200">
              <a:latin typeface="ＭＳ Ｐゴシック"/>
            </a:rPr>
            <a:t>ポイントとなったののの類似団体平均を</a:t>
          </a:r>
          <a:r>
            <a:rPr kumimoji="1" lang="en-US" altLang="ja-JP" sz="1200">
              <a:latin typeface="ＭＳ Ｐゴシック"/>
            </a:rPr>
            <a:t>1.8</a:t>
          </a:r>
          <a:r>
            <a:rPr kumimoji="1" lang="ja-JP" altLang="en-US" sz="1200">
              <a:latin typeface="ＭＳ Ｐゴシック"/>
            </a:rPr>
            <a:t>ポイント上回る結果となった。</a:t>
          </a:r>
        </a:p>
        <a:p>
          <a:r>
            <a:rPr kumimoji="1" lang="ja-JP" altLang="en-US" sz="1200">
              <a:latin typeface="ＭＳ Ｐゴシック"/>
            </a:rPr>
            <a:t>　これは退職手当組合への特別負担金が一番大きな要因であり、人口</a:t>
          </a:r>
          <a:r>
            <a:rPr kumimoji="1" lang="en-US" altLang="ja-JP" sz="1200">
              <a:latin typeface="ＭＳ Ｐゴシック"/>
            </a:rPr>
            <a:t>1</a:t>
          </a:r>
          <a:r>
            <a:rPr kumimoji="1" lang="ja-JP" altLang="en-US" sz="1200">
              <a:latin typeface="ＭＳ Ｐゴシック"/>
            </a:rPr>
            <a:t>人当たりの決算額で類似団体平均</a:t>
          </a:r>
          <a:r>
            <a:rPr kumimoji="1" lang="en-US" altLang="ja-JP" sz="1200">
              <a:latin typeface="ＭＳ Ｐゴシック"/>
            </a:rPr>
            <a:t>4,344</a:t>
          </a:r>
          <a:r>
            <a:rPr kumimoji="1" lang="ja-JP" altLang="en-US" sz="1200">
              <a:latin typeface="ＭＳ Ｐゴシック"/>
            </a:rPr>
            <a:t>円上回っている。</a:t>
          </a:r>
        </a:p>
        <a:p>
          <a:r>
            <a:rPr kumimoji="1" lang="ja-JP" altLang="en-US" sz="1200">
              <a:latin typeface="ＭＳ Ｐゴシック"/>
            </a:rPr>
            <a:t>　近年、退職等により職員数は減少してきており、住民人当たり職員数は類似団体と比較して</a:t>
          </a:r>
          <a:r>
            <a:rPr kumimoji="1" lang="en-US" altLang="ja-JP" sz="1200">
              <a:latin typeface="ＭＳ Ｐゴシック"/>
            </a:rPr>
            <a:t>0.17</a:t>
          </a:r>
          <a:r>
            <a:rPr kumimoji="1" lang="ja-JP" altLang="en-US" sz="1200">
              <a:latin typeface="ＭＳ Ｐゴシック"/>
            </a:rPr>
            <a:t>人下回っている。</a:t>
          </a:r>
          <a:endParaRPr kumimoji="1" lang="en-US" altLang="ja-JP" sz="1200">
            <a:latin typeface="ＭＳ Ｐゴシック"/>
          </a:endParaRPr>
        </a:p>
        <a:p>
          <a:r>
            <a:rPr kumimoji="1" lang="ja-JP" altLang="en-US" sz="1200">
              <a:latin typeface="ＭＳ Ｐゴシック"/>
            </a:rPr>
            <a:t>　これまで退職者不補充による職員数の減、指定管理者制度の導入など人件費抑制を図ってきたところであり、今後も改善に取組んでいく。</a:t>
          </a: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20865</xdr:rowOff>
    </xdr:from>
    <xdr:to>
      <xdr:col>7</xdr:col>
      <xdr:colOff>15875</xdr:colOff>
      <xdr:row>40</xdr:row>
      <xdr:rowOff>56243</xdr:rowOff>
    </xdr:to>
    <xdr:cxnSp macro="">
      <xdr:nvCxnSpPr>
        <xdr:cNvPr id="68" name="直線コネクタ 67"/>
        <xdr:cNvCxnSpPr/>
      </xdr:nvCxnSpPr>
      <xdr:spPr>
        <a:xfrm flipV="1">
          <a:off x="3987800" y="67074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40</xdr:row>
      <xdr:rowOff>121557</xdr:rowOff>
    </xdr:to>
    <xdr:cxnSp macro="">
      <xdr:nvCxnSpPr>
        <xdr:cNvPr id="71" name="直線コネクタ 70"/>
        <xdr:cNvCxnSpPr/>
      </xdr:nvCxnSpPr>
      <xdr:spPr>
        <a:xfrm flipV="1">
          <a:off x="3098800" y="691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121557</xdr:rowOff>
    </xdr:from>
    <xdr:to>
      <xdr:col>4</xdr:col>
      <xdr:colOff>346075</xdr:colOff>
      <xdr:row>41</xdr:row>
      <xdr:rowOff>58965</xdr:rowOff>
    </xdr:to>
    <xdr:cxnSp macro="">
      <xdr:nvCxnSpPr>
        <xdr:cNvPr id="74" name="直線コネクタ 73"/>
        <xdr:cNvCxnSpPr/>
      </xdr:nvCxnSpPr>
      <xdr:spPr>
        <a:xfrm flipV="1">
          <a:off x="2209800" y="6979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58965</xdr:rowOff>
    </xdr:from>
    <xdr:to>
      <xdr:col>3</xdr:col>
      <xdr:colOff>142875</xdr:colOff>
      <xdr:row>41</xdr:row>
      <xdr:rowOff>146050</xdr:rowOff>
    </xdr:to>
    <xdr:cxnSp macro="">
      <xdr:nvCxnSpPr>
        <xdr:cNvPr id="77" name="直線コネクタ 76"/>
        <xdr:cNvCxnSpPr/>
      </xdr:nvCxnSpPr>
      <xdr:spPr>
        <a:xfrm flipV="1">
          <a:off x="1320800" y="7088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7" name="円/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70757</xdr:rowOff>
    </xdr:from>
    <xdr:to>
      <xdr:col>4</xdr:col>
      <xdr:colOff>396875</xdr:colOff>
      <xdr:row>41</xdr:row>
      <xdr:rowOff>907</xdr:rowOff>
    </xdr:to>
    <xdr:sp macro="" textlink="">
      <xdr:nvSpPr>
        <xdr:cNvPr id="91" name="円/楕円 90"/>
        <xdr:cNvSpPr/>
      </xdr:nvSpPr>
      <xdr:spPr>
        <a:xfrm>
          <a:off x="3048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157134</xdr:rowOff>
    </xdr:from>
    <xdr:ext cx="762000" cy="259045"/>
    <xdr:sp macro="" textlink="">
      <xdr:nvSpPr>
        <xdr:cNvPr id="92" name="テキスト ボックス 91"/>
        <xdr:cNvSpPr txBox="1"/>
      </xdr:nvSpPr>
      <xdr:spPr>
        <a:xfrm>
          <a:off x="2717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8165</xdr:rowOff>
    </xdr:from>
    <xdr:to>
      <xdr:col>3</xdr:col>
      <xdr:colOff>193675</xdr:colOff>
      <xdr:row>41</xdr:row>
      <xdr:rowOff>109765</xdr:rowOff>
    </xdr:to>
    <xdr:sp macro="" textlink="">
      <xdr:nvSpPr>
        <xdr:cNvPr id="93" name="円/楕円 92"/>
        <xdr:cNvSpPr/>
      </xdr:nvSpPr>
      <xdr:spPr>
        <a:xfrm>
          <a:off x="215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94542</xdr:rowOff>
    </xdr:from>
    <xdr:ext cx="762000" cy="259045"/>
    <xdr:sp macro="" textlink="">
      <xdr:nvSpPr>
        <xdr:cNvPr id="94" name="テキスト ボックス 93"/>
        <xdr:cNvSpPr txBox="1"/>
      </xdr:nvSpPr>
      <xdr:spPr>
        <a:xfrm>
          <a:off x="1828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5" name="円/楕円 94"/>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6" name="テキスト ボックス 95"/>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10.2</a:t>
          </a:r>
          <a:r>
            <a:rPr kumimoji="1" lang="ja-JP" altLang="en-US" sz="1300">
              <a:latin typeface="ＭＳ Ｐゴシック"/>
            </a:rPr>
            <a:t>と対前年度比で△</a:t>
          </a:r>
          <a:r>
            <a:rPr kumimoji="1" lang="en-US" altLang="ja-JP" sz="1300">
              <a:latin typeface="ＭＳ Ｐゴシック"/>
            </a:rPr>
            <a:t>0.2</a:t>
          </a:r>
          <a:r>
            <a:rPr kumimoji="1" lang="ja-JP" altLang="en-US" sz="1300">
              <a:latin typeface="ＭＳ Ｐゴシック"/>
            </a:rPr>
            <a:t>ポイントとなったものの類似団体平均を</a:t>
          </a:r>
          <a:r>
            <a:rPr kumimoji="1" lang="en-US" altLang="ja-JP" sz="1300">
              <a:latin typeface="ＭＳ Ｐゴシック"/>
            </a:rPr>
            <a:t>2.3</a:t>
          </a:r>
          <a:r>
            <a:rPr kumimoji="1" lang="ja-JP" altLang="en-US" sz="1300">
              <a:latin typeface="ＭＳ Ｐゴシック"/>
            </a:rPr>
            <a:t>ポイント下回っている。これまでに経常的物件費の抑制を取り組んできたところであり、今後も抑制方針を継続していく。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38100</xdr:rowOff>
    </xdr:to>
    <xdr:cxnSp macro="">
      <xdr:nvCxnSpPr>
        <xdr:cNvPr id="129" name="直線コネクタ 128"/>
        <xdr:cNvCxnSpPr/>
      </xdr:nvCxnSpPr>
      <xdr:spPr>
        <a:xfrm flipV="1">
          <a:off x="15671800" y="2755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0</xdr:rowOff>
    </xdr:from>
    <xdr:to>
      <xdr:col>22</xdr:col>
      <xdr:colOff>565150</xdr:colOff>
      <xdr:row>16</xdr:row>
      <xdr:rowOff>38100</xdr:rowOff>
    </xdr:to>
    <xdr:cxnSp macro="">
      <xdr:nvCxnSpPr>
        <xdr:cNvPr id="132" name="直線コネクタ 131"/>
        <xdr:cNvCxnSpPr/>
      </xdr:nvCxnSpPr>
      <xdr:spPr>
        <a:xfrm>
          <a:off x="14782800" y="274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16</xdr:row>
      <xdr:rowOff>0</xdr:rowOff>
    </xdr:to>
    <xdr:cxnSp macro="">
      <xdr:nvCxnSpPr>
        <xdr:cNvPr id="135" name="直線コネクタ 134"/>
        <xdr:cNvCxnSpPr/>
      </xdr:nvCxnSpPr>
      <xdr:spPr>
        <a:xfrm>
          <a:off x="13893800" y="255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14</xdr:row>
      <xdr:rowOff>165100</xdr:rowOff>
    </xdr:to>
    <xdr:cxnSp macro="">
      <xdr:nvCxnSpPr>
        <xdr:cNvPr id="138" name="直線コネクタ 137"/>
        <xdr:cNvCxnSpPr/>
      </xdr:nvCxnSpPr>
      <xdr:spPr>
        <a:xfrm flipV="1">
          <a:off x="13004800" y="255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50" name="円/楕円 149"/>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51" name="テキスト ボックス 150"/>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120650</xdr:rowOff>
    </xdr:from>
    <xdr:to>
      <xdr:col>21</xdr:col>
      <xdr:colOff>412750</xdr:colOff>
      <xdr:row>16</xdr:row>
      <xdr:rowOff>50800</xdr:rowOff>
    </xdr:to>
    <xdr:sp macro="" textlink="">
      <xdr:nvSpPr>
        <xdr:cNvPr id="152" name="円/楕円 151"/>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53" name="テキスト ボックス 152"/>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4" name="円/楕円 153"/>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5" name="テキスト ボックス 154"/>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6" name="円/楕円 155"/>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7" name="テキスト ボックス 156"/>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5.3</a:t>
          </a:r>
          <a:r>
            <a:rPr kumimoji="1" lang="ja-JP" altLang="en-US" sz="1300">
              <a:latin typeface="ＭＳ Ｐゴシック"/>
            </a:rPr>
            <a:t>と類似団体平均を</a:t>
          </a:r>
          <a:r>
            <a:rPr kumimoji="1" lang="en-US" altLang="ja-JP" sz="1300">
              <a:latin typeface="ＭＳ Ｐゴシック"/>
            </a:rPr>
            <a:t>0.2</a:t>
          </a:r>
          <a:r>
            <a:rPr kumimoji="1" lang="ja-JP" altLang="en-US" sz="1300">
              <a:latin typeface="ＭＳ Ｐゴシック"/>
            </a:rPr>
            <a:t>ポイント下回っている。昨年度比で</a:t>
          </a:r>
          <a:r>
            <a:rPr kumimoji="1" lang="en-US" altLang="ja-JP" sz="1300">
              <a:latin typeface="ＭＳ Ｐゴシック"/>
            </a:rPr>
            <a:t>0.6</a:t>
          </a:r>
          <a:r>
            <a:rPr kumimoji="1" lang="ja-JP" altLang="en-US" sz="1300">
              <a:latin typeface="ＭＳ Ｐゴシック"/>
            </a:rPr>
            <a:t>ポイント増となっている。</a:t>
          </a:r>
        </a:p>
        <a:p>
          <a:r>
            <a:rPr kumimoji="1" lang="ja-JP" altLang="en-US" sz="1300">
              <a:latin typeface="ＭＳ Ｐゴシック"/>
            </a:rPr>
            <a:t>　前年の事業内容の比較でみると、小・中学生医療費の無料化、公立保育所の民営化等でのポイント増となっている。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107950</xdr:rowOff>
    </xdr:to>
    <xdr:cxnSp macro="">
      <xdr:nvCxnSpPr>
        <xdr:cNvPr id="190" name="直線コネクタ 189"/>
        <xdr:cNvCxnSpPr/>
      </xdr:nvCxnSpPr>
      <xdr:spPr>
        <a:xfrm>
          <a:off x="3987800" y="9594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165100</xdr:rowOff>
    </xdr:to>
    <xdr:cxnSp macro="">
      <xdr:nvCxnSpPr>
        <xdr:cNvPr id="193" name="直線コネクタ 192"/>
        <xdr:cNvCxnSpPr/>
      </xdr:nvCxnSpPr>
      <xdr:spPr>
        <a:xfrm>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127000</xdr:rowOff>
    </xdr:to>
    <xdr:cxnSp macro="">
      <xdr:nvCxnSpPr>
        <xdr:cNvPr id="196" name="直線コネクタ 195"/>
        <xdr:cNvCxnSpPr/>
      </xdr:nvCxnSpPr>
      <xdr:spPr>
        <a:xfrm>
          <a:off x="2209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8" name="テキスト ボックス 19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56</xdr:row>
      <xdr:rowOff>31750</xdr:rowOff>
    </xdr:to>
    <xdr:cxnSp macro="">
      <xdr:nvCxnSpPr>
        <xdr:cNvPr id="199" name="直線コネクタ 198"/>
        <xdr:cNvCxnSpPr/>
      </xdr:nvCxnSpPr>
      <xdr:spPr>
        <a:xfrm flipV="1">
          <a:off x="1320800" y="9423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9" name="円/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1" name="円/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3" name="円/楕円 212"/>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14" name="テキスト ボックス 21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5" name="円/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6" name="テキスト ボックス 21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7" name="円/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その他経費に係る経常収支比率は、対前年度比で</a:t>
          </a:r>
          <a:r>
            <a:rPr kumimoji="1" lang="en-US" altLang="ja-JP" sz="1300">
              <a:latin typeface="ＭＳ Ｐゴシック"/>
            </a:rPr>
            <a:t>1.4</a:t>
          </a:r>
          <a:r>
            <a:rPr kumimoji="1" lang="ja-JP" altLang="en-US" sz="1300">
              <a:latin typeface="ＭＳ Ｐゴシック"/>
            </a:rPr>
            <a:t>ポイント増の</a:t>
          </a:r>
          <a:r>
            <a:rPr kumimoji="1" lang="en-US" altLang="ja-JP" sz="1300">
              <a:latin typeface="ＭＳ Ｐゴシック"/>
            </a:rPr>
            <a:t>14.3</a:t>
          </a:r>
          <a:r>
            <a:rPr kumimoji="1" lang="ja-JP" altLang="en-US" sz="1300">
              <a:latin typeface="ＭＳ Ｐゴシック"/>
            </a:rPr>
            <a:t>となり、類似団体平均を</a:t>
          </a:r>
          <a:r>
            <a:rPr kumimoji="1" lang="en-US" altLang="ja-JP" sz="1300">
              <a:latin typeface="ＭＳ Ｐゴシック"/>
            </a:rPr>
            <a:t>0.2</a:t>
          </a:r>
          <a:r>
            <a:rPr kumimoji="1" lang="ja-JP" altLang="en-US" sz="1300">
              <a:latin typeface="ＭＳ Ｐゴシック"/>
            </a:rPr>
            <a:t>ポイント上回っている。その他の経常的経費の中では、経常一般財源ベースで繰出金決算額は</a:t>
          </a:r>
          <a:r>
            <a:rPr kumimoji="1" lang="en-US" altLang="ja-JP" sz="1300">
              <a:latin typeface="ＭＳ Ｐゴシック"/>
            </a:rPr>
            <a:t>516</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経常収支比率</a:t>
          </a:r>
          <a:r>
            <a:rPr kumimoji="1" lang="en-US" altLang="ja-JP" sz="1300">
              <a:latin typeface="ＭＳ Ｐゴシック"/>
            </a:rPr>
            <a:t>10.4)</a:t>
          </a:r>
          <a:r>
            <a:rPr kumimoji="1" lang="ja-JP" altLang="en-US" sz="1300">
              <a:latin typeface="ＭＳ Ｐゴシック"/>
            </a:rPr>
            <a:t>、維持補修費決算額が</a:t>
          </a:r>
          <a:r>
            <a:rPr kumimoji="1" lang="en-US" altLang="ja-JP" sz="1300">
              <a:latin typeface="ＭＳ Ｐゴシック"/>
            </a:rPr>
            <a:t>191</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同</a:t>
          </a:r>
          <a:r>
            <a:rPr kumimoji="1" lang="en-US" altLang="ja-JP" sz="1300">
              <a:latin typeface="ＭＳ Ｐゴシック"/>
            </a:rPr>
            <a:t>3.9)</a:t>
          </a:r>
          <a:r>
            <a:rPr kumimoji="1" lang="ja-JP" altLang="en-US" sz="1300">
              <a:latin typeface="ＭＳ Ｐゴシック"/>
            </a:rPr>
            <a:t>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57</xdr:row>
      <xdr:rowOff>16510</xdr:rowOff>
    </xdr:to>
    <xdr:cxnSp macro="">
      <xdr:nvCxnSpPr>
        <xdr:cNvPr id="251" name="直線コネクタ 250"/>
        <xdr:cNvCxnSpPr/>
      </xdr:nvCxnSpPr>
      <xdr:spPr>
        <a:xfrm>
          <a:off x="15671800" y="9682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81280</xdr:rowOff>
    </xdr:to>
    <xdr:cxnSp macro="">
      <xdr:nvCxnSpPr>
        <xdr:cNvPr id="254" name="直線コネクタ 253"/>
        <xdr:cNvCxnSpPr/>
      </xdr:nvCxnSpPr>
      <xdr:spPr>
        <a:xfrm>
          <a:off x="14782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43180</xdr:rowOff>
    </xdr:to>
    <xdr:cxnSp macro="">
      <xdr:nvCxnSpPr>
        <xdr:cNvPr id="257" name="直線コネクタ 256"/>
        <xdr:cNvCxnSpPr/>
      </xdr:nvCxnSpPr>
      <xdr:spPr>
        <a:xfrm flipV="1">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43180</xdr:rowOff>
    </xdr:to>
    <xdr:cxnSp macro="">
      <xdr:nvCxnSpPr>
        <xdr:cNvPr id="260" name="直線コネクタ 259"/>
        <xdr:cNvCxnSpPr/>
      </xdr:nvCxnSpPr>
      <xdr:spPr>
        <a:xfrm>
          <a:off x="13004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71"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2" name="円/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補助費等に係る経常収支比率は、対前年度比で</a:t>
          </a:r>
          <a:r>
            <a:rPr kumimoji="1" lang="en-US" altLang="ja-JP" sz="1300">
              <a:latin typeface="ＭＳ Ｐゴシック"/>
            </a:rPr>
            <a:t>0.6</a:t>
          </a:r>
          <a:r>
            <a:rPr kumimoji="1" lang="ja-JP" altLang="en-US" sz="1300">
              <a:latin typeface="ＭＳ Ｐゴシック"/>
            </a:rPr>
            <a:t>ポイント増の</a:t>
          </a:r>
          <a:r>
            <a:rPr kumimoji="1" lang="en-US" altLang="ja-JP" sz="1300">
              <a:latin typeface="ＭＳ Ｐゴシック"/>
            </a:rPr>
            <a:t>15.5</a:t>
          </a:r>
          <a:r>
            <a:rPr kumimoji="1" lang="ja-JP" altLang="en-US" sz="1300">
              <a:latin typeface="ＭＳ Ｐゴシック"/>
            </a:rPr>
            <a:t>ポイントとなり、類似団体平均を</a:t>
          </a:r>
          <a:r>
            <a:rPr kumimoji="1" lang="en-US" altLang="ja-JP" sz="1300">
              <a:latin typeface="ＭＳ Ｐゴシック"/>
            </a:rPr>
            <a:t>0.7</a:t>
          </a:r>
          <a:r>
            <a:rPr kumimoji="1" lang="ja-JP" altLang="en-US" sz="1300">
              <a:latin typeface="ＭＳ Ｐゴシック"/>
            </a:rPr>
            <a:t>ポイント上回っている。一部事務組合負担金が類似団体を上回っていること、農業政策による補助金の増が主な要因と考えられる。</a:t>
          </a:r>
        </a:p>
        <a:p>
          <a:r>
            <a:rPr kumimoji="1" lang="ja-JP" altLang="en-US" sz="1300">
              <a:latin typeface="ＭＳ Ｐゴシック"/>
            </a:rPr>
            <a:t>　単独補助金については、平成</a:t>
          </a:r>
          <a:r>
            <a:rPr kumimoji="1" lang="en-US" altLang="ja-JP" sz="1300">
              <a:latin typeface="ＭＳ Ｐゴシック"/>
            </a:rPr>
            <a:t>17</a:t>
          </a:r>
          <a:r>
            <a:rPr kumimoji="1" lang="ja-JP" altLang="en-US" sz="1300">
              <a:latin typeface="ＭＳ Ｐゴシック"/>
            </a:rPr>
            <a:t>年度以降削減に取り組んできたところであり、今後も補助費等の抑制に努めていく。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62230</xdr:rowOff>
    </xdr:from>
    <xdr:to>
      <xdr:col>24</xdr:col>
      <xdr:colOff>31750</xdr:colOff>
      <xdr:row>37</xdr:row>
      <xdr:rowOff>107950</xdr:rowOff>
    </xdr:to>
    <xdr:cxnSp macro="">
      <xdr:nvCxnSpPr>
        <xdr:cNvPr id="312" name="直線コネクタ 311"/>
        <xdr:cNvCxnSpPr/>
      </xdr:nvCxnSpPr>
      <xdr:spPr>
        <a:xfrm>
          <a:off x="15671800" y="6405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37</xdr:row>
      <xdr:rowOff>62230</xdr:rowOff>
    </xdr:to>
    <xdr:cxnSp macro="">
      <xdr:nvCxnSpPr>
        <xdr:cNvPr id="315" name="直線コネクタ 314"/>
        <xdr:cNvCxnSpPr/>
      </xdr:nvCxnSpPr>
      <xdr:spPr>
        <a:xfrm>
          <a:off x="14782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37</xdr:row>
      <xdr:rowOff>8890</xdr:rowOff>
    </xdr:to>
    <xdr:cxnSp macro="">
      <xdr:nvCxnSpPr>
        <xdr:cNvPr id="318" name="直線コネクタ 317"/>
        <xdr:cNvCxnSpPr/>
      </xdr:nvCxnSpPr>
      <xdr:spPr>
        <a:xfrm>
          <a:off x="13893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134620</xdr:rowOff>
    </xdr:from>
    <xdr:to>
      <xdr:col>20</xdr:col>
      <xdr:colOff>158750</xdr:colOff>
      <xdr:row>36</xdr:row>
      <xdr:rowOff>157480</xdr:rowOff>
    </xdr:to>
    <xdr:cxnSp macro="">
      <xdr:nvCxnSpPr>
        <xdr:cNvPr id="321" name="直線コネクタ 320"/>
        <xdr:cNvCxnSpPr/>
      </xdr:nvCxnSpPr>
      <xdr:spPr>
        <a:xfrm>
          <a:off x="13004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1" name="円/楕円 330"/>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2"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11430</xdr:rowOff>
    </xdr:from>
    <xdr:to>
      <xdr:col>22</xdr:col>
      <xdr:colOff>615950</xdr:colOff>
      <xdr:row>37</xdr:row>
      <xdr:rowOff>113030</xdr:rowOff>
    </xdr:to>
    <xdr:sp macro="" textlink="">
      <xdr:nvSpPr>
        <xdr:cNvPr id="333" name="円/楕円 332"/>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97807</xdr:rowOff>
    </xdr:from>
    <xdr:ext cx="736600" cy="259045"/>
    <xdr:sp macro="" textlink="">
      <xdr:nvSpPr>
        <xdr:cNvPr id="334" name="テキスト ボックス 333"/>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129540</xdr:rowOff>
    </xdr:from>
    <xdr:to>
      <xdr:col>21</xdr:col>
      <xdr:colOff>412750</xdr:colOff>
      <xdr:row>37</xdr:row>
      <xdr:rowOff>59690</xdr:rowOff>
    </xdr:to>
    <xdr:sp macro="" textlink="">
      <xdr:nvSpPr>
        <xdr:cNvPr id="335" name="円/楕円 334"/>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36" name="テキスト ボックス 33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7" name="円/楕円 336"/>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38" name="テキスト ボックス 337"/>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39" name="円/楕円 338"/>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40" name="テキスト ボックス 339"/>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経常収支比率に占める割合は、対前年度比で△</a:t>
          </a:r>
          <a:r>
            <a:rPr kumimoji="1" lang="en-US" altLang="ja-JP" sz="1300">
              <a:latin typeface="ＭＳ Ｐゴシック"/>
            </a:rPr>
            <a:t>0.6</a:t>
          </a:r>
          <a:r>
            <a:rPr kumimoji="1" lang="ja-JP" altLang="en-US" sz="1300">
              <a:latin typeface="ＭＳ Ｐゴシック"/>
            </a:rPr>
            <a:t>ポイントの</a:t>
          </a:r>
          <a:r>
            <a:rPr kumimoji="1" lang="en-US" altLang="ja-JP" sz="1300">
              <a:latin typeface="ＭＳ Ｐゴシック"/>
            </a:rPr>
            <a:t>21.8</a:t>
          </a:r>
          <a:r>
            <a:rPr kumimoji="1" lang="ja-JP" altLang="en-US" sz="1300">
              <a:latin typeface="ＭＳ Ｐゴシック"/>
            </a:rPr>
            <a:t>となり、類似団体を</a:t>
          </a:r>
          <a:r>
            <a:rPr kumimoji="1" lang="en-US" altLang="ja-JP" sz="1300">
              <a:latin typeface="ＭＳ Ｐゴシック"/>
            </a:rPr>
            <a:t>3.0</a:t>
          </a:r>
          <a:r>
            <a:rPr kumimoji="1" lang="ja-JP" altLang="en-US" sz="1300">
              <a:latin typeface="ＭＳ Ｐゴシック"/>
            </a:rPr>
            <a:t>ポイント上回っている。平成</a:t>
          </a:r>
          <a:r>
            <a:rPr kumimoji="1" lang="en-US" altLang="ja-JP" sz="1300">
              <a:latin typeface="ＭＳ Ｐゴシック"/>
            </a:rPr>
            <a:t>27</a:t>
          </a:r>
          <a:r>
            <a:rPr kumimoji="1" lang="ja-JP" altLang="en-US" sz="1300">
              <a:latin typeface="ＭＳ Ｐゴシック"/>
            </a:rPr>
            <a:t>年度は、全体的に減少傾向だが、合併特例債償還費が</a:t>
          </a:r>
          <a:r>
            <a:rPr kumimoji="1" lang="en-US" altLang="ja-JP" sz="1300">
              <a:latin typeface="ＭＳ Ｐゴシック"/>
            </a:rPr>
            <a:t>11</a:t>
          </a:r>
          <a:r>
            <a:rPr kumimoji="1" lang="ja-JP" altLang="en-US" sz="1300">
              <a:latin typeface="ＭＳ Ｐゴシック"/>
            </a:rPr>
            <a:t>百万円増、長期債償還費合計で</a:t>
          </a:r>
          <a:r>
            <a:rPr kumimoji="1" lang="en-US" altLang="ja-JP" sz="1300">
              <a:latin typeface="ＭＳ Ｐゴシック"/>
            </a:rPr>
            <a:t>2</a:t>
          </a:r>
          <a:r>
            <a:rPr kumimoji="1" lang="ja-JP" altLang="en-US" sz="1300">
              <a:latin typeface="ＭＳ Ｐゴシック"/>
            </a:rPr>
            <a:t>百万円の増。経常的費用全体では</a:t>
          </a:r>
          <a:r>
            <a:rPr kumimoji="1" lang="en-US" altLang="ja-JP" sz="1300">
              <a:latin typeface="ＭＳ Ｐゴシック"/>
            </a:rPr>
            <a:t>107</a:t>
          </a:r>
          <a:r>
            <a:rPr kumimoji="1" lang="ja-JP" altLang="en-US" sz="1300">
              <a:latin typeface="ＭＳ Ｐゴシック"/>
            </a:rPr>
            <a:t>百万円増え割合として減となっている。既発債の償還費は減少するものの町村合併に伴う施設需要等による地方債、新庁舎建設等の元金償還が始まるため、公債費は増傾向の見込みである。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65278</xdr:rowOff>
    </xdr:to>
    <xdr:cxnSp macro="">
      <xdr:nvCxnSpPr>
        <xdr:cNvPr id="370" name="直線コネクタ 369"/>
        <xdr:cNvCxnSpPr/>
      </xdr:nvCxnSpPr>
      <xdr:spPr>
        <a:xfrm flipV="1">
          <a:off x="3987800" y="135823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129287</xdr:rowOff>
    </xdr:to>
    <xdr:cxnSp macro="">
      <xdr:nvCxnSpPr>
        <xdr:cNvPr id="373" name="直線コネクタ 372"/>
        <xdr:cNvCxnSpPr/>
      </xdr:nvCxnSpPr>
      <xdr:spPr>
        <a:xfrm flipV="1">
          <a:off x="3098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129287</xdr:rowOff>
    </xdr:from>
    <xdr:to>
      <xdr:col>4</xdr:col>
      <xdr:colOff>346075</xdr:colOff>
      <xdr:row>80</xdr:row>
      <xdr:rowOff>76708</xdr:rowOff>
    </xdr:to>
    <xdr:cxnSp macro="">
      <xdr:nvCxnSpPr>
        <xdr:cNvPr id="376" name="直線コネクタ 375"/>
        <xdr:cNvCxnSpPr/>
      </xdr:nvCxnSpPr>
      <xdr:spPr>
        <a:xfrm flipV="1">
          <a:off x="2209800" y="136738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xdr:rowOff>
    </xdr:from>
    <xdr:to>
      <xdr:col>3</xdr:col>
      <xdr:colOff>142875</xdr:colOff>
      <xdr:row>80</xdr:row>
      <xdr:rowOff>76708</xdr:rowOff>
    </xdr:to>
    <xdr:cxnSp macro="">
      <xdr:nvCxnSpPr>
        <xdr:cNvPr id="379" name="直線コネクタ 378"/>
        <xdr:cNvCxnSpPr/>
      </xdr:nvCxnSpPr>
      <xdr:spPr>
        <a:xfrm>
          <a:off x="1320800" y="13724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9" name="円/楕円 388"/>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90"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91" name="円/楕円 390"/>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92" name="テキスト ボックス 391"/>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93" name="円/楕円 392"/>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94" name="テキスト ボックス 393"/>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25908</xdr:rowOff>
    </xdr:from>
    <xdr:to>
      <xdr:col>3</xdr:col>
      <xdr:colOff>193675</xdr:colOff>
      <xdr:row>80</xdr:row>
      <xdr:rowOff>127508</xdr:rowOff>
    </xdr:to>
    <xdr:sp macro="" textlink="">
      <xdr:nvSpPr>
        <xdr:cNvPr id="395" name="円/楕円 394"/>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112285</xdr:rowOff>
    </xdr:from>
    <xdr:ext cx="762000" cy="259045"/>
    <xdr:sp macro="" textlink="">
      <xdr:nvSpPr>
        <xdr:cNvPr id="396" name="テキスト ボックス 395"/>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97" name="円/楕円 396"/>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98" name="テキスト ボックス 397"/>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公債費以外に係る経常収支比率は、対前年度比で</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67.5</a:t>
          </a:r>
          <a:r>
            <a:rPr kumimoji="1" lang="ja-JP" altLang="en-US" sz="1300">
              <a:latin typeface="ＭＳ Ｐゴシック"/>
            </a:rPr>
            <a:t>となり、類似団体平均を</a:t>
          </a:r>
          <a:r>
            <a:rPr kumimoji="1" lang="en-US" altLang="ja-JP" sz="1300">
              <a:latin typeface="ＭＳ Ｐゴシック"/>
            </a:rPr>
            <a:t>0.2</a:t>
          </a:r>
          <a:r>
            <a:rPr kumimoji="1" lang="ja-JP" altLang="en-US" sz="1300">
              <a:latin typeface="ＭＳ Ｐゴシック"/>
            </a:rPr>
            <a:t>ポイント上回っている。公債費以外では人件費が</a:t>
          </a:r>
          <a:r>
            <a:rPr kumimoji="1" lang="en-US" altLang="ja-JP" sz="1300">
              <a:latin typeface="ＭＳ Ｐゴシック"/>
            </a:rPr>
            <a:t>22.2</a:t>
          </a:r>
          <a:r>
            <a:rPr kumimoji="1" lang="ja-JP" altLang="en-US" sz="1300">
              <a:latin typeface="ＭＳ Ｐゴシック"/>
            </a:rPr>
            <a:t>と一番大きな割合を占め、補助費が</a:t>
          </a:r>
          <a:r>
            <a:rPr kumimoji="1" lang="en-US" altLang="ja-JP" sz="1300">
              <a:latin typeface="ＭＳ Ｐゴシック"/>
            </a:rPr>
            <a:t>15.5%</a:t>
          </a:r>
          <a:r>
            <a:rPr kumimoji="1" lang="ja-JP" altLang="en-US" sz="1300">
              <a:latin typeface="ＭＳ Ｐゴシック"/>
            </a:rPr>
            <a:t>と続いている。</a:t>
          </a:r>
        </a:p>
        <a:p>
          <a:r>
            <a:rPr kumimoji="1" lang="ja-JP" altLang="en-US" sz="1300">
              <a:latin typeface="ＭＳ Ｐゴシック"/>
            </a:rPr>
            <a:t>　人件費では退職手当負担金、補助費では一部事務組合負担金の決算額がそれぞれ類似団体平均を上回っていることが主な要因である。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12700</xdr:rowOff>
    </xdr:to>
    <xdr:cxnSp macro="">
      <xdr:nvCxnSpPr>
        <xdr:cNvPr id="429" name="直線コネクタ 428"/>
        <xdr:cNvCxnSpPr/>
      </xdr:nvCxnSpPr>
      <xdr:spPr>
        <a:xfrm>
          <a:off x="15671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161289</xdr:rowOff>
    </xdr:to>
    <xdr:cxnSp macro="">
      <xdr:nvCxnSpPr>
        <xdr:cNvPr id="432" name="直線コネクタ 431"/>
        <xdr:cNvCxnSpPr/>
      </xdr:nvCxnSpPr>
      <xdr:spPr>
        <a:xfrm>
          <a:off x="14782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106426</xdr:rowOff>
    </xdr:to>
    <xdr:cxnSp macro="">
      <xdr:nvCxnSpPr>
        <xdr:cNvPr id="435" name="直線コネクタ 434"/>
        <xdr:cNvCxnSpPr/>
      </xdr:nvCxnSpPr>
      <xdr:spPr>
        <a:xfrm>
          <a:off x="13893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88137</xdr:rowOff>
    </xdr:to>
    <xdr:cxnSp macro="">
      <xdr:nvCxnSpPr>
        <xdr:cNvPr id="438" name="直線コネクタ 437"/>
        <xdr:cNvCxnSpPr/>
      </xdr:nvCxnSpPr>
      <xdr:spPr>
        <a:xfrm flipV="1">
          <a:off x="13004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8" name="円/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0" name="円/楕円 449"/>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1" name="テキスト ボックス 450"/>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52" name="円/楕円 451"/>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53" name="テキスト ボックス 452"/>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4" name="円/楕円 453"/>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5" name="テキスト ボックス 454"/>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6" name="円/楕円 455"/>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57" name="テキスト ボックス 456"/>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青森県中泊町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157164</xdr:rowOff>
    </xdr:from>
    <xdr:to>
      <xdr:col>4</xdr:col>
      <xdr:colOff>1117600</xdr:colOff>
      <xdr:row>15</xdr:row>
      <xdr:rowOff>161856</xdr:rowOff>
    </xdr:to>
    <xdr:cxnSp macro="">
      <xdr:nvCxnSpPr>
        <xdr:cNvPr id="52" name="直線コネクタ 51"/>
        <xdr:cNvCxnSpPr/>
      </xdr:nvCxnSpPr>
      <xdr:spPr bwMode="auto">
        <a:xfrm flipV="1">
          <a:off x="5003800" y="2776539"/>
          <a:ext cx="6477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161856</xdr:rowOff>
    </xdr:from>
    <xdr:to>
      <xdr:col>4</xdr:col>
      <xdr:colOff>469900</xdr:colOff>
      <xdr:row>16</xdr:row>
      <xdr:rowOff>7486</xdr:rowOff>
    </xdr:to>
    <xdr:cxnSp macro="">
      <xdr:nvCxnSpPr>
        <xdr:cNvPr id="55" name="直線コネクタ 54"/>
        <xdr:cNvCxnSpPr/>
      </xdr:nvCxnSpPr>
      <xdr:spPr bwMode="auto">
        <a:xfrm flipV="1">
          <a:off x="4305300" y="2781231"/>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132922</xdr:rowOff>
    </xdr:from>
    <xdr:to>
      <xdr:col>3</xdr:col>
      <xdr:colOff>904875</xdr:colOff>
      <xdr:row>16</xdr:row>
      <xdr:rowOff>7486</xdr:rowOff>
    </xdr:to>
    <xdr:cxnSp macro="">
      <xdr:nvCxnSpPr>
        <xdr:cNvPr id="58" name="直線コネクタ 57"/>
        <xdr:cNvCxnSpPr/>
      </xdr:nvCxnSpPr>
      <xdr:spPr bwMode="auto">
        <a:xfrm>
          <a:off x="3606800" y="2752297"/>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127359</xdr:rowOff>
    </xdr:from>
    <xdr:to>
      <xdr:col>3</xdr:col>
      <xdr:colOff>206375</xdr:colOff>
      <xdr:row>15</xdr:row>
      <xdr:rowOff>132922</xdr:rowOff>
    </xdr:to>
    <xdr:cxnSp macro="">
      <xdr:nvCxnSpPr>
        <xdr:cNvPr id="61" name="直線コネクタ 60"/>
        <xdr:cNvCxnSpPr/>
      </xdr:nvCxnSpPr>
      <xdr:spPr bwMode="auto">
        <a:xfrm>
          <a:off x="2908300" y="2746734"/>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106364</xdr:rowOff>
    </xdr:from>
    <xdr:to>
      <xdr:col>5</xdr:col>
      <xdr:colOff>34925</xdr:colOff>
      <xdr:row>16</xdr:row>
      <xdr:rowOff>36514</xdr:rowOff>
    </xdr:to>
    <xdr:sp macro="" textlink="">
      <xdr:nvSpPr>
        <xdr:cNvPr id="71" name="円/楕円 70"/>
        <xdr:cNvSpPr/>
      </xdr:nvSpPr>
      <xdr:spPr bwMode="auto">
        <a:xfrm>
          <a:off x="5600700" y="272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122891</xdr:rowOff>
    </xdr:from>
    <xdr:ext cx="762000" cy="259045"/>
    <xdr:sp macro="" textlink="">
      <xdr:nvSpPr>
        <xdr:cNvPr id="72" name="人口1人当たり決算額の推移該当値テキスト130"/>
        <xdr:cNvSpPr txBox="1"/>
      </xdr:nvSpPr>
      <xdr:spPr>
        <a:xfrm>
          <a:off x="5740400" y="25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111056</xdr:rowOff>
    </xdr:from>
    <xdr:to>
      <xdr:col>4</xdr:col>
      <xdr:colOff>520700</xdr:colOff>
      <xdr:row>16</xdr:row>
      <xdr:rowOff>41206</xdr:rowOff>
    </xdr:to>
    <xdr:sp macro="" textlink="">
      <xdr:nvSpPr>
        <xdr:cNvPr id="73" name="円/楕円 72"/>
        <xdr:cNvSpPr/>
      </xdr:nvSpPr>
      <xdr:spPr bwMode="auto">
        <a:xfrm>
          <a:off x="49530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51383</xdr:rowOff>
    </xdr:from>
    <xdr:ext cx="736600" cy="259045"/>
    <xdr:sp macro="" textlink="">
      <xdr:nvSpPr>
        <xdr:cNvPr id="74" name="テキスト ボックス 73"/>
        <xdr:cNvSpPr txBox="1"/>
      </xdr:nvSpPr>
      <xdr:spPr>
        <a:xfrm>
          <a:off x="4622800" y="24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128136</xdr:rowOff>
    </xdr:from>
    <xdr:to>
      <xdr:col>3</xdr:col>
      <xdr:colOff>955675</xdr:colOff>
      <xdr:row>16</xdr:row>
      <xdr:rowOff>58286</xdr:rowOff>
    </xdr:to>
    <xdr:sp macro="" textlink="">
      <xdr:nvSpPr>
        <xdr:cNvPr id="75" name="円/楕円 74"/>
        <xdr:cNvSpPr/>
      </xdr:nvSpPr>
      <xdr:spPr bwMode="auto">
        <a:xfrm>
          <a:off x="4254500" y="27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68463</xdr:rowOff>
    </xdr:from>
    <xdr:ext cx="762000" cy="259045"/>
    <xdr:sp macro="" textlink="">
      <xdr:nvSpPr>
        <xdr:cNvPr id="76" name="テキスト ボックス 75"/>
        <xdr:cNvSpPr txBox="1"/>
      </xdr:nvSpPr>
      <xdr:spPr>
        <a:xfrm>
          <a:off x="3924300" y="25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82122</xdr:rowOff>
    </xdr:from>
    <xdr:to>
      <xdr:col>3</xdr:col>
      <xdr:colOff>257175</xdr:colOff>
      <xdr:row>16</xdr:row>
      <xdr:rowOff>12272</xdr:rowOff>
    </xdr:to>
    <xdr:sp macro="" textlink="">
      <xdr:nvSpPr>
        <xdr:cNvPr id="77" name="円/楕円 76"/>
        <xdr:cNvSpPr/>
      </xdr:nvSpPr>
      <xdr:spPr bwMode="auto">
        <a:xfrm>
          <a:off x="3556000" y="270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22449</xdr:rowOff>
    </xdr:from>
    <xdr:ext cx="762000" cy="259045"/>
    <xdr:sp macro="" textlink="">
      <xdr:nvSpPr>
        <xdr:cNvPr id="78" name="テキスト ボックス 77"/>
        <xdr:cNvSpPr txBox="1"/>
      </xdr:nvSpPr>
      <xdr:spPr>
        <a:xfrm>
          <a:off x="3225800" y="247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76559</xdr:rowOff>
    </xdr:from>
    <xdr:to>
      <xdr:col>2</xdr:col>
      <xdr:colOff>692150</xdr:colOff>
      <xdr:row>16</xdr:row>
      <xdr:rowOff>6709</xdr:rowOff>
    </xdr:to>
    <xdr:sp macro="" textlink="">
      <xdr:nvSpPr>
        <xdr:cNvPr id="79" name="円/楕円 78"/>
        <xdr:cNvSpPr/>
      </xdr:nvSpPr>
      <xdr:spPr bwMode="auto">
        <a:xfrm>
          <a:off x="2857500" y="26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16886</xdr:rowOff>
    </xdr:from>
    <xdr:ext cx="762000" cy="259045"/>
    <xdr:sp macro="" textlink="">
      <xdr:nvSpPr>
        <xdr:cNvPr id="80" name="テキスト ボックス 79"/>
        <xdr:cNvSpPr txBox="1"/>
      </xdr:nvSpPr>
      <xdr:spPr>
        <a:xfrm>
          <a:off x="2527300" y="246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321596</xdr:rowOff>
    </xdr:from>
    <xdr:to>
      <xdr:col>4</xdr:col>
      <xdr:colOff>1117600</xdr:colOff>
      <xdr:row>35</xdr:row>
      <xdr:rowOff>330740</xdr:rowOff>
    </xdr:to>
    <xdr:cxnSp macro="">
      <xdr:nvCxnSpPr>
        <xdr:cNvPr id="114" name="直線コネクタ 113"/>
        <xdr:cNvCxnSpPr/>
      </xdr:nvCxnSpPr>
      <xdr:spPr bwMode="auto">
        <a:xfrm flipV="1">
          <a:off x="5003800" y="6931946"/>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137154</xdr:rowOff>
    </xdr:from>
    <xdr:to>
      <xdr:col>4</xdr:col>
      <xdr:colOff>469900</xdr:colOff>
      <xdr:row>35</xdr:row>
      <xdr:rowOff>330740</xdr:rowOff>
    </xdr:to>
    <xdr:cxnSp macro="">
      <xdr:nvCxnSpPr>
        <xdr:cNvPr id="117" name="直線コネクタ 116"/>
        <xdr:cNvCxnSpPr/>
      </xdr:nvCxnSpPr>
      <xdr:spPr bwMode="auto">
        <a:xfrm>
          <a:off x="4305300" y="6747504"/>
          <a:ext cx="698500" cy="19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18929</xdr:rowOff>
    </xdr:from>
    <xdr:to>
      <xdr:col>3</xdr:col>
      <xdr:colOff>904875</xdr:colOff>
      <xdr:row>35</xdr:row>
      <xdr:rowOff>137154</xdr:rowOff>
    </xdr:to>
    <xdr:cxnSp macro="">
      <xdr:nvCxnSpPr>
        <xdr:cNvPr id="120" name="直線コネクタ 119"/>
        <xdr:cNvCxnSpPr/>
      </xdr:nvCxnSpPr>
      <xdr:spPr bwMode="auto">
        <a:xfrm>
          <a:off x="3606800" y="6629279"/>
          <a:ext cx="698500" cy="1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18929</xdr:rowOff>
    </xdr:from>
    <xdr:to>
      <xdr:col>3</xdr:col>
      <xdr:colOff>206375</xdr:colOff>
      <xdr:row>35</xdr:row>
      <xdr:rowOff>142793</xdr:rowOff>
    </xdr:to>
    <xdr:cxnSp macro="">
      <xdr:nvCxnSpPr>
        <xdr:cNvPr id="123" name="直線コネクタ 122"/>
        <xdr:cNvCxnSpPr/>
      </xdr:nvCxnSpPr>
      <xdr:spPr bwMode="auto">
        <a:xfrm flipV="1">
          <a:off x="2908300" y="6629279"/>
          <a:ext cx="698500" cy="12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270796</xdr:rowOff>
    </xdr:from>
    <xdr:to>
      <xdr:col>5</xdr:col>
      <xdr:colOff>34925</xdr:colOff>
      <xdr:row>36</xdr:row>
      <xdr:rowOff>29496</xdr:rowOff>
    </xdr:to>
    <xdr:sp macro="" textlink="">
      <xdr:nvSpPr>
        <xdr:cNvPr id="133" name="円/楕円 132"/>
        <xdr:cNvSpPr/>
      </xdr:nvSpPr>
      <xdr:spPr bwMode="auto">
        <a:xfrm>
          <a:off x="56007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242873</xdr:rowOff>
    </xdr:from>
    <xdr:ext cx="762000" cy="259045"/>
    <xdr:sp macro="" textlink="">
      <xdr:nvSpPr>
        <xdr:cNvPr id="134" name="人口1人当たり決算額の推移該当値テキスト445"/>
        <xdr:cNvSpPr txBox="1"/>
      </xdr:nvSpPr>
      <xdr:spPr>
        <a:xfrm>
          <a:off x="5740400" y="6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279940</xdr:rowOff>
    </xdr:from>
    <xdr:to>
      <xdr:col>4</xdr:col>
      <xdr:colOff>520700</xdr:colOff>
      <xdr:row>36</xdr:row>
      <xdr:rowOff>38640</xdr:rowOff>
    </xdr:to>
    <xdr:sp macro="" textlink="">
      <xdr:nvSpPr>
        <xdr:cNvPr id="135" name="円/楕円 134"/>
        <xdr:cNvSpPr/>
      </xdr:nvSpPr>
      <xdr:spPr bwMode="auto">
        <a:xfrm>
          <a:off x="49530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23417</xdr:rowOff>
    </xdr:from>
    <xdr:ext cx="736600" cy="259045"/>
    <xdr:sp macro="" textlink="">
      <xdr:nvSpPr>
        <xdr:cNvPr id="136" name="テキスト ボックス 135"/>
        <xdr:cNvSpPr txBox="1"/>
      </xdr:nvSpPr>
      <xdr:spPr>
        <a:xfrm>
          <a:off x="4622800" y="697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86354</xdr:rowOff>
    </xdr:from>
    <xdr:to>
      <xdr:col>3</xdr:col>
      <xdr:colOff>955675</xdr:colOff>
      <xdr:row>35</xdr:row>
      <xdr:rowOff>187954</xdr:rowOff>
    </xdr:to>
    <xdr:sp macro="" textlink="">
      <xdr:nvSpPr>
        <xdr:cNvPr id="137" name="円/楕円 136"/>
        <xdr:cNvSpPr/>
      </xdr:nvSpPr>
      <xdr:spPr bwMode="auto">
        <a:xfrm>
          <a:off x="4254500" y="669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198131</xdr:rowOff>
    </xdr:from>
    <xdr:ext cx="762000" cy="259045"/>
    <xdr:sp macro="" textlink="">
      <xdr:nvSpPr>
        <xdr:cNvPr id="138" name="テキスト ボックス 137"/>
        <xdr:cNvSpPr txBox="1"/>
      </xdr:nvSpPr>
      <xdr:spPr>
        <a:xfrm>
          <a:off x="3924300" y="64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311029</xdr:rowOff>
    </xdr:from>
    <xdr:to>
      <xdr:col>3</xdr:col>
      <xdr:colOff>257175</xdr:colOff>
      <xdr:row>35</xdr:row>
      <xdr:rowOff>69729</xdr:rowOff>
    </xdr:to>
    <xdr:sp macro="" textlink="">
      <xdr:nvSpPr>
        <xdr:cNvPr id="139" name="円/楕円 138"/>
        <xdr:cNvSpPr/>
      </xdr:nvSpPr>
      <xdr:spPr bwMode="auto">
        <a:xfrm>
          <a:off x="3556000" y="657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79906</xdr:rowOff>
    </xdr:from>
    <xdr:ext cx="762000" cy="259045"/>
    <xdr:sp macro="" textlink="">
      <xdr:nvSpPr>
        <xdr:cNvPr id="140" name="テキスト ボックス 139"/>
        <xdr:cNvSpPr txBox="1"/>
      </xdr:nvSpPr>
      <xdr:spPr>
        <a:xfrm>
          <a:off x="3225800" y="63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91993</xdr:rowOff>
    </xdr:from>
    <xdr:to>
      <xdr:col>2</xdr:col>
      <xdr:colOff>692150</xdr:colOff>
      <xdr:row>35</xdr:row>
      <xdr:rowOff>193593</xdr:rowOff>
    </xdr:to>
    <xdr:sp macro="" textlink="">
      <xdr:nvSpPr>
        <xdr:cNvPr id="141" name="円/楕円 140"/>
        <xdr:cNvSpPr/>
      </xdr:nvSpPr>
      <xdr:spPr bwMode="auto">
        <a:xfrm>
          <a:off x="2857500" y="6702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178370</xdr:rowOff>
    </xdr:from>
    <xdr:ext cx="762000" cy="259045"/>
    <xdr:sp macro="" textlink="">
      <xdr:nvSpPr>
        <xdr:cNvPr id="142" name="テキスト ボックス 141"/>
        <xdr:cNvSpPr txBox="1"/>
      </xdr:nvSpPr>
      <xdr:spPr>
        <a:xfrm>
          <a:off x="2527300" y="67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135438</xdr:rowOff>
    </xdr:from>
    <xdr:to>
      <xdr:col>6</xdr:col>
      <xdr:colOff>511175</xdr:colOff>
      <xdr:row>34</xdr:row>
      <xdr:rowOff>33842</xdr:rowOff>
    </xdr:to>
    <xdr:cxnSp macro="">
      <xdr:nvCxnSpPr>
        <xdr:cNvPr id="63" name="直線コネクタ 62"/>
        <xdr:cNvCxnSpPr/>
      </xdr:nvCxnSpPr>
      <xdr:spPr>
        <a:xfrm>
          <a:off x="3797300" y="5793288"/>
          <a:ext cx="8382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135438</xdr:rowOff>
    </xdr:from>
    <xdr:to>
      <xdr:col>5</xdr:col>
      <xdr:colOff>358775</xdr:colOff>
      <xdr:row>33</xdr:row>
      <xdr:rowOff>142378</xdr:rowOff>
    </xdr:to>
    <xdr:cxnSp macro="">
      <xdr:nvCxnSpPr>
        <xdr:cNvPr id="66" name="直線コネクタ 65"/>
        <xdr:cNvCxnSpPr/>
      </xdr:nvCxnSpPr>
      <xdr:spPr>
        <a:xfrm flipV="1">
          <a:off x="2908300" y="579328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129674</xdr:rowOff>
    </xdr:from>
    <xdr:to>
      <xdr:col>4</xdr:col>
      <xdr:colOff>155575</xdr:colOff>
      <xdr:row>33</xdr:row>
      <xdr:rowOff>142378</xdr:rowOff>
    </xdr:to>
    <xdr:cxnSp macro="">
      <xdr:nvCxnSpPr>
        <xdr:cNvPr id="69" name="直線コネクタ 68"/>
        <xdr:cNvCxnSpPr/>
      </xdr:nvCxnSpPr>
      <xdr:spPr>
        <a:xfrm>
          <a:off x="2019300" y="5787524"/>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92461</xdr:rowOff>
    </xdr:from>
    <xdr:to>
      <xdr:col>2</xdr:col>
      <xdr:colOff>638175</xdr:colOff>
      <xdr:row>33</xdr:row>
      <xdr:rowOff>129674</xdr:rowOff>
    </xdr:to>
    <xdr:cxnSp macro="">
      <xdr:nvCxnSpPr>
        <xdr:cNvPr id="72" name="直線コネクタ 71"/>
        <xdr:cNvCxnSpPr/>
      </xdr:nvCxnSpPr>
      <xdr:spPr>
        <a:xfrm>
          <a:off x="1130300" y="5750311"/>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154492</xdr:rowOff>
    </xdr:from>
    <xdr:to>
      <xdr:col>6</xdr:col>
      <xdr:colOff>561975</xdr:colOff>
      <xdr:row>34</xdr:row>
      <xdr:rowOff>84642</xdr:rowOff>
    </xdr:to>
    <xdr:sp macro="" textlink="">
      <xdr:nvSpPr>
        <xdr:cNvPr id="82" name="円/楕円 81"/>
        <xdr:cNvSpPr/>
      </xdr:nvSpPr>
      <xdr:spPr>
        <a:xfrm>
          <a:off x="4584700" y="58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5919</xdr:rowOff>
    </xdr:from>
    <xdr:ext cx="534377" cy="259045"/>
    <xdr:sp macro="" textlink="">
      <xdr:nvSpPr>
        <xdr:cNvPr id="83" name="人件費該当値テキスト"/>
        <xdr:cNvSpPr txBox="1"/>
      </xdr:nvSpPr>
      <xdr:spPr>
        <a:xfrm>
          <a:off x="4686300" y="56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96,483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84638</xdr:rowOff>
    </xdr:from>
    <xdr:to>
      <xdr:col>5</xdr:col>
      <xdr:colOff>409575</xdr:colOff>
      <xdr:row>34</xdr:row>
      <xdr:rowOff>14788</xdr:rowOff>
    </xdr:to>
    <xdr:sp macro="" textlink="">
      <xdr:nvSpPr>
        <xdr:cNvPr id="84" name="円/楕円 83"/>
        <xdr:cNvSpPr/>
      </xdr:nvSpPr>
      <xdr:spPr>
        <a:xfrm>
          <a:off x="3746500" y="5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31315</xdr:rowOff>
    </xdr:from>
    <xdr:ext cx="599010" cy="259045"/>
    <xdr:sp macro="" textlink="">
      <xdr:nvSpPr>
        <xdr:cNvPr id="85" name="テキスト ボックス 84"/>
        <xdr:cNvSpPr txBox="1"/>
      </xdr:nvSpPr>
      <xdr:spPr>
        <a:xfrm>
          <a:off x="3497794" y="55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91578</xdr:rowOff>
    </xdr:from>
    <xdr:to>
      <xdr:col>4</xdr:col>
      <xdr:colOff>206375</xdr:colOff>
      <xdr:row>34</xdr:row>
      <xdr:rowOff>21728</xdr:rowOff>
    </xdr:to>
    <xdr:sp macro="" textlink="">
      <xdr:nvSpPr>
        <xdr:cNvPr id="86" name="円/楕円 85"/>
        <xdr:cNvSpPr/>
      </xdr:nvSpPr>
      <xdr:spPr>
        <a:xfrm>
          <a:off x="2857500" y="57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38255</xdr:rowOff>
    </xdr:from>
    <xdr:ext cx="599010" cy="259045"/>
    <xdr:sp macro="" textlink="">
      <xdr:nvSpPr>
        <xdr:cNvPr id="87" name="テキスト ボックス 86"/>
        <xdr:cNvSpPr txBox="1"/>
      </xdr:nvSpPr>
      <xdr:spPr>
        <a:xfrm>
          <a:off x="2608794" y="55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78874</xdr:rowOff>
    </xdr:from>
    <xdr:to>
      <xdr:col>3</xdr:col>
      <xdr:colOff>3175</xdr:colOff>
      <xdr:row>34</xdr:row>
      <xdr:rowOff>9024</xdr:rowOff>
    </xdr:to>
    <xdr:sp macro="" textlink="">
      <xdr:nvSpPr>
        <xdr:cNvPr id="88" name="円/楕円 87"/>
        <xdr:cNvSpPr/>
      </xdr:nvSpPr>
      <xdr:spPr>
        <a:xfrm>
          <a:off x="1968500" y="57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25551</xdr:rowOff>
    </xdr:from>
    <xdr:ext cx="599010" cy="259045"/>
    <xdr:sp macro="" textlink="">
      <xdr:nvSpPr>
        <xdr:cNvPr id="89" name="テキスト ボックス 88"/>
        <xdr:cNvSpPr txBox="1"/>
      </xdr:nvSpPr>
      <xdr:spPr>
        <a:xfrm>
          <a:off x="1719794" y="551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41661</xdr:rowOff>
    </xdr:from>
    <xdr:to>
      <xdr:col>1</xdr:col>
      <xdr:colOff>485775</xdr:colOff>
      <xdr:row>33</xdr:row>
      <xdr:rowOff>143261</xdr:rowOff>
    </xdr:to>
    <xdr:sp macro="" textlink="">
      <xdr:nvSpPr>
        <xdr:cNvPr id="90" name="円/楕円 89"/>
        <xdr:cNvSpPr/>
      </xdr:nvSpPr>
      <xdr:spPr>
        <a:xfrm>
          <a:off x="1079500" y="5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159788</xdr:rowOff>
    </xdr:from>
    <xdr:ext cx="599010" cy="259045"/>
    <xdr:sp macro="" textlink="">
      <xdr:nvSpPr>
        <xdr:cNvPr id="91" name="テキスト ボックス 90"/>
        <xdr:cNvSpPr txBox="1"/>
      </xdr:nvSpPr>
      <xdr:spPr>
        <a:xfrm>
          <a:off x="830794" y="547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142298</xdr:rowOff>
    </xdr:from>
    <xdr:to>
      <xdr:col>6</xdr:col>
      <xdr:colOff>511175</xdr:colOff>
      <xdr:row>57</xdr:row>
      <xdr:rowOff>131676</xdr:rowOff>
    </xdr:to>
    <xdr:cxnSp macro="">
      <xdr:nvCxnSpPr>
        <xdr:cNvPr id="121" name="直線コネクタ 120"/>
        <xdr:cNvCxnSpPr/>
      </xdr:nvCxnSpPr>
      <xdr:spPr>
        <a:xfrm flipV="1">
          <a:off x="3797300" y="9743498"/>
          <a:ext cx="838200" cy="16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131676</xdr:rowOff>
    </xdr:from>
    <xdr:to>
      <xdr:col>5</xdr:col>
      <xdr:colOff>358775</xdr:colOff>
      <xdr:row>58</xdr:row>
      <xdr:rowOff>28326</xdr:rowOff>
    </xdr:to>
    <xdr:cxnSp macro="">
      <xdr:nvCxnSpPr>
        <xdr:cNvPr id="124" name="直線コネクタ 123"/>
        <xdr:cNvCxnSpPr/>
      </xdr:nvCxnSpPr>
      <xdr:spPr>
        <a:xfrm flipV="1">
          <a:off x="2908300" y="9904326"/>
          <a:ext cx="889000" cy="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28326</xdr:rowOff>
    </xdr:from>
    <xdr:to>
      <xdr:col>4</xdr:col>
      <xdr:colOff>155575</xdr:colOff>
      <xdr:row>58</xdr:row>
      <xdr:rowOff>76423</xdr:rowOff>
    </xdr:to>
    <xdr:cxnSp macro="">
      <xdr:nvCxnSpPr>
        <xdr:cNvPr id="127" name="直線コネクタ 126"/>
        <xdr:cNvCxnSpPr/>
      </xdr:nvCxnSpPr>
      <xdr:spPr>
        <a:xfrm flipV="1">
          <a:off x="2019300" y="9972426"/>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73452</xdr:rowOff>
    </xdr:from>
    <xdr:to>
      <xdr:col>2</xdr:col>
      <xdr:colOff>638175</xdr:colOff>
      <xdr:row>58</xdr:row>
      <xdr:rowOff>76423</xdr:rowOff>
    </xdr:to>
    <xdr:cxnSp macro="">
      <xdr:nvCxnSpPr>
        <xdr:cNvPr id="130" name="直線コネクタ 129"/>
        <xdr:cNvCxnSpPr/>
      </xdr:nvCxnSpPr>
      <xdr:spPr>
        <a:xfrm>
          <a:off x="1130300" y="10017552"/>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91498</xdr:rowOff>
    </xdr:from>
    <xdr:to>
      <xdr:col>6</xdr:col>
      <xdr:colOff>561975</xdr:colOff>
      <xdr:row>57</xdr:row>
      <xdr:rowOff>21648</xdr:rowOff>
    </xdr:to>
    <xdr:sp macro="" textlink="">
      <xdr:nvSpPr>
        <xdr:cNvPr id="140" name="円/楕円 139"/>
        <xdr:cNvSpPr/>
      </xdr:nvSpPr>
      <xdr:spPr>
        <a:xfrm>
          <a:off x="4584700" y="96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114375</xdr:rowOff>
    </xdr:from>
    <xdr:ext cx="599010" cy="259045"/>
    <xdr:sp macro="" textlink="">
      <xdr:nvSpPr>
        <xdr:cNvPr id="141" name="物件費該当値テキスト"/>
        <xdr:cNvSpPr txBox="1"/>
      </xdr:nvSpPr>
      <xdr:spPr>
        <a:xfrm>
          <a:off x="4686300" y="95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80876</xdr:rowOff>
    </xdr:from>
    <xdr:to>
      <xdr:col>5</xdr:col>
      <xdr:colOff>409575</xdr:colOff>
      <xdr:row>58</xdr:row>
      <xdr:rowOff>11026</xdr:rowOff>
    </xdr:to>
    <xdr:sp macro="" textlink="">
      <xdr:nvSpPr>
        <xdr:cNvPr id="142" name="円/楕円 141"/>
        <xdr:cNvSpPr/>
      </xdr:nvSpPr>
      <xdr:spPr>
        <a:xfrm>
          <a:off x="3746500" y="98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2153</xdr:rowOff>
    </xdr:from>
    <xdr:ext cx="534377" cy="259045"/>
    <xdr:sp macro="" textlink="">
      <xdr:nvSpPr>
        <xdr:cNvPr id="143" name="テキスト ボックス 142"/>
        <xdr:cNvSpPr txBox="1"/>
      </xdr:nvSpPr>
      <xdr:spPr>
        <a:xfrm>
          <a:off x="3530111" y="99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148976</xdr:rowOff>
    </xdr:from>
    <xdr:to>
      <xdr:col>4</xdr:col>
      <xdr:colOff>206375</xdr:colOff>
      <xdr:row>58</xdr:row>
      <xdr:rowOff>79126</xdr:rowOff>
    </xdr:to>
    <xdr:sp macro="" textlink="">
      <xdr:nvSpPr>
        <xdr:cNvPr id="144" name="円/楕円 143"/>
        <xdr:cNvSpPr/>
      </xdr:nvSpPr>
      <xdr:spPr>
        <a:xfrm>
          <a:off x="2857500" y="99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70253</xdr:rowOff>
    </xdr:from>
    <xdr:ext cx="534377" cy="259045"/>
    <xdr:sp macro="" textlink="">
      <xdr:nvSpPr>
        <xdr:cNvPr id="145" name="テキスト ボックス 144"/>
        <xdr:cNvSpPr txBox="1"/>
      </xdr:nvSpPr>
      <xdr:spPr>
        <a:xfrm>
          <a:off x="2641111" y="1001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25623</xdr:rowOff>
    </xdr:from>
    <xdr:to>
      <xdr:col>3</xdr:col>
      <xdr:colOff>3175</xdr:colOff>
      <xdr:row>58</xdr:row>
      <xdr:rowOff>127223</xdr:rowOff>
    </xdr:to>
    <xdr:sp macro="" textlink="">
      <xdr:nvSpPr>
        <xdr:cNvPr id="146" name="円/楕円 145"/>
        <xdr:cNvSpPr/>
      </xdr:nvSpPr>
      <xdr:spPr>
        <a:xfrm>
          <a:off x="1968500" y="99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118350</xdr:rowOff>
    </xdr:from>
    <xdr:ext cx="534377" cy="259045"/>
    <xdr:sp macro="" textlink="">
      <xdr:nvSpPr>
        <xdr:cNvPr id="147" name="テキスト ボックス 146"/>
        <xdr:cNvSpPr txBox="1"/>
      </xdr:nvSpPr>
      <xdr:spPr>
        <a:xfrm>
          <a:off x="1752111" y="100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22652</xdr:rowOff>
    </xdr:from>
    <xdr:to>
      <xdr:col>1</xdr:col>
      <xdr:colOff>485775</xdr:colOff>
      <xdr:row>58</xdr:row>
      <xdr:rowOff>124252</xdr:rowOff>
    </xdr:to>
    <xdr:sp macro="" textlink="">
      <xdr:nvSpPr>
        <xdr:cNvPr id="148" name="円/楕円 147"/>
        <xdr:cNvSpPr/>
      </xdr:nvSpPr>
      <xdr:spPr>
        <a:xfrm>
          <a:off x="1079500" y="99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115379</xdr:rowOff>
    </xdr:from>
    <xdr:ext cx="534377" cy="259045"/>
    <xdr:sp macro="" textlink="">
      <xdr:nvSpPr>
        <xdr:cNvPr id="149" name="テキスト ボックス 148"/>
        <xdr:cNvSpPr txBox="1"/>
      </xdr:nvSpPr>
      <xdr:spPr>
        <a:xfrm>
          <a:off x="863111" y="100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120155</xdr:rowOff>
    </xdr:from>
    <xdr:to>
      <xdr:col>6</xdr:col>
      <xdr:colOff>511175</xdr:colOff>
      <xdr:row>76</xdr:row>
      <xdr:rowOff>57556</xdr:rowOff>
    </xdr:to>
    <xdr:cxnSp macro="">
      <xdr:nvCxnSpPr>
        <xdr:cNvPr id="178" name="直線コネクタ 177"/>
        <xdr:cNvCxnSpPr/>
      </xdr:nvCxnSpPr>
      <xdr:spPr>
        <a:xfrm flipV="1">
          <a:off x="3797300" y="12978905"/>
          <a:ext cx="8382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57556</xdr:rowOff>
    </xdr:from>
    <xdr:to>
      <xdr:col>5</xdr:col>
      <xdr:colOff>358775</xdr:colOff>
      <xdr:row>76</xdr:row>
      <xdr:rowOff>113068</xdr:rowOff>
    </xdr:to>
    <xdr:cxnSp macro="">
      <xdr:nvCxnSpPr>
        <xdr:cNvPr id="181" name="直線コネクタ 180"/>
        <xdr:cNvCxnSpPr/>
      </xdr:nvCxnSpPr>
      <xdr:spPr>
        <a:xfrm flipV="1">
          <a:off x="2908300" y="1308775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5741</xdr:rowOff>
    </xdr:from>
    <xdr:to>
      <xdr:col>4</xdr:col>
      <xdr:colOff>155575</xdr:colOff>
      <xdr:row>76</xdr:row>
      <xdr:rowOff>113068</xdr:rowOff>
    </xdr:to>
    <xdr:cxnSp macro="">
      <xdr:nvCxnSpPr>
        <xdr:cNvPr id="184" name="直線コネクタ 183"/>
        <xdr:cNvCxnSpPr/>
      </xdr:nvCxnSpPr>
      <xdr:spPr>
        <a:xfrm>
          <a:off x="2019300" y="13035941"/>
          <a:ext cx="8890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5741</xdr:rowOff>
    </xdr:from>
    <xdr:to>
      <xdr:col>2</xdr:col>
      <xdr:colOff>638175</xdr:colOff>
      <xdr:row>76</xdr:row>
      <xdr:rowOff>14999</xdr:rowOff>
    </xdr:to>
    <xdr:cxnSp macro="">
      <xdr:nvCxnSpPr>
        <xdr:cNvPr id="187" name="直線コネクタ 186"/>
        <xdr:cNvCxnSpPr/>
      </xdr:nvCxnSpPr>
      <xdr:spPr>
        <a:xfrm flipV="1">
          <a:off x="1130300" y="1303594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69355</xdr:rowOff>
    </xdr:from>
    <xdr:to>
      <xdr:col>6</xdr:col>
      <xdr:colOff>561975</xdr:colOff>
      <xdr:row>75</xdr:row>
      <xdr:rowOff>170954</xdr:rowOff>
    </xdr:to>
    <xdr:sp macro="" textlink="">
      <xdr:nvSpPr>
        <xdr:cNvPr id="197" name="円/楕円 196"/>
        <xdr:cNvSpPr/>
      </xdr:nvSpPr>
      <xdr:spPr>
        <a:xfrm>
          <a:off x="45847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92232</xdr:rowOff>
    </xdr:from>
    <xdr:ext cx="534377" cy="259045"/>
    <xdr:sp macro="" textlink="">
      <xdr:nvSpPr>
        <xdr:cNvPr id="198" name="維持補修費該当値テキスト"/>
        <xdr:cNvSpPr txBox="1"/>
      </xdr:nvSpPr>
      <xdr:spPr>
        <a:xfrm>
          <a:off x="4686300" y="127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6756</xdr:rowOff>
    </xdr:from>
    <xdr:to>
      <xdr:col>5</xdr:col>
      <xdr:colOff>409575</xdr:colOff>
      <xdr:row>76</xdr:row>
      <xdr:rowOff>108356</xdr:rowOff>
    </xdr:to>
    <xdr:sp macro="" textlink="">
      <xdr:nvSpPr>
        <xdr:cNvPr id="199" name="円/楕円 198"/>
        <xdr:cNvSpPr/>
      </xdr:nvSpPr>
      <xdr:spPr>
        <a:xfrm>
          <a:off x="3746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124883</xdr:rowOff>
    </xdr:from>
    <xdr:ext cx="534377" cy="259045"/>
    <xdr:sp macro="" textlink="">
      <xdr:nvSpPr>
        <xdr:cNvPr id="200" name="テキスト ボックス 199"/>
        <xdr:cNvSpPr txBox="1"/>
      </xdr:nvSpPr>
      <xdr:spPr>
        <a:xfrm>
          <a:off x="3530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62268</xdr:rowOff>
    </xdr:from>
    <xdr:to>
      <xdr:col>4</xdr:col>
      <xdr:colOff>206375</xdr:colOff>
      <xdr:row>76</xdr:row>
      <xdr:rowOff>163868</xdr:rowOff>
    </xdr:to>
    <xdr:sp macro="" textlink="">
      <xdr:nvSpPr>
        <xdr:cNvPr id="201" name="円/楕円 200"/>
        <xdr:cNvSpPr/>
      </xdr:nvSpPr>
      <xdr:spPr>
        <a:xfrm>
          <a:off x="2857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8945</xdr:rowOff>
    </xdr:from>
    <xdr:ext cx="534377" cy="259045"/>
    <xdr:sp macro="" textlink="">
      <xdr:nvSpPr>
        <xdr:cNvPr id="202" name="テキスト ボックス 201"/>
        <xdr:cNvSpPr txBox="1"/>
      </xdr:nvSpPr>
      <xdr:spPr>
        <a:xfrm>
          <a:off x="2641111" y="128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126391</xdr:rowOff>
    </xdr:from>
    <xdr:to>
      <xdr:col>3</xdr:col>
      <xdr:colOff>3175</xdr:colOff>
      <xdr:row>76</xdr:row>
      <xdr:rowOff>56541</xdr:rowOff>
    </xdr:to>
    <xdr:sp macro="" textlink="">
      <xdr:nvSpPr>
        <xdr:cNvPr id="203" name="円/楕円 202"/>
        <xdr:cNvSpPr/>
      </xdr:nvSpPr>
      <xdr:spPr>
        <a:xfrm>
          <a:off x="1968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73068</xdr:rowOff>
    </xdr:from>
    <xdr:ext cx="534377" cy="259045"/>
    <xdr:sp macro="" textlink="">
      <xdr:nvSpPr>
        <xdr:cNvPr id="204" name="テキスト ボックス 203"/>
        <xdr:cNvSpPr txBox="1"/>
      </xdr:nvSpPr>
      <xdr:spPr>
        <a:xfrm>
          <a:off x="1752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135649</xdr:rowOff>
    </xdr:from>
    <xdr:to>
      <xdr:col>1</xdr:col>
      <xdr:colOff>485775</xdr:colOff>
      <xdr:row>76</xdr:row>
      <xdr:rowOff>65799</xdr:rowOff>
    </xdr:to>
    <xdr:sp macro="" textlink="">
      <xdr:nvSpPr>
        <xdr:cNvPr id="205" name="円/楕円 204"/>
        <xdr:cNvSpPr/>
      </xdr:nvSpPr>
      <xdr:spPr>
        <a:xfrm>
          <a:off x="1079500" y="129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82326</xdr:rowOff>
    </xdr:from>
    <xdr:ext cx="534377" cy="259045"/>
    <xdr:sp macro="" textlink="">
      <xdr:nvSpPr>
        <xdr:cNvPr id="206" name="テキスト ボックス 205"/>
        <xdr:cNvSpPr txBox="1"/>
      </xdr:nvSpPr>
      <xdr:spPr>
        <a:xfrm>
          <a:off x="863111" y="1276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130344</xdr:rowOff>
    </xdr:from>
    <xdr:to>
      <xdr:col>6</xdr:col>
      <xdr:colOff>511175</xdr:colOff>
      <xdr:row>97</xdr:row>
      <xdr:rowOff>125265</xdr:rowOff>
    </xdr:to>
    <xdr:cxnSp macro="">
      <xdr:nvCxnSpPr>
        <xdr:cNvPr id="238" name="直線コネクタ 237"/>
        <xdr:cNvCxnSpPr/>
      </xdr:nvCxnSpPr>
      <xdr:spPr>
        <a:xfrm flipV="1">
          <a:off x="3797300" y="16589544"/>
          <a:ext cx="838200" cy="1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125265</xdr:rowOff>
    </xdr:from>
    <xdr:to>
      <xdr:col>5</xdr:col>
      <xdr:colOff>358775</xdr:colOff>
      <xdr:row>98</xdr:row>
      <xdr:rowOff>50823</xdr:rowOff>
    </xdr:to>
    <xdr:cxnSp macro="">
      <xdr:nvCxnSpPr>
        <xdr:cNvPr id="241" name="直線コネクタ 240"/>
        <xdr:cNvCxnSpPr/>
      </xdr:nvCxnSpPr>
      <xdr:spPr>
        <a:xfrm flipV="1">
          <a:off x="2908300" y="16755915"/>
          <a:ext cx="889000" cy="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34968</xdr:rowOff>
    </xdr:from>
    <xdr:to>
      <xdr:col>4</xdr:col>
      <xdr:colOff>155575</xdr:colOff>
      <xdr:row>98</xdr:row>
      <xdr:rowOff>50823</xdr:rowOff>
    </xdr:to>
    <xdr:cxnSp macro="">
      <xdr:nvCxnSpPr>
        <xdr:cNvPr id="244" name="直線コネクタ 243"/>
        <xdr:cNvCxnSpPr/>
      </xdr:nvCxnSpPr>
      <xdr:spPr>
        <a:xfrm>
          <a:off x="2019300" y="1683706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34968</xdr:rowOff>
    </xdr:from>
    <xdr:to>
      <xdr:col>2</xdr:col>
      <xdr:colOff>638175</xdr:colOff>
      <xdr:row>98</xdr:row>
      <xdr:rowOff>71120</xdr:rowOff>
    </xdr:to>
    <xdr:cxnSp macro="">
      <xdr:nvCxnSpPr>
        <xdr:cNvPr id="247" name="直線コネクタ 246"/>
        <xdr:cNvCxnSpPr/>
      </xdr:nvCxnSpPr>
      <xdr:spPr>
        <a:xfrm flipV="1">
          <a:off x="1130300" y="16837068"/>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79544</xdr:rowOff>
    </xdr:from>
    <xdr:to>
      <xdr:col>6</xdr:col>
      <xdr:colOff>561975</xdr:colOff>
      <xdr:row>97</xdr:row>
      <xdr:rowOff>9694</xdr:rowOff>
    </xdr:to>
    <xdr:sp macro="" textlink="">
      <xdr:nvSpPr>
        <xdr:cNvPr id="257" name="円/楕円 256"/>
        <xdr:cNvSpPr/>
      </xdr:nvSpPr>
      <xdr:spPr>
        <a:xfrm>
          <a:off x="4584700" y="16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57971</xdr:rowOff>
    </xdr:from>
    <xdr:ext cx="534377" cy="259045"/>
    <xdr:sp macro="" textlink="">
      <xdr:nvSpPr>
        <xdr:cNvPr id="258" name="扶助費該当値テキスト"/>
        <xdr:cNvSpPr txBox="1"/>
      </xdr:nvSpPr>
      <xdr:spPr>
        <a:xfrm>
          <a:off x="4686300" y="165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74465</xdr:rowOff>
    </xdr:from>
    <xdr:to>
      <xdr:col>5</xdr:col>
      <xdr:colOff>409575</xdr:colOff>
      <xdr:row>98</xdr:row>
      <xdr:rowOff>4615</xdr:rowOff>
    </xdr:to>
    <xdr:sp macro="" textlink="">
      <xdr:nvSpPr>
        <xdr:cNvPr id="259" name="円/楕円 258"/>
        <xdr:cNvSpPr/>
      </xdr:nvSpPr>
      <xdr:spPr>
        <a:xfrm>
          <a:off x="3746500" y="167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167192</xdr:rowOff>
    </xdr:from>
    <xdr:ext cx="534377" cy="259045"/>
    <xdr:sp macro="" textlink="">
      <xdr:nvSpPr>
        <xdr:cNvPr id="260" name="テキスト ボックス 259"/>
        <xdr:cNvSpPr txBox="1"/>
      </xdr:nvSpPr>
      <xdr:spPr>
        <a:xfrm>
          <a:off x="3530111" y="167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xdr:rowOff>
    </xdr:from>
    <xdr:to>
      <xdr:col>4</xdr:col>
      <xdr:colOff>206375</xdr:colOff>
      <xdr:row>98</xdr:row>
      <xdr:rowOff>101623</xdr:rowOff>
    </xdr:to>
    <xdr:sp macro="" textlink="">
      <xdr:nvSpPr>
        <xdr:cNvPr id="261" name="円/楕円 260"/>
        <xdr:cNvSpPr/>
      </xdr:nvSpPr>
      <xdr:spPr>
        <a:xfrm>
          <a:off x="2857500" y="168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92750</xdr:rowOff>
    </xdr:from>
    <xdr:ext cx="534377" cy="259045"/>
    <xdr:sp macro="" textlink="">
      <xdr:nvSpPr>
        <xdr:cNvPr id="262" name="テキスト ボックス 261"/>
        <xdr:cNvSpPr txBox="1"/>
      </xdr:nvSpPr>
      <xdr:spPr>
        <a:xfrm>
          <a:off x="2641111" y="1689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155618</xdr:rowOff>
    </xdr:from>
    <xdr:to>
      <xdr:col>3</xdr:col>
      <xdr:colOff>3175</xdr:colOff>
      <xdr:row>98</xdr:row>
      <xdr:rowOff>85768</xdr:rowOff>
    </xdr:to>
    <xdr:sp macro="" textlink="">
      <xdr:nvSpPr>
        <xdr:cNvPr id="263" name="円/楕円 262"/>
        <xdr:cNvSpPr/>
      </xdr:nvSpPr>
      <xdr:spPr>
        <a:xfrm>
          <a:off x="1968500" y="1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76895</xdr:rowOff>
    </xdr:from>
    <xdr:ext cx="534377" cy="259045"/>
    <xdr:sp macro="" textlink="">
      <xdr:nvSpPr>
        <xdr:cNvPr id="264" name="テキスト ボックス 263"/>
        <xdr:cNvSpPr txBox="1"/>
      </xdr:nvSpPr>
      <xdr:spPr>
        <a:xfrm>
          <a:off x="1752111" y="1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20320</xdr:rowOff>
    </xdr:from>
    <xdr:to>
      <xdr:col>1</xdr:col>
      <xdr:colOff>485775</xdr:colOff>
      <xdr:row>98</xdr:row>
      <xdr:rowOff>121920</xdr:rowOff>
    </xdr:to>
    <xdr:sp macro="" textlink="">
      <xdr:nvSpPr>
        <xdr:cNvPr id="265" name="円/楕円 264"/>
        <xdr:cNvSpPr/>
      </xdr:nvSpPr>
      <xdr:spPr>
        <a:xfrm>
          <a:off x="1079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113047</xdr:rowOff>
    </xdr:from>
    <xdr:ext cx="534377" cy="259045"/>
    <xdr:sp macro="" textlink="">
      <xdr:nvSpPr>
        <xdr:cNvPr id="266" name="テキスト ボックス 265"/>
        <xdr:cNvSpPr txBox="1"/>
      </xdr:nvSpPr>
      <xdr:spPr>
        <a:xfrm>
          <a:off x="863111" y="169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165265</xdr:rowOff>
    </xdr:from>
    <xdr:to>
      <xdr:col>15</xdr:col>
      <xdr:colOff>180975</xdr:colOff>
      <xdr:row>37</xdr:row>
      <xdr:rowOff>73170</xdr:rowOff>
    </xdr:to>
    <xdr:cxnSp macro="">
      <xdr:nvCxnSpPr>
        <xdr:cNvPr id="296" name="直線コネクタ 295"/>
        <xdr:cNvCxnSpPr/>
      </xdr:nvCxnSpPr>
      <xdr:spPr>
        <a:xfrm flipV="1">
          <a:off x="9639300" y="6337465"/>
          <a:ext cx="838200" cy="7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73170</xdr:rowOff>
    </xdr:from>
    <xdr:to>
      <xdr:col>14</xdr:col>
      <xdr:colOff>28575</xdr:colOff>
      <xdr:row>38</xdr:row>
      <xdr:rowOff>36906</xdr:rowOff>
    </xdr:to>
    <xdr:cxnSp macro="">
      <xdr:nvCxnSpPr>
        <xdr:cNvPr id="299" name="直線コネクタ 298"/>
        <xdr:cNvCxnSpPr/>
      </xdr:nvCxnSpPr>
      <xdr:spPr>
        <a:xfrm flipV="1">
          <a:off x="8750300" y="6416820"/>
          <a:ext cx="889000" cy="1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33180</xdr:rowOff>
    </xdr:from>
    <xdr:to>
      <xdr:col>12</xdr:col>
      <xdr:colOff>511175</xdr:colOff>
      <xdr:row>38</xdr:row>
      <xdr:rowOff>36906</xdr:rowOff>
    </xdr:to>
    <xdr:cxnSp macro="">
      <xdr:nvCxnSpPr>
        <xdr:cNvPr id="302" name="直線コネクタ 301"/>
        <xdr:cNvCxnSpPr/>
      </xdr:nvCxnSpPr>
      <xdr:spPr>
        <a:xfrm>
          <a:off x="7861300" y="6548280"/>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26177</xdr:rowOff>
    </xdr:from>
    <xdr:to>
      <xdr:col>11</xdr:col>
      <xdr:colOff>307975</xdr:colOff>
      <xdr:row>38</xdr:row>
      <xdr:rowOff>33180</xdr:rowOff>
    </xdr:to>
    <xdr:cxnSp macro="">
      <xdr:nvCxnSpPr>
        <xdr:cNvPr id="305" name="直線コネクタ 304"/>
        <xdr:cNvCxnSpPr/>
      </xdr:nvCxnSpPr>
      <xdr:spPr>
        <a:xfrm>
          <a:off x="6972300" y="6026927"/>
          <a:ext cx="889000" cy="52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114465</xdr:rowOff>
    </xdr:from>
    <xdr:to>
      <xdr:col>15</xdr:col>
      <xdr:colOff>231775</xdr:colOff>
      <xdr:row>37</xdr:row>
      <xdr:rowOff>44615</xdr:rowOff>
    </xdr:to>
    <xdr:sp macro="" textlink="">
      <xdr:nvSpPr>
        <xdr:cNvPr id="315" name="円/楕円 314"/>
        <xdr:cNvSpPr/>
      </xdr:nvSpPr>
      <xdr:spPr>
        <a:xfrm>
          <a:off x="10426700" y="62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92892</xdr:rowOff>
    </xdr:from>
    <xdr:ext cx="599010" cy="259045"/>
    <xdr:sp macro="" textlink="">
      <xdr:nvSpPr>
        <xdr:cNvPr id="316" name="補助費等該当値テキスト"/>
        <xdr:cNvSpPr txBox="1"/>
      </xdr:nvSpPr>
      <xdr:spPr>
        <a:xfrm>
          <a:off x="10528300" y="62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22370</xdr:rowOff>
    </xdr:from>
    <xdr:to>
      <xdr:col>14</xdr:col>
      <xdr:colOff>79375</xdr:colOff>
      <xdr:row>37</xdr:row>
      <xdr:rowOff>123970</xdr:rowOff>
    </xdr:to>
    <xdr:sp macro="" textlink="">
      <xdr:nvSpPr>
        <xdr:cNvPr id="317" name="円/楕円 316"/>
        <xdr:cNvSpPr/>
      </xdr:nvSpPr>
      <xdr:spPr>
        <a:xfrm>
          <a:off x="9588500" y="63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115097</xdr:rowOff>
    </xdr:from>
    <xdr:ext cx="534377" cy="259045"/>
    <xdr:sp macro="" textlink="">
      <xdr:nvSpPr>
        <xdr:cNvPr id="318" name="テキスト ボックス 317"/>
        <xdr:cNvSpPr txBox="1"/>
      </xdr:nvSpPr>
      <xdr:spPr>
        <a:xfrm>
          <a:off x="9372111" y="64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157556</xdr:rowOff>
    </xdr:from>
    <xdr:to>
      <xdr:col>12</xdr:col>
      <xdr:colOff>561975</xdr:colOff>
      <xdr:row>38</xdr:row>
      <xdr:rowOff>87706</xdr:rowOff>
    </xdr:to>
    <xdr:sp macro="" textlink="">
      <xdr:nvSpPr>
        <xdr:cNvPr id="319" name="円/楕円 318"/>
        <xdr:cNvSpPr/>
      </xdr:nvSpPr>
      <xdr:spPr>
        <a:xfrm>
          <a:off x="8699500" y="65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78833</xdr:rowOff>
    </xdr:from>
    <xdr:ext cx="534377" cy="259045"/>
    <xdr:sp macro="" textlink="">
      <xdr:nvSpPr>
        <xdr:cNvPr id="320" name="テキスト ボックス 319"/>
        <xdr:cNvSpPr txBox="1"/>
      </xdr:nvSpPr>
      <xdr:spPr>
        <a:xfrm>
          <a:off x="8483111"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153830</xdr:rowOff>
    </xdr:from>
    <xdr:to>
      <xdr:col>11</xdr:col>
      <xdr:colOff>358775</xdr:colOff>
      <xdr:row>38</xdr:row>
      <xdr:rowOff>83980</xdr:rowOff>
    </xdr:to>
    <xdr:sp macro="" textlink="">
      <xdr:nvSpPr>
        <xdr:cNvPr id="321" name="円/楕円 320"/>
        <xdr:cNvSpPr/>
      </xdr:nvSpPr>
      <xdr:spPr>
        <a:xfrm>
          <a:off x="7810500" y="64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75107</xdr:rowOff>
    </xdr:from>
    <xdr:ext cx="534377" cy="259045"/>
    <xdr:sp macro="" textlink="">
      <xdr:nvSpPr>
        <xdr:cNvPr id="322" name="テキスト ボックス 321"/>
        <xdr:cNvSpPr txBox="1"/>
      </xdr:nvSpPr>
      <xdr:spPr>
        <a:xfrm>
          <a:off x="7594111" y="65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146827</xdr:rowOff>
    </xdr:from>
    <xdr:to>
      <xdr:col>10</xdr:col>
      <xdr:colOff>155575</xdr:colOff>
      <xdr:row>35</xdr:row>
      <xdr:rowOff>76977</xdr:rowOff>
    </xdr:to>
    <xdr:sp macro="" textlink="">
      <xdr:nvSpPr>
        <xdr:cNvPr id="323" name="円/楕円 322"/>
        <xdr:cNvSpPr/>
      </xdr:nvSpPr>
      <xdr:spPr>
        <a:xfrm>
          <a:off x="6921500" y="59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93504</xdr:rowOff>
    </xdr:from>
    <xdr:ext cx="599010" cy="259045"/>
    <xdr:sp macro="" textlink="">
      <xdr:nvSpPr>
        <xdr:cNvPr id="324" name="テキスト ボックス 323"/>
        <xdr:cNvSpPr txBox="1"/>
      </xdr:nvSpPr>
      <xdr:spPr>
        <a:xfrm>
          <a:off x="6672794" y="575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150956</xdr:rowOff>
    </xdr:from>
    <xdr:to>
      <xdr:col>15</xdr:col>
      <xdr:colOff>180975</xdr:colOff>
      <xdr:row>58</xdr:row>
      <xdr:rowOff>161970</xdr:rowOff>
    </xdr:to>
    <xdr:cxnSp macro="">
      <xdr:nvCxnSpPr>
        <xdr:cNvPr id="353" name="直線コネクタ 352"/>
        <xdr:cNvCxnSpPr/>
      </xdr:nvCxnSpPr>
      <xdr:spPr>
        <a:xfrm flipV="1">
          <a:off x="9639300" y="10095056"/>
          <a:ext cx="8382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161970</xdr:rowOff>
    </xdr:from>
    <xdr:to>
      <xdr:col>14</xdr:col>
      <xdr:colOff>28575</xdr:colOff>
      <xdr:row>59</xdr:row>
      <xdr:rowOff>553</xdr:rowOff>
    </xdr:to>
    <xdr:cxnSp macro="">
      <xdr:nvCxnSpPr>
        <xdr:cNvPr id="356" name="直線コネクタ 355"/>
        <xdr:cNvCxnSpPr/>
      </xdr:nvCxnSpPr>
      <xdr:spPr>
        <a:xfrm flipV="1">
          <a:off x="8750300" y="1010607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104544</xdr:rowOff>
    </xdr:from>
    <xdr:to>
      <xdr:col>12</xdr:col>
      <xdr:colOff>511175</xdr:colOff>
      <xdr:row>59</xdr:row>
      <xdr:rowOff>553</xdr:rowOff>
    </xdr:to>
    <xdr:cxnSp macro="">
      <xdr:nvCxnSpPr>
        <xdr:cNvPr id="359" name="直線コネクタ 358"/>
        <xdr:cNvCxnSpPr/>
      </xdr:nvCxnSpPr>
      <xdr:spPr>
        <a:xfrm>
          <a:off x="7861300" y="10048644"/>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104544</xdr:rowOff>
    </xdr:from>
    <xdr:to>
      <xdr:col>11</xdr:col>
      <xdr:colOff>307975</xdr:colOff>
      <xdr:row>58</xdr:row>
      <xdr:rowOff>161042</xdr:rowOff>
    </xdr:to>
    <xdr:cxnSp macro="">
      <xdr:nvCxnSpPr>
        <xdr:cNvPr id="362" name="直線コネクタ 361"/>
        <xdr:cNvCxnSpPr/>
      </xdr:nvCxnSpPr>
      <xdr:spPr>
        <a:xfrm flipV="1">
          <a:off x="6972300" y="10048644"/>
          <a:ext cx="889000" cy="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100156</xdr:rowOff>
    </xdr:from>
    <xdr:to>
      <xdr:col>15</xdr:col>
      <xdr:colOff>231775</xdr:colOff>
      <xdr:row>59</xdr:row>
      <xdr:rowOff>30306</xdr:rowOff>
    </xdr:to>
    <xdr:sp macro="" textlink="">
      <xdr:nvSpPr>
        <xdr:cNvPr id="372" name="円/楕円 371"/>
        <xdr:cNvSpPr/>
      </xdr:nvSpPr>
      <xdr:spPr>
        <a:xfrm>
          <a:off x="10426700" y="100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111170</xdr:rowOff>
    </xdr:from>
    <xdr:to>
      <xdr:col>14</xdr:col>
      <xdr:colOff>79375</xdr:colOff>
      <xdr:row>59</xdr:row>
      <xdr:rowOff>41320</xdr:rowOff>
    </xdr:to>
    <xdr:sp macro="" textlink="">
      <xdr:nvSpPr>
        <xdr:cNvPr id="374" name="円/楕円 373"/>
        <xdr:cNvSpPr/>
      </xdr:nvSpPr>
      <xdr:spPr>
        <a:xfrm>
          <a:off x="9588500" y="100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32447</xdr:rowOff>
    </xdr:from>
    <xdr:ext cx="534377" cy="259045"/>
    <xdr:sp macro="" textlink="">
      <xdr:nvSpPr>
        <xdr:cNvPr id="375" name="テキスト ボックス 374"/>
        <xdr:cNvSpPr txBox="1"/>
      </xdr:nvSpPr>
      <xdr:spPr>
        <a:xfrm>
          <a:off x="9372111" y="101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121203</xdr:rowOff>
    </xdr:from>
    <xdr:to>
      <xdr:col>12</xdr:col>
      <xdr:colOff>561975</xdr:colOff>
      <xdr:row>59</xdr:row>
      <xdr:rowOff>51353</xdr:rowOff>
    </xdr:to>
    <xdr:sp macro="" textlink="">
      <xdr:nvSpPr>
        <xdr:cNvPr id="376" name="円/楕円 375"/>
        <xdr:cNvSpPr/>
      </xdr:nvSpPr>
      <xdr:spPr>
        <a:xfrm>
          <a:off x="8699500" y="100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42480</xdr:rowOff>
    </xdr:from>
    <xdr:ext cx="534377" cy="259045"/>
    <xdr:sp macro="" textlink="">
      <xdr:nvSpPr>
        <xdr:cNvPr id="377" name="テキスト ボックス 376"/>
        <xdr:cNvSpPr txBox="1"/>
      </xdr:nvSpPr>
      <xdr:spPr>
        <a:xfrm>
          <a:off x="8483111" y="101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53744</xdr:rowOff>
    </xdr:from>
    <xdr:to>
      <xdr:col>11</xdr:col>
      <xdr:colOff>358775</xdr:colOff>
      <xdr:row>58</xdr:row>
      <xdr:rowOff>155344</xdr:rowOff>
    </xdr:to>
    <xdr:sp macro="" textlink="">
      <xdr:nvSpPr>
        <xdr:cNvPr id="378" name="円/楕円 377"/>
        <xdr:cNvSpPr/>
      </xdr:nvSpPr>
      <xdr:spPr>
        <a:xfrm>
          <a:off x="7810500" y="99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421</xdr:rowOff>
    </xdr:from>
    <xdr:ext cx="599010" cy="259045"/>
    <xdr:sp macro="" textlink="">
      <xdr:nvSpPr>
        <xdr:cNvPr id="379" name="テキスト ボックス 378"/>
        <xdr:cNvSpPr txBox="1"/>
      </xdr:nvSpPr>
      <xdr:spPr>
        <a:xfrm>
          <a:off x="7561794" y="97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110242</xdr:rowOff>
    </xdr:from>
    <xdr:to>
      <xdr:col>10</xdr:col>
      <xdr:colOff>155575</xdr:colOff>
      <xdr:row>59</xdr:row>
      <xdr:rowOff>40392</xdr:rowOff>
    </xdr:to>
    <xdr:sp macro="" textlink="">
      <xdr:nvSpPr>
        <xdr:cNvPr id="380" name="円/楕円 379"/>
        <xdr:cNvSpPr/>
      </xdr:nvSpPr>
      <xdr:spPr>
        <a:xfrm>
          <a:off x="6921500" y="100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31519</xdr:rowOff>
    </xdr:from>
    <xdr:ext cx="534377" cy="259045"/>
    <xdr:sp macro="" textlink="">
      <xdr:nvSpPr>
        <xdr:cNvPr id="381" name="テキスト ボックス 380"/>
        <xdr:cNvSpPr txBox="1"/>
      </xdr:nvSpPr>
      <xdr:spPr>
        <a:xfrm>
          <a:off x="6705111" y="1014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43579</xdr:rowOff>
    </xdr:from>
    <xdr:to>
      <xdr:col>15</xdr:col>
      <xdr:colOff>180975</xdr:colOff>
      <xdr:row>79</xdr:row>
      <xdr:rowOff>44292</xdr:rowOff>
    </xdr:to>
    <xdr:cxnSp macro="">
      <xdr:nvCxnSpPr>
        <xdr:cNvPr id="412" name="直線コネクタ 411"/>
        <xdr:cNvCxnSpPr/>
      </xdr:nvCxnSpPr>
      <xdr:spPr>
        <a:xfrm flipV="1">
          <a:off x="9639300" y="13588129"/>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164229</xdr:rowOff>
    </xdr:from>
    <xdr:to>
      <xdr:col>15</xdr:col>
      <xdr:colOff>231775</xdr:colOff>
      <xdr:row>79</xdr:row>
      <xdr:rowOff>94379</xdr:rowOff>
    </xdr:to>
    <xdr:sp macro="" textlink="">
      <xdr:nvSpPr>
        <xdr:cNvPr id="422" name="円/楕円 421"/>
        <xdr:cNvSpPr/>
      </xdr:nvSpPr>
      <xdr:spPr>
        <a:xfrm>
          <a:off x="10426700" y="135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123606</xdr:rowOff>
    </xdr:from>
    <xdr:ext cx="534377" cy="259045"/>
    <xdr:sp macro="" textlink="">
      <xdr:nvSpPr>
        <xdr:cNvPr id="423" name="普通建設事業費 （ うち新規整備　）該当値テキスト"/>
        <xdr:cNvSpPr txBox="1"/>
      </xdr:nvSpPr>
      <xdr:spPr>
        <a:xfrm>
          <a:off x="10528300" y="133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164942</xdr:rowOff>
    </xdr:from>
    <xdr:to>
      <xdr:col>14</xdr:col>
      <xdr:colOff>79375</xdr:colOff>
      <xdr:row>79</xdr:row>
      <xdr:rowOff>95092</xdr:rowOff>
    </xdr:to>
    <xdr:sp macro="" textlink="">
      <xdr:nvSpPr>
        <xdr:cNvPr id="424" name="円/楕円 423"/>
        <xdr:cNvSpPr/>
      </xdr:nvSpPr>
      <xdr:spPr>
        <a:xfrm>
          <a:off x="9588500" y="13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86219</xdr:rowOff>
    </xdr:from>
    <xdr:ext cx="534377" cy="259045"/>
    <xdr:sp macro="" textlink="">
      <xdr:nvSpPr>
        <xdr:cNvPr id="425" name="テキスト ボックス 424"/>
        <xdr:cNvSpPr txBox="1"/>
      </xdr:nvSpPr>
      <xdr:spPr>
        <a:xfrm>
          <a:off x="9372111" y="136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47636</xdr:rowOff>
    </xdr:from>
    <xdr:to>
      <xdr:col>15</xdr:col>
      <xdr:colOff>180975</xdr:colOff>
      <xdr:row>98</xdr:row>
      <xdr:rowOff>87289</xdr:rowOff>
    </xdr:to>
    <xdr:cxnSp macro="">
      <xdr:nvCxnSpPr>
        <xdr:cNvPr id="454" name="直線コネクタ 453"/>
        <xdr:cNvCxnSpPr/>
      </xdr:nvCxnSpPr>
      <xdr:spPr>
        <a:xfrm flipV="1">
          <a:off x="9639300" y="16849736"/>
          <a:ext cx="8382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168286</xdr:rowOff>
    </xdr:from>
    <xdr:to>
      <xdr:col>15</xdr:col>
      <xdr:colOff>231775</xdr:colOff>
      <xdr:row>98</xdr:row>
      <xdr:rowOff>98436</xdr:rowOff>
    </xdr:to>
    <xdr:sp macro="" textlink="">
      <xdr:nvSpPr>
        <xdr:cNvPr id="464" name="円/楕円 463"/>
        <xdr:cNvSpPr/>
      </xdr:nvSpPr>
      <xdr:spPr>
        <a:xfrm>
          <a:off x="10426700" y="167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146713</xdr:rowOff>
    </xdr:from>
    <xdr:ext cx="534377" cy="259045"/>
    <xdr:sp macro="" textlink="">
      <xdr:nvSpPr>
        <xdr:cNvPr id="465" name="普通建設事業費 （ うち更新整備　）該当値テキスト"/>
        <xdr:cNvSpPr txBox="1"/>
      </xdr:nvSpPr>
      <xdr:spPr>
        <a:xfrm>
          <a:off x="10528300" y="167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36489</xdr:rowOff>
    </xdr:from>
    <xdr:to>
      <xdr:col>14</xdr:col>
      <xdr:colOff>79375</xdr:colOff>
      <xdr:row>98</xdr:row>
      <xdr:rowOff>138089</xdr:rowOff>
    </xdr:to>
    <xdr:sp macro="" textlink="">
      <xdr:nvSpPr>
        <xdr:cNvPr id="466" name="円/楕円 465"/>
        <xdr:cNvSpPr/>
      </xdr:nvSpPr>
      <xdr:spPr>
        <a:xfrm>
          <a:off x="9588500" y="16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129216</xdr:rowOff>
    </xdr:from>
    <xdr:ext cx="534377" cy="259045"/>
    <xdr:sp macro="" textlink="">
      <xdr:nvSpPr>
        <xdr:cNvPr id="467" name="テキスト ボックス 466"/>
        <xdr:cNvSpPr txBox="1"/>
      </xdr:nvSpPr>
      <xdr:spPr>
        <a:xfrm>
          <a:off x="9372111" y="16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39543</xdr:rowOff>
    </xdr:from>
    <xdr:to>
      <xdr:col>23</xdr:col>
      <xdr:colOff>517525</xdr:colOff>
      <xdr:row>39</xdr:row>
      <xdr:rowOff>44229</xdr:rowOff>
    </xdr:to>
    <xdr:cxnSp macro="">
      <xdr:nvCxnSpPr>
        <xdr:cNvPr id="496" name="直線コネクタ 495"/>
        <xdr:cNvCxnSpPr/>
      </xdr:nvCxnSpPr>
      <xdr:spPr>
        <a:xfrm>
          <a:off x="15481300" y="6726093"/>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39543</xdr:rowOff>
    </xdr:from>
    <xdr:to>
      <xdr:col>22</xdr:col>
      <xdr:colOff>365125</xdr:colOff>
      <xdr:row>39</xdr:row>
      <xdr:rowOff>40827</xdr:rowOff>
    </xdr:to>
    <xdr:cxnSp macro="">
      <xdr:nvCxnSpPr>
        <xdr:cNvPr id="499" name="直線コネクタ 498"/>
        <xdr:cNvCxnSpPr/>
      </xdr:nvCxnSpPr>
      <xdr:spPr>
        <a:xfrm flipV="1">
          <a:off x="14592300" y="672609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40529</xdr:rowOff>
    </xdr:from>
    <xdr:to>
      <xdr:col>21</xdr:col>
      <xdr:colOff>161925</xdr:colOff>
      <xdr:row>39</xdr:row>
      <xdr:rowOff>40827</xdr:rowOff>
    </xdr:to>
    <xdr:cxnSp macro="">
      <xdr:nvCxnSpPr>
        <xdr:cNvPr id="502" name="直線コネクタ 501"/>
        <xdr:cNvCxnSpPr/>
      </xdr:nvCxnSpPr>
      <xdr:spPr>
        <a:xfrm>
          <a:off x="13703300" y="6727079"/>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34274</xdr:rowOff>
    </xdr:from>
    <xdr:to>
      <xdr:col>19</xdr:col>
      <xdr:colOff>644525</xdr:colOff>
      <xdr:row>39</xdr:row>
      <xdr:rowOff>40529</xdr:rowOff>
    </xdr:to>
    <xdr:cxnSp macro="">
      <xdr:nvCxnSpPr>
        <xdr:cNvPr id="505" name="直線コネクタ 504"/>
        <xdr:cNvCxnSpPr/>
      </xdr:nvCxnSpPr>
      <xdr:spPr>
        <a:xfrm>
          <a:off x="12814300" y="6720824"/>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164879</xdr:rowOff>
    </xdr:from>
    <xdr:to>
      <xdr:col>23</xdr:col>
      <xdr:colOff>568325</xdr:colOff>
      <xdr:row>39</xdr:row>
      <xdr:rowOff>95029</xdr:rowOff>
    </xdr:to>
    <xdr:sp macro="" textlink="">
      <xdr:nvSpPr>
        <xdr:cNvPr id="515" name="円/楕円 514"/>
        <xdr:cNvSpPr/>
      </xdr:nvSpPr>
      <xdr:spPr>
        <a:xfrm>
          <a:off x="16268700" y="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313932" cy="259045"/>
    <xdr:sp macro="" textlink="">
      <xdr:nvSpPr>
        <xdr:cNvPr id="516" name="災害復旧事業費該当値テキスト"/>
        <xdr:cNvSpPr txBox="1"/>
      </xdr:nvSpPr>
      <xdr:spPr>
        <a:xfrm>
          <a:off x="16370300" y="6636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160193</xdr:rowOff>
    </xdr:from>
    <xdr:to>
      <xdr:col>22</xdr:col>
      <xdr:colOff>415925</xdr:colOff>
      <xdr:row>39</xdr:row>
      <xdr:rowOff>90343</xdr:rowOff>
    </xdr:to>
    <xdr:sp macro="" textlink="">
      <xdr:nvSpPr>
        <xdr:cNvPr id="517" name="円/楕円 516"/>
        <xdr:cNvSpPr/>
      </xdr:nvSpPr>
      <xdr:spPr>
        <a:xfrm>
          <a:off x="15430500" y="66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81470</xdr:rowOff>
    </xdr:from>
    <xdr:ext cx="469744" cy="259045"/>
    <xdr:sp macro="" textlink="">
      <xdr:nvSpPr>
        <xdr:cNvPr id="518" name="テキスト ボックス 517"/>
        <xdr:cNvSpPr txBox="1"/>
      </xdr:nvSpPr>
      <xdr:spPr>
        <a:xfrm>
          <a:off x="15246427" y="676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161477</xdr:rowOff>
    </xdr:from>
    <xdr:to>
      <xdr:col>21</xdr:col>
      <xdr:colOff>212725</xdr:colOff>
      <xdr:row>39</xdr:row>
      <xdr:rowOff>91627</xdr:rowOff>
    </xdr:to>
    <xdr:sp macro="" textlink="">
      <xdr:nvSpPr>
        <xdr:cNvPr id="519" name="円/楕円 518"/>
        <xdr:cNvSpPr/>
      </xdr:nvSpPr>
      <xdr:spPr>
        <a:xfrm>
          <a:off x="14541500" y="66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82754</xdr:rowOff>
    </xdr:from>
    <xdr:ext cx="378565" cy="259045"/>
    <xdr:sp macro="" textlink="">
      <xdr:nvSpPr>
        <xdr:cNvPr id="520" name="テキスト ボックス 519"/>
        <xdr:cNvSpPr txBox="1"/>
      </xdr:nvSpPr>
      <xdr:spPr>
        <a:xfrm>
          <a:off x="14403017" y="676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161179</xdr:rowOff>
    </xdr:from>
    <xdr:to>
      <xdr:col>20</xdr:col>
      <xdr:colOff>9525</xdr:colOff>
      <xdr:row>39</xdr:row>
      <xdr:rowOff>91329</xdr:rowOff>
    </xdr:to>
    <xdr:sp macro="" textlink="">
      <xdr:nvSpPr>
        <xdr:cNvPr id="521" name="円/楕円 520"/>
        <xdr:cNvSpPr/>
      </xdr:nvSpPr>
      <xdr:spPr>
        <a:xfrm>
          <a:off x="13652500" y="66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82456</xdr:rowOff>
    </xdr:from>
    <xdr:ext cx="469744" cy="259045"/>
    <xdr:sp macro="" textlink="">
      <xdr:nvSpPr>
        <xdr:cNvPr id="522" name="テキスト ボックス 521"/>
        <xdr:cNvSpPr txBox="1"/>
      </xdr:nvSpPr>
      <xdr:spPr>
        <a:xfrm>
          <a:off x="13468427" y="676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154924</xdr:rowOff>
    </xdr:from>
    <xdr:to>
      <xdr:col>18</xdr:col>
      <xdr:colOff>492125</xdr:colOff>
      <xdr:row>39</xdr:row>
      <xdr:rowOff>85074</xdr:rowOff>
    </xdr:to>
    <xdr:sp macro="" textlink="">
      <xdr:nvSpPr>
        <xdr:cNvPr id="523" name="円/楕円 522"/>
        <xdr:cNvSpPr/>
      </xdr:nvSpPr>
      <xdr:spPr>
        <a:xfrm>
          <a:off x="12763500" y="6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76201</xdr:rowOff>
    </xdr:from>
    <xdr:ext cx="469744" cy="259045"/>
    <xdr:sp macro="" textlink="">
      <xdr:nvSpPr>
        <xdr:cNvPr id="524" name="テキスト ボックス 523"/>
        <xdr:cNvSpPr txBox="1"/>
      </xdr:nvSpPr>
      <xdr:spPr>
        <a:xfrm>
          <a:off x="12579427" y="67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49092</xdr:rowOff>
    </xdr:from>
    <xdr:to>
      <xdr:col>23</xdr:col>
      <xdr:colOff>517525</xdr:colOff>
      <xdr:row>76</xdr:row>
      <xdr:rowOff>59663</xdr:rowOff>
    </xdr:to>
    <xdr:cxnSp macro="">
      <xdr:nvCxnSpPr>
        <xdr:cNvPr id="600" name="直線コネクタ 599"/>
        <xdr:cNvCxnSpPr/>
      </xdr:nvCxnSpPr>
      <xdr:spPr>
        <a:xfrm flipV="1">
          <a:off x="15481300" y="13079292"/>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146758</xdr:rowOff>
    </xdr:from>
    <xdr:to>
      <xdr:col>22</xdr:col>
      <xdr:colOff>365125</xdr:colOff>
      <xdr:row>76</xdr:row>
      <xdr:rowOff>59663</xdr:rowOff>
    </xdr:to>
    <xdr:cxnSp macro="">
      <xdr:nvCxnSpPr>
        <xdr:cNvPr id="603" name="直線コネクタ 602"/>
        <xdr:cNvCxnSpPr/>
      </xdr:nvCxnSpPr>
      <xdr:spPr>
        <a:xfrm>
          <a:off x="14592300" y="13005508"/>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146758</xdr:rowOff>
    </xdr:from>
    <xdr:to>
      <xdr:col>21</xdr:col>
      <xdr:colOff>161925</xdr:colOff>
      <xdr:row>76</xdr:row>
      <xdr:rowOff>12485</xdr:rowOff>
    </xdr:to>
    <xdr:cxnSp macro="">
      <xdr:nvCxnSpPr>
        <xdr:cNvPr id="606" name="直線コネクタ 605"/>
        <xdr:cNvCxnSpPr/>
      </xdr:nvCxnSpPr>
      <xdr:spPr>
        <a:xfrm flipV="1">
          <a:off x="13703300" y="13005508"/>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12485</xdr:rowOff>
    </xdr:from>
    <xdr:to>
      <xdr:col>19</xdr:col>
      <xdr:colOff>644525</xdr:colOff>
      <xdr:row>76</xdr:row>
      <xdr:rowOff>42788</xdr:rowOff>
    </xdr:to>
    <xdr:cxnSp macro="">
      <xdr:nvCxnSpPr>
        <xdr:cNvPr id="609" name="直線コネクタ 608"/>
        <xdr:cNvCxnSpPr/>
      </xdr:nvCxnSpPr>
      <xdr:spPr>
        <a:xfrm flipV="1">
          <a:off x="12814300" y="13042685"/>
          <a:ext cx="889000" cy="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169742</xdr:rowOff>
    </xdr:from>
    <xdr:to>
      <xdr:col>23</xdr:col>
      <xdr:colOff>568325</xdr:colOff>
      <xdr:row>76</xdr:row>
      <xdr:rowOff>99892</xdr:rowOff>
    </xdr:to>
    <xdr:sp macro="" textlink="">
      <xdr:nvSpPr>
        <xdr:cNvPr id="619" name="円/楕円 618"/>
        <xdr:cNvSpPr/>
      </xdr:nvSpPr>
      <xdr:spPr>
        <a:xfrm>
          <a:off x="16268700" y="130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21169</xdr:rowOff>
    </xdr:from>
    <xdr:ext cx="534377" cy="259045"/>
    <xdr:sp macro="" textlink="">
      <xdr:nvSpPr>
        <xdr:cNvPr id="620" name="公債費該当値テキスト"/>
        <xdr:cNvSpPr txBox="1"/>
      </xdr:nvSpPr>
      <xdr:spPr>
        <a:xfrm>
          <a:off x="16370300" y="128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8863</xdr:rowOff>
    </xdr:from>
    <xdr:to>
      <xdr:col>22</xdr:col>
      <xdr:colOff>415925</xdr:colOff>
      <xdr:row>76</xdr:row>
      <xdr:rowOff>110463</xdr:rowOff>
    </xdr:to>
    <xdr:sp macro="" textlink="">
      <xdr:nvSpPr>
        <xdr:cNvPr id="621" name="円/楕円 620"/>
        <xdr:cNvSpPr/>
      </xdr:nvSpPr>
      <xdr:spPr>
        <a:xfrm>
          <a:off x="15430500" y="130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101590</xdr:rowOff>
    </xdr:from>
    <xdr:ext cx="534377" cy="259045"/>
    <xdr:sp macro="" textlink="">
      <xdr:nvSpPr>
        <xdr:cNvPr id="622" name="テキスト ボックス 621"/>
        <xdr:cNvSpPr txBox="1"/>
      </xdr:nvSpPr>
      <xdr:spPr>
        <a:xfrm>
          <a:off x="15214111" y="131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95959</xdr:rowOff>
    </xdr:from>
    <xdr:to>
      <xdr:col>21</xdr:col>
      <xdr:colOff>212725</xdr:colOff>
      <xdr:row>76</xdr:row>
      <xdr:rowOff>26110</xdr:rowOff>
    </xdr:to>
    <xdr:sp macro="" textlink="">
      <xdr:nvSpPr>
        <xdr:cNvPr id="623" name="円/楕円 622"/>
        <xdr:cNvSpPr/>
      </xdr:nvSpPr>
      <xdr:spPr>
        <a:xfrm>
          <a:off x="14541500" y="1295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42636</xdr:rowOff>
    </xdr:from>
    <xdr:ext cx="599010" cy="259045"/>
    <xdr:sp macro="" textlink="">
      <xdr:nvSpPr>
        <xdr:cNvPr id="624" name="テキスト ボックス 623"/>
        <xdr:cNvSpPr txBox="1"/>
      </xdr:nvSpPr>
      <xdr:spPr>
        <a:xfrm>
          <a:off x="14292794" y="127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133134</xdr:rowOff>
    </xdr:from>
    <xdr:to>
      <xdr:col>20</xdr:col>
      <xdr:colOff>9525</xdr:colOff>
      <xdr:row>76</xdr:row>
      <xdr:rowOff>63283</xdr:rowOff>
    </xdr:to>
    <xdr:sp macro="" textlink="">
      <xdr:nvSpPr>
        <xdr:cNvPr id="625" name="円/楕円 624"/>
        <xdr:cNvSpPr/>
      </xdr:nvSpPr>
      <xdr:spPr>
        <a:xfrm>
          <a:off x="13652500" y="12991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79811</xdr:rowOff>
    </xdr:from>
    <xdr:ext cx="599010" cy="259045"/>
    <xdr:sp macro="" textlink="">
      <xdr:nvSpPr>
        <xdr:cNvPr id="626" name="テキスト ボックス 625"/>
        <xdr:cNvSpPr txBox="1"/>
      </xdr:nvSpPr>
      <xdr:spPr>
        <a:xfrm>
          <a:off x="13403794" y="1276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163438</xdr:rowOff>
    </xdr:from>
    <xdr:to>
      <xdr:col>18</xdr:col>
      <xdr:colOff>492125</xdr:colOff>
      <xdr:row>76</xdr:row>
      <xdr:rowOff>93588</xdr:rowOff>
    </xdr:to>
    <xdr:sp macro="" textlink="">
      <xdr:nvSpPr>
        <xdr:cNvPr id="627" name="円/楕円 626"/>
        <xdr:cNvSpPr/>
      </xdr:nvSpPr>
      <xdr:spPr>
        <a:xfrm>
          <a:off x="12763500" y="130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84715</xdr:rowOff>
    </xdr:from>
    <xdr:ext cx="534377" cy="259045"/>
    <xdr:sp macro="" textlink="">
      <xdr:nvSpPr>
        <xdr:cNvPr id="628" name="テキスト ボックス 627"/>
        <xdr:cNvSpPr txBox="1"/>
      </xdr:nvSpPr>
      <xdr:spPr>
        <a:xfrm>
          <a:off x="12547111" y="131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163764</xdr:rowOff>
    </xdr:from>
    <xdr:to>
      <xdr:col>23</xdr:col>
      <xdr:colOff>517525</xdr:colOff>
      <xdr:row>99</xdr:row>
      <xdr:rowOff>20238</xdr:rowOff>
    </xdr:to>
    <xdr:cxnSp macro="">
      <xdr:nvCxnSpPr>
        <xdr:cNvPr id="657" name="直線コネクタ 656"/>
        <xdr:cNvCxnSpPr/>
      </xdr:nvCxnSpPr>
      <xdr:spPr>
        <a:xfrm flipV="1">
          <a:off x="15481300" y="16965864"/>
          <a:ext cx="8382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688</xdr:rowOff>
    </xdr:from>
    <xdr:to>
      <xdr:col>22</xdr:col>
      <xdr:colOff>365125</xdr:colOff>
      <xdr:row>99</xdr:row>
      <xdr:rowOff>20238</xdr:rowOff>
    </xdr:to>
    <xdr:cxnSp macro="">
      <xdr:nvCxnSpPr>
        <xdr:cNvPr id="660" name="直線コネクタ 659"/>
        <xdr:cNvCxnSpPr/>
      </xdr:nvCxnSpPr>
      <xdr:spPr>
        <a:xfrm>
          <a:off x="14592300" y="16974238"/>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688</xdr:rowOff>
    </xdr:from>
    <xdr:to>
      <xdr:col>21</xdr:col>
      <xdr:colOff>161925</xdr:colOff>
      <xdr:row>99</xdr:row>
      <xdr:rowOff>27325</xdr:rowOff>
    </xdr:to>
    <xdr:cxnSp macro="">
      <xdr:nvCxnSpPr>
        <xdr:cNvPr id="663" name="直線コネクタ 662"/>
        <xdr:cNvCxnSpPr/>
      </xdr:nvCxnSpPr>
      <xdr:spPr>
        <a:xfrm flipV="1">
          <a:off x="13703300" y="16974238"/>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44145</xdr:rowOff>
    </xdr:from>
    <xdr:ext cx="534377" cy="259045"/>
    <xdr:sp macro="" textlink="">
      <xdr:nvSpPr>
        <xdr:cNvPr id="665" name="テキスト ボックス 664"/>
        <xdr:cNvSpPr txBox="1"/>
      </xdr:nvSpPr>
      <xdr:spPr>
        <a:xfrm>
          <a:off x="14325111" y="170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158641</xdr:rowOff>
    </xdr:from>
    <xdr:to>
      <xdr:col>19</xdr:col>
      <xdr:colOff>644525</xdr:colOff>
      <xdr:row>99</xdr:row>
      <xdr:rowOff>27325</xdr:rowOff>
    </xdr:to>
    <xdr:cxnSp macro="">
      <xdr:nvCxnSpPr>
        <xdr:cNvPr id="666" name="直線コネクタ 665"/>
        <xdr:cNvCxnSpPr/>
      </xdr:nvCxnSpPr>
      <xdr:spPr>
        <a:xfrm>
          <a:off x="12814300" y="16960741"/>
          <a:ext cx="889000" cy="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112964</xdr:rowOff>
    </xdr:from>
    <xdr:to>
      <xdr:col>23</xdr:col>
      <xdr:colOff>568325</xdr:colOff>
      <xdr:row>99</xdr:row>
      <xdr:rowOff>43114</xdr:rowOff>
    </xdr:to>
    <xdr:sp macro="" textlink="">
      <xdr:nvSpPr>
        <xdr:cNvPr id="676" name="円/楕円 675"/>
        <xdr:cNvSpPr/>
      </xdr:nvSpPr>
      <xdr:spPr>
        <a:xfrm>
          <a:off x="16268700" y="169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72341</xdr:rowOff>
    </xdr:from>
    <xdr:ext cx="534377" cy="259045"/>
    <xdr:sp macro="" textlink="">
      <xdr:nvSpPr>
        <xdr:cNvPr id="677" name="積立金該当値テキスト"/>
        <xdr:cNvSpPr txBox="1"/>
      </xdr:nvSpPr>
      <xdr:spPr>
        <a:xfrm>
          <a:off x="16370300" y="167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140888</xdr:rowOff>
    </xdr:from>
    <xdr:to>
      <xdr:col>22</xdr:col>
      <xdr:colOff>415925</xdr:colOff>
      <xdr:row>99</xdr:row>
      <xdr:rowOff>71038</xdr:rowOff>
    </xdr:to>
    <xdr:sp macro="" textlink="">
      <xdr:nvSpPr>
        <xdr:cNvPr id="678" name="円/楕円 677"/>
        <xdr:cNvSpPr/>
      </xdr:nvSpPr>
      <xdr:spPr>
        <a:xfrm>
          <a:off x="15430500" y="169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62165</xdr:rowOff>
    </xdr:from>
    <xdr:ext cx="534377" cy="259045"/>
    <xdr:sp macro="" textlink="">
      <xdr:nvSpPr>
        <xdr:cNvPr id="679" name="テキスト ボックス 678"/>
        <xdr:cNvSpPr txBox="1"/>
      </xdr:nvSpPr>
      <xdr:spPr>
        <a:xfrm>
          <a:off x="15214111" y="170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121338</xdr:rowOff>
    </xdr:from>
    <xdr:to>
      <xdr:col>21</xdr:col>
      <xdr:colOff>212725</xdr:colOff>
      <xdr:row>99</xdr:row>
      <xdr:rowOff>51488</xdr:rowOff>
    </xdr:to>
    <xdr:sp macro="" textlink="">
      <xdr:nvSpPr>
        <xdr:cNvPr id="680" name="円/楕円 679"/>
        <xdr:cNvSpPr/>
      </xdr:nvSpPr>
      <xdr:spPr>
        <a:xfrm>
          <a:off x="14541500" y="169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68015</xdr:rowOff>
    </xdr:from>
    <xdr:ext cx="534377" cy="259045"/>
    <xdr:sp macro="" textlink="">
      <xdr:nvSpPr>
        <xdr:cNvPr id="681" name="テキスト ボックス 680"/>
        <xdr:cNvSpPr txBox="1"/>
      </xdr:nvSpPr>
      <xdr:spPr>
        <a:xfrm>
          <a:off x="14325111" y="166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147975</xdr:rowOff>
    </xdr:from>
    <xdr:to>
      <xdr:col>20</xdr:col>
      <xdr:colOff>9525</xdr:colOff>
      <xdr:row>99</xdr:row>
      <xdr:rowOff>78125</xdr:rowOff>
    </xdr:to>
    <xdr:sp macro="" textlink="">
      <xdr:nvSpPr>
        <xdr:cNvPr id="682" name="円/楕円 681"/>
        <xdr:cNvSpPr/>
      </xdr:nvSpPr>
      <xdr:spPr>
        <a:xfrm>
          <a:off x="13652500" y="1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69252</xdr:rowOff>
    </xdr:from>
    <xdr:ext cx="534377" cy="259045"/>
    <xdr:sp macro="" textlink="">
      <xdr:nvSpPr>
        <xdr:cNvPr id="683" name="テキスト ボックス 682"/>
        <xdr:cNvSpPr txBox="1"/>
      </xdr:nvSpPr>
      <xdr:spPr>
        <a:xfrm>
          <a:off x="13436111" y="170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107841</xdr:rowOff>
    </xdr:from>
    <xdr:to>
      <xdr:col>18</xdr:col>
      <xdr:colOff>492125</xdr:colOff>
      <xdr:row>99</xdr:row>
      <xdr:rowOff>37991</xdr:rowOff>
    </xdr:to>
    <xdr:sp macro="" textlink="">
      <xdr:nvSpPr>
        <xdr:cNvPr id="684" name="円/楕円 683"/>
        <xdr:cNvSpPr/>
      </xdr:nvSpPr>
      <xdr:spPr>
        <a:xfrm>
          <a:off x="12763500" y="169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54518</xdr:rowOff>
    </xdr:from>
    <xdr:ext cx="534377" cy="259045"/>
    <xdr:sp macro="" textlink="">
      <xdr:nvSpPr>
        <xdr:cNvPr id="685" name="テキスト ボックス 684"/>
        <xdr:cNvSpPr txBox="1"/>
      </xdr:nvSpPr>
      <xdr:spPr>
        <a:xfrm>
          <a:off x="12547111" y="166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59187</xdr:rowOff>
    </xdr:from>
    <xdr:to>
      <xdr:col>32</xdr:col>
      <xdr:colOff>186689</xdr:colOff>
      <xdr:row>38</xdr:row>
      <xdr:rowOff>139700</xdr:rowOff>
    </xdr:to>
    <xdr:cxnSp macro="">
      <xdr:nvCxnSpPr>
        <xdr:cNvPr id="707" name="直線コネクタ 706"/>
        <xdr:cNvCxnSpPr/>
      </xdr:nvCxnSpPr>
      <xdr:spPr>
        <a:xfrm flipV="1">
          <a:off x="22159595" y="5888487"/>
          <a:ext cx="1269" cy="766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151076</xdr:rowOff>
    </xdr:from>
    <xdr:ext cx="249299" cy="259045"/>
    <xdr:sp macro="" textlink="">
      <xdr:nvSpPr>
        <xdr:cNvPr id="708" name="投資及び出資金最小値テキスト"/>
        <xdr:cNvSpPr txBox="1"/>
      </xdr:nvSpPr>
      <xdr:spPr>
        <a:xfrm>
          <a:off x="22212300" y="66661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5864</xdr:rowOff>
    </xdr:from>
    <xdr:ext cx="534377" cy="259045"/>
    <xdr:sp macro="" textlink="">
      <xdr:nvSpPr>
        <xdr:cNvPr id="710" name="投資及び出資金最大値テキスト"/>
        <xdr:cNvSpPr txBox="1"/>
      </xdr:nvSpPr>
      <xdr:spPr>
        <a:xfrm>
          <a:off x="22212300" y="56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34</xdr:row>
      <xdr:rowOff>59187</xdr:rowOff>
    </xdr:from>
    <xdr:to>
      <xdr:col>32</xdr:col>
      <xdr:colOff>276225</xdr:colOff>
      <xdr:row>34</xdr:row>
      <xdr:rowOff>59187</xdr:rowOff>
    </xdr:to>
    <xdr:cxnSp macro="">
      <xdr:nvCxnSpPr>
        <xdr:cNvPr id="711" name="直線コネクタ 710"/>
        <xdr:cNvCxnSpPr/>
      </xdr:nvCxnSpPr>
      <xdr:spPr>
        <a:xfrm>
          <a:off x="22072600" y="588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122418</xdr:rowOff>
    </xdr:from>
    <xdr:to>
      <xdr:col>32</xdr:col>
      <xdr:colOff>187325</xdr:colOff>
      <xdr:row>38</xdr:row>
      <xdr:rowOff>134168</xdr:rowOff>
    </xdr:to>
    <xdr:cxnSp macro="">
      <xdr:nvCxnSpPr>
        <xdr:cNvPr id="712" name="直線コネクタ 711"/>
        <xdr:cNvCxnSpPr/>
      </xdr:nvCxnSpPr>
      <xdr:spPr>
        <a:xfrm>
          <a:off x="21323300" y="6637518"/>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68526</xdr:rowOff>
    </xdr:from>
    <xdr:ext cx="378565" cy="259045"/>
    <xdr:sp macro="" textlink="">
      <xdr:nvSpPr>
        <xdr:cNvPr id="713" name="投資及び出資金平均値テキスト"/>
        <xdr:cNvSpPr txBox="1"/>
      </xdr:nvSpPr>
      <xdr:spPr>
        <a:xfrm>
          <a:off x="22212300" y="641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45649</xdr:rowOff>
    </xdr:from>
    <xdr:to>
      <xdr:col>32</xdr:col>
      <xdr:colOff>238125</xdr:colOff>
      <xdr:row>38</xdr:row>
      <xdr:rowOff>147249</xdr:rowOff>
    </xdr:to>
    <xdr:sp macro="" textlink="">
      <xdr:nvSpPr>
        <xdr:cNvPr id="714" name="フローチャート : 判断 713"/>
        <xdr:cNvSpPr/>
      </xdr:nvSpPr>
      <xdr:spPr>
        <a:xfrm>
          <a:off x="221107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84379</xdr:rowOff>
    </xdr:from>
    <xdr:to>
      <xdr:col>31</xdr:col>
      <xdr:colOff>34925</xdr:colOff>
      <xdr:row>38</xdr:row>
      <xdr:rowOff>122418</xdr:rowOff>
    </xdr:to>
    <xdr:cxnSp macro="">
      <xdr:nvCxnSpPr>
        <xdr:cNvPr id="715" name="直線コネクタ 714"/>
        <xdr:cNvCxnSpPr/>
      </xdr:nvCxnSpPr>
      <xdr:spPr>
        <a:xfrm>
          <a:off x="20434300" y="5570779"/>
          <a:ext cx="889000" cy="10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39202</xdr:rowOff>
    </xdr:from>
    <xdr:to>
      <xdr:col>31</xdr:col>
      <xdr:colOff>85725</xdr:colOff>
      <xdr:row>38</xdr:row>
      <xdr:rowOff>140802</xdr:rowOff>
    </xdr:to>
    <xdr:sp macro="" textlink="">
      <xdr:nvSpPr>
        <xdr:cNvPr id="716" name="フローチャート : 判断 715"/>
        <xdr:cNvSpPr/>
      </xdr:nvSpPr>
      <xdr:spPr>
        <a:xfrm>
          <a:off x="21272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157329</xdr:rowOff>
    </xdr:from>
    <xdr:ext cx="469744" cy="259045"/>
    <xdr:sp macro="" textlink="">
      <xdr:nvSpPr>
        <xdr:cNvPr id="717" name="テキスト ボックス 716"/>
        <xdr:cNvSpPr txBox="1"/>
      </xdr:nvSpPr>
      <xdr:spPr>
        <a:xfrm>
          <a:off x="21088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84379</xdr:rowOff>
    </xdr:from>
    <xdr:to>
      <xdr:col>29</xdr:col>
      <xdr:colOff>517525</xdr:colOff>
      <xdr:row>36</xdr:row>
      <xdr:rowOff>73726</xdr:rowOff>
    </xdr:to>
    <xdr:cxnSp macro="">
      <xdr:nvCxnSpPr>
        <xdr:cNvPr id="718" name="直線コネクタ 717"/>
        <xdr:cNvCxnSpPr/>
      </xdr:nvCxnSpPr>
      <xdr:spPr>
        <a:xfrm flipV="1">
          <a:off x="19545300" y="5570779"/>
          <a:ext cx="889000" cy="6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149753</xdr:rowOff>
    </xdr:from>
    <xdr:to>
      <xdr:col>29</xdr:col>
      <xdr:colOff>568325</xdr:colOff>
      <xdr:row>38</xdr:row>
      <xdr:rowOff>79904</xdr:rowOff>
    </xdr:to>
    <xdr:sp macro="" textlink="">
      <xdr:nvSpPr>
        <xdr:cNvPr id="719" name="フローチャート : 判断 718"/>
        <xdr:cNvSpPr/>
      </xdr:nvSpPr>
      <xdr:spPr>
        <a:xfrm>
          <a:off x="20383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71031</xdr:rowOff>
    </xdr:from>
    <xdr:ext cx="469744" cy="259045"/>
    <xdr:sp macro="" textlink="">
      <xdr:nvSpPr>
        <xdr:cNvPr id="720" name="テキスト ボックス 719"/>
        <xdr:cNvSpPr txBox="1"/>
      </xdr:nvSpPr>
      <xdr:spPr>
        <a:xfrm>
          <a:off x="20199427"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73726</xdr:rowOff>
    </xdr:from>
    <xdr:to>
      <xdr:col>28</xdr:col>
      <xdr:colOff>314325</xdr:colOff>
      <xdr:row>37</xdr:row>
      <xdr:rowOff>87945</xdr:rowOff>
    </xdr:to>
    <xdr:cxnSp macro="">
      <xdr:nvCxnSpPr>
        <xdr:cNvPr id="721" name="直線コネクタ 720"/>
        <xdr:cNvCxnSpPr/>
      </xdr:nvCxnSpPr>
      <xdr:spPr>
        <a:xfrm flipV="1">
          <a:off x="18656300" y="6245926"/>
          <a:ext cx="889000" cy="1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19772</xdr:rowOff>
    </xdr:from>
    <xdr:to>
      <xdr:col>28</xdr:col>
      <xdr:colOff>365125</xdr:colOff>
      <xdr:row>38</xdr:row>
      <xdr:rowOff>121372</xdr:rowOff>
    </xdr:to>
    <xdr:sp macro="" textlink="">
      <xdr:nvSpPr>
        <xdr:cNvPr id="722" name="フローチャート : 判断 721"/>
        <xdr:cNvSpPr/>
      </xdr:nvSpPr>
      <xdr:spPr>
        <a:xfrm>
          <a:off x="19494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112499</xdr:rowOff>
    </xdr:from>
    <xdr:ext cx="469744" cy="259045"/>
    <xdr:sp macro="" textlink="">
      <xdr:nvSpPr>
        <xdr:cNvPr id="723" name="テキスト ボックス 722"/>
        <xdr:cNvSpPr txBox="1"/>
      </xdr:nvSpPr>
      <xdr:spPr>
        <a:xfrm>
          <a:off x="19310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162692</xdr:rowOff>
    </xdr:from>
    <xdr:to>
      <xdr:col>27</xdr:col>
      <xdr:colOff>161925</xdr:colOff>
      <xdr:row>38</xdr:row>
      <xdr:rowOff>92842</xdr:rowOff>
    </xdr:to>
    <xdr:sp macro="" textlink="">
      <xdr:nvSpPr>
        <xdr:cNvPr id="724" name="フローチャート : 判断 723"/>
        <xdr:cNvSpPr/>
      </xdr:nvSpPr>
      <xdr:spPr>
        <a:xfrm>
          <a:off x="18605500" y="65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83969</xdr:rowOff>
    </xdr:from>
    <xdr:ext cx="469744" cy="259045"/>
    <xdr:sp macro="" textlink="">
      <xdr:nvSpPr>
        <xdr:cNvPr id="725" name="テキスト ボックス 724"/>
        <xdr:cNvSpPr txBox="1"/>
      </xdr:nvSpPr>
      <xdr:spPr>
        <a:xfrm>
          <a:off x="18421427" y="65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83368</xdr:rowOff>
    </xdr:from>
    <xdr:to>
      <xdr:col>32</xdr:col>
      <xdr:colOff>238125</xdr:colOff>
      <xdr:row>39</xdr:row>
      <xdr:rowOff>13518</xdr:rowOff>
    </xdr:to>
    <xdr:sp macro="" textlink="">
      <xdr:nvSpPr>
        <xdr:cNvPr id="731" name="円/楕円 730"/>
        <xdr:cNvSpPr/>
      </xdr:nvSpPr>
      <xdr:spPr>
        <a:xfrm>
          <a:off x="221107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24076</xdr:rowOff>
    </xdr:from>
    <xdr:ext cx="378565" cy="259045"/>
    <xdr:sp macro="" textlink="">
      <xdr:nvSpPr>
        <xdr:cNvPr id="732" name="投資及び出資金該当値テキスト"/>
        <xdr:cNvSpPr txBox="1"/>
      </xdr:nvSpPr>
      <xdr:spPr>
        <a:xfrm>
          <a:off x="22212300" y="653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71618</xdr:rowOff>
    </xdr:from>
    <xdr:to>
      <xdr:col>31</xdr:col>
      <xdr:colOff>85725</xdr:colOff>
      <xdr:row>39</xdr:row>
      <xdr:rowOff>1768</xdr:rowOff>
    </xdr:to>
    <xdr:sp macro="" textlink="">
      <xdr:nvSpPr>
        <xdr:cNvPr id="733" name="円/楕円 732"/>
        <xdr:cNvSpPr/>
      </xdr:nvSpPr>
      <xdr:spPr>
        <a:xfrm>
          <a:off x="21272500" y="6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164345</xdr:rowOff>
    </xdr:from>
    <xdr:ext cx="378565" cy="259045"/>
    <xdr:sp macro="" textlink="">
      <xdr:nvSpPr>
        <xdr:cNvPr id="734" name="テキスト ボックス 733"/>
        <xdr:cNvSpPr txBox="1"/>
      </xdr:nvSpPr>
      <xdr:spPr>
        <a:xfrm>
          <a:off x="21134017" y="6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33579</xdr:rowOff>
    </xdr:from>
    <xdr:to>
      <xdr:col>29</xdr:col>
      <xdr:colOff>568325</xdr:colOff>
      <xdr:row>32</xdr:row>
      <xdr:rowOff>135179</xdr:rowOff>
    </xdr:to>
    <xdr:sp macro="" textlink="">
      <xdr:nvSpPr>
        <xdr:cNvPr id="735" name="円/楕円 734"/>
        <xdr:cNvSpPr/>
      </xdr:nvSpPr>
      <xdr:spPr>
        <a:xfrm>
          <a:off x="20383500" y="55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151706</xdr:rowOff>
    </xdr:from>
    <xdr:ext cx="534377" cy="259045"/>
    <xdr:sp macro="" textlink="">
      <xdr:nvSpPr>
        <xdr:cNvPr id="736" name="テキスト ボックス 735"/>
        <xdr:cNvSpPr txBox="1"/>
      </xdr:nvSpPr>
      <xdr:spPr>
        <a:xfrm>
          <a:off x="20167111" y="52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22926</xdr:rowOff>
    </xdr:from>
    <xdr:to>
      <xdr:col>28</xdr:col>
      <xdr:colOff>365125</xdr:colOff>
      <xdr:row>36</xdr:row>
      <xdr:rowOff>124526</xdr:rowOff>
    </xdr:to>
    <xdr:sp macro="" textlink="">
      <xdr:nvSpPr>
        <xdr:cNvPr id="737" name="円/楕円 736"/>
        <xdr:cNvSpPr/>
      </xdr:nvSpPr>
      <xdr:spPr>
        <a:xfrm>
          <a:off x="19494500" y="61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141053</xdr:rowOff>
    </xdr:from>
    <xdr:ext cx="469744" cy="259045"/>
    <xdr:sp macro="" textlink="">
      <xdr:nvSpPr>
        <xdr:cNvPr id="738" name="テキスト ボックス 737"/>
        <xdr:cNvSpPr txBox="1"/>
      </xdr:nvSpPr>
      <xdr:spPr>
        <a:xfrm>
          <a:off x="19310427" y="59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37145</xdr:rowOff>
    </xdr:from>
    <xdr:to>
      <xdr:col>27</xdr:col>
      <xdr:colOff>161925</xdr:colOff>
      <xdr:row>37</xdr:row>
      <xdr:rowOff>138745</xdr:rowOff>
    </xdr:to>
    <xdr:sp macro="" textlink="">
      <xdr:nvSpPr>
        <xdr:cNvPr id="739" name="円/楕円 738"/>
        <xdr:cNvSpPr/>
      </xdr:nvSpPr>
      <xdr:spPr>
        <a:xfrm>
          <a:off x="18605500" y="63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155272</xdr:rowOff>
    </xdr:from>
    <xdr:ext cx="469744" cy="259045"/>
    <xdr:sp macro="" textlink="">
      <xdr:nvSpPr>
        <xdr:cNvPr id="740" name="テキスト ボックス 739"/>
        <xdr:cNvSpPr txBox="1"/>
      </xdr:nvSpPr>
      <xdr:spPr>
        <a:xfrm>
          <a:off x="18421427" y="615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4" name="直線コネクタ 763"/>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7"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68" name="直線コネクタ 767"/>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40621</xdr:rowOff>
    </xdr:from>
    <xdr:to>
      <xdr:col>32</xdr:col>
      <xdr:colOff>187325</xdr:colOff>
      <xdr:row>59</xdr:row>
      <xdr:rowOff>44050</xdr:rowOff>
    </xdr:to>
    <xdr:cxnSp macro="">
      <xdr:nvCxnSpPr>
        <xdr:cNvPr id="769" name="直線コネクタ 768"/>
        <xdr:cNvCxnSpPr/>
      </xdr:nvCxnSpPr>
      <xdr:spPr>
        <a:xfrm flipV="1">
          <a:off x="21323300" y="101561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0"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1" name="フローチャート : 判断 770"/>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44050</xdr:rowOff>
    </xdr:from>
    <xdr:to>
      <xdr:col>31</xdr:col>
      <xdr:colOff>34925</xdr:colOff>
      <xdr:row>59</xdr:row>
      <xdr:rowOff>44069</xdr:rowOff>
    </xdr:to>
    <xdr:cxnSp macro="">
      <xdr:nvCxnSpPr>
        <xdr:cNvPr id="772" name="直線コネクタ 771"/>
        <xdr:cNvCxnSpPr/>
      </xdr:nvCxnSpPr>
      <xdr:spPr>
        <a:xfrm flipV="1">
          <a:off x="20434300" y="1015960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3" name="フローチャート : 判断 772"/>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4" name="テキスト ボックス 773"/>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165018</xdr:rowOff>
    </xdr:from>
    <xdr:to>
      <xdr:col>29</xdr:col>
      <xdr:colOff>517525</xdr:colOff>
      <xdr:row>59</xdr:row>
      <xdr:rowOff>44069</xdr:rowOff>
    </xdr:to>
    <xdr:cxnSp macro="">
      <xdr:nvCxnSpPr>
        <xdr:cNvPr id="775" name="直線コネクタ 774"/>
        <xdr:cNvCxnSpPr/>
      </xdr:nvCxnSpPr>
      <xdr:spPr>
        <a:xfrm>
          <a:off x="19545300" y="10109118"/>
          <a:ext cx="8890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6" name="フローチャート : 判断 775"/>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7" name="テキスト ボックス 776"/>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165018</xdr:rowOff>
    </xdr:from>
    <xdr:to>
      <xdr:col>28</xdr:col>
      <xdr:colOff>314325</xdr:colOff>
      <xdr:row>58</xdr:row>
      <xdr:rowOff>167494</xdr:rowOff>
    </xdr:to>
    <xdr:cxnSp macro="">
      <xdr:nvCxnSpPr>
        <xdr:cNvPr id="778" name="直線コネクタ 777"/>
        <xdr:cNvCxnSpPr/>
      </xdr:nvCxnSpPr>
      <xdr:spPr>
        <a:xfrm flipV="1">
          <a:off x="18656300" y="1010911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79" name="フローチャート : 判断 778"/>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0" name="テキスト ボックス 779"/>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1" name="フローチャート : 判断 780"/>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2" name="テキスト ボックス 781"/>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161271</xdr:rowOff>
    </xdr:from>
    <xdr:to>
      <xdr:col>32</xdr:col>
      <xdr:colOff>238125</xdr:colOff>
      <xdr:row>59</xdr:row>
      <xdr:rowOff>91421</xdr:rowOff>
    </xdr:to>
    <xdr:sp macro="" textlink="">
      <xdr:nvSpPr>
        <xdr:cNvPr id="788" name="円/楕円 787"/>
        <xdr:cNvSpPr/>
      </xdr:nvSpPr>
      <xdr:spPr>
        <a:xfrm>
          <a:off x="22110700" y="101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76198</xdr:rowOff>
    </xdr:from>
    <xdr:ext cx="378565" cy="259045"/>
    <xdr:sp macro="" textlink="">
      <xdr:nvSpPr>
        <xdr:cNvPr id="789" name="貸付金該当値テキスト"/>
        <xdr:cNvSpPr txBox="1"/>
      </xdr:nvSpPr>
      <xdr:spPr>
        <a:xfrm>
          <a:off x="22212300" y="1002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164700</xdr:rowOff>
    </xdr:from>
    <xdr:to>
      <xdr:col>31</xdr:col>
      <xdr:colOff>85725</xdr:colOff>
      <xdr:row>59</xdr:row>
      <xdr:rowOff>94850</xdr:rowOff>
    </xdr:to>
    <xdr:sp macro="" textlink="">
      <xdr:nvSpPr>
        <xdr:cNvPr id="790" name="円/楕円 789"/>
        <xdr:cNvSpPr/>
      </xdr:nvSpPr>
      <xdr:spPr>
        <a:xfrm>
          <a:off x="21272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85977</xdr:rowOff>
    </xdr:from>
    <xdr:ext cx="313932" cy="259045"/>
    <xdr:sp macro="" textlink="">
      <xdr:nvSpPr>
        <xdr:cNvPr id="791" name="テキスト ボックス 790"/>
        <xdr:cNvSpPr txBox="1"/>
      </xdr:nvSpPr>
      <xdr:spPr>
        <a:xfrm>
          <a:off x="21166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164719</xdr:rowOff>
    </xdr:from>
    <xdr:to>
      <xdr:col>29</xdr:col>
      <xdr:colOff>568325</xdr:colOff>
      <xdr:row>59</xdr:row>
      <xdr:rowOff>94869</xdr:rowOff>
    </xdr:to>
    <xdr:sp macro="" textlink="">
      <xdr:nvSpPr>
        <xdr:cNvPr id="792" name="円/楕円 791"/>
        <xdr:cNvSpPr/>
      </xdr:nvSpPr>
      <xdr:spPr>
        <a:xfrm>
          <a:off x="20383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85996</xdr:rowOff>
    </xdr:from>
    <xdr:ext cx="313932" cy="259045"/>
    <xdr:sp macro="" textlink="">
      <xdr:nvSpPr>
        <xdr:cNvPr id="793" name="テキスト ボックス 792"/>
        <xdr:cNvSpPr txBox="1"/>
      </xdr:nvSpPr>
      <xdr:spPr>
        <a:xfrm>
          <a:off x="20277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114218</xdr:rowOff>
    </xdr:from>
    <xdr:to>
      <xdr:col>28</xdr:col>
      <xdr:colOff>365125</xdr:colOff>
      <xdr:row>59</xdr:row>
      <xdr:rowOff>44368</xdr:rowOff>
    </xdr:to>
    <xdr:sp macro="" textlink="">
      <xdr:nvSpPr>
        <xdr:cNvPr id="794" name="円/楕円 793"/>
        <xdr:cNvSpPr/>
      </xdr:nvSpPr>
      <xdr:spPr>
        <a:xfrm>
          <a:off x="19494500" y="100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35495</xdr:rowOff>
    </xdr:from>
    <xdr:ext cx="469744" cy="259045"/>
    <xdr:sp macro="" textlink="">
      <xdr:nvSpPr>
        <xdr:cNvPr id="795" name="テキスト ボックス 794"/>
        <xdr:cNvSpPr txBox="1"/>
      </xdr:nvSpPr>
      <xdr:spPr>
        <a:xfrm>
          <a:off x="19310427" y="101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116694</xdr:rowOff>
    </xdr:from>
    <xdr:to>
      <xdr:col>27</xdr:col>
      <xdr:colOff>161925</xdr:colOff>
      <xdr:row>59</xdr:row>
      <xdr:rowOff>46844</xdr:rowOff>
    </xdr:to>
    <xdr:sp macro="" textlink="">
      <xdr:nvSpPr>
        <xdr:cNvPr id="796" name="円/楕円 795"/>
        <xdr:cNvSpPr/>
      </xdr:nvSpPr>
      <xdr:spPr>
        <a:xfrm>
          <a:off x="18605500" y="100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37971</xdr:rowOff>
    </xdr:from>
    <xdr:ext cx="469744" cy="259045"/>
    <xdr:sp macro="" textlink="">
      <xdr:nvSpPr>
        <xdr:cNvPr id="797" name="テキスト ボックス 796"/>
        <xdr:cNvSpPr txBox="1"/>
      </xdr:nvSpPr>
      <xdr:spPr>
        <a:xfrm>
          <a:off x="18421427" y="1015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2" name="直線コネクタ 821"/>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3"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4" name="直線コネクタ 823"/>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5"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6" name="直線コネクタ 825"/>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128815</xdr:rowOff>
    </xdr:from>
    <xdr:to>
      <xdr:col>32</xdr:col>
      <xdr:colOff>187325</xdr:colOff>
      <xdr:row>76</xdr:row>
      <xdr:rowOff>139230</xdr:rowOff>
    </xdr:to>
    <xdr:cxnSp macro="">
      <xdr:nvCxnSpPr>
        <xdr:cNvPr id="827" name="直線コネクタ 826"/>
        <xdr:cNvCxnSpPr/>
      </xdr:nvCxnSpPr>
      <xdr:spPr>
        <a:xfrm>
          <a:off x="21323300" y="13159015"/>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28"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29" name="フローチャート : 判断 828"/>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128815</xdr:rowOff>
    </xdr:from>
    <xdr:to>
      <xdr:col>31</xdr:col>
      <xdr:colOff>34925</xdr:colOff>
      <xdr:row>76</xdr:row>
      <xdr:rowOff>158280</xdr:rowOff>
    </xdr:to>
    <xdr:cxnSp macro="">
      <xdr:nvCxnSpPr>
        <xdr:cNvPr id="830" name="直線コネクタ 829"/>
        <xdr:cNvCxnSpPr/>
      </xdr:nvCxnSpPr>
      <xdr:spPr>
        <a:xfrm flipV="1">
          <a:off x="20434300" y="13159015"/>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1" name="フローチャート : 判断 830"/>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2" name="テキスト ボックス 831"/>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138240</xdr:rowOff>
    </xdr:from>
    <xdr:to>
      <xdr:col>29</xdr:col>
      <xdr:colOff>517525</xdr:colOff>
      <xdr:row>76</xdr:row>
      <xdr:rowOff>158280</xdr:rowOff>
    </xdr:to>
    <xdr:cxnSp macro="">
      <xdr:nvCxnSpPr>
        <xdr:cNvPr id="833" name="直線コネクタ 832"/>
        <xdr:cNvCxnSpPr/>
      </xdr:nvCxnSpPr>
      <xdr:spPr>
        <a:xfrm>
          <a:off x="19545300" y="13168440"/>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4" name="フローチャート : 判断 833"/>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5" name="テキスト ボックス 834"/>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138240</xdr:rowOff>
    </xdr:from>
    <xdr:to>
      <xdr:col>28</xdr:col>
      <xdr:colOff>314325</xdr:colOff>
      <xdr:row>76</xdr:row>
      <xdr:rowOff>140830</xdr:rowOff>
    </xdr:to>
    <xdr:cxnSp macro="">
      <xdr:nvCxnSpPr>
        <xdr:cNvPr id="836" name="直線コネクタ 835"/>
        <xdr:cNvCxnSpPr/>
      </xdr:nvCxnSpPr>
      <xdr:spPr>
        <a:xfrm flipV="1">
          <a:off x="18656300" y="131684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7" name="フローチャート : 判断 836"/>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38" name="テキスト ボックス 837"/>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39" name="フローチャート : 判断 838"/>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0" name="テキスト ボックス 839"/>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88430</xdr:rowOff>
    </xdr:from>
    <xdr:to>
      <xdr:col>32</xdr:col>
      <xdr:colOff>238125</xdr:colOff>
      <xdr:row>77</xdr:row>
      <xdr:rowOff>18580</xdr:rowOff>
    </xdr:to>
    <xdr:sp macro="" textlink="">
      <xdr:nvSpPr>
        <xdr:cNvPr id="846" name="円/楕円 845"/>
        <xdr:cNvSpPr/>
      </xdr:nvSpPr>
      <xdr:spPr>
        <a:xfrm>
          <a:off x="22110700" y="131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66857</xdr:rowOff>
    </xdr:from>
    <xdr:ext cx="534377" cy="259045"/>
    <xdr:sp macro="" textlink="">
      <xdr:nvSpPr>
        <xdr:cNvPr id="847" name="繰出金該当値テキスト"/>
        <xdr:cNvSpPr txBox="1"/>
      </xdr:nvSpPr>
      <xdr:spPr>
        <a:xfrm>
          <a:off x="22212300" y="130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78015</xdr:rowOff>
    </xdr:from>
    <xdr:to>
      <xdr:col>31</xdr:col>
      <xdr:colOff>85725</xdr:colOff>
      <xdr:row>77</xdr:row>
      <xdr:rowOff>8165</xdr:rowOff>
    </xdr:to>
    <xdr:sp macro="" textlink="">
      <xdr:nvSpPr>
        <xdr:cNvPr id="848" name="円/楕円 847"/>
        <xdr:cNvSpPr/>
      </xdr:nvSpPr>
      <xdr:spPr>
        <a:xfrm>
          <a:off x="21272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170742</xdr:rowOff>
    </xdr:from>
    <xdr:ext cx="534377" cy="259045"/>
    <xdr:sp macro="" textlink="">
      <xdr:nvSpPr>
        <xdr:cNvPr id="849" name="テキスト ボックス 848"/>
        <xdr:cNvSpPr txBox="1"/>
      </xdr:nvSpPr>
      <xdr:spPr>
        <a:xfrm>
          <a:off x="21056111" y="132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107480</xdr:rowOff>
    </xdr:from>
    <xdr:to>
      <xdr:col>29</xdr:col>
      <xdr:colOff>568325</xdr:colOff>
      <xdr:row>77</xdr:row>
      <xdr:rowOff>37630</xdr:rowOff>
    </xdr:to>
    <xdr:sp macro="" textlink="">
      <xdr:nvSpPr>
        <xdr:cNvPr id="850" name="円/楕円 849"/>
        <xdr:cNvSpPr/>
      </xdr:nvSpPr>
      <xdr:spPr>
        <a:xfrm>
          <a:off x="20383500" y="131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28757</xdr:rowOff>
    </xdr:from>
    <xdr:ext cx="534377" cy="259045"/>
    <xdr:sp macro="" textlink="">
      <xdr:nvSpPr>
        <xdr:cNvPr id="851" name="テキスト ボックス 850"/>
        <xdr:cNvSpPr txBox="1"/>
      </xdr:nvSpPr>
      <xdr:spPr>
        <a:xfrm>
          <a:off x="20167111" y="132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87440</xdr:rowOff>
    </xdr:from>
    <xdr:to>
      <xdr:col>28</xdr:col>
      <xdr:colOff>365125</xdr:colOff>
      <xdr:row>77</xdr:row>
      <xdr:rowOff>17590</xdr:rowOff>
    </xdr:to>
    <xdr:sp macro="" textlink="">
      <xdr:nvSpPr>
        <xdr:cNvPr id="852" name="円/楕円 851"/>
        <xdr:cNvSpPr/>
      </xdr:nvSpPr>
      <xdr:spPr>
        <a:xfrm>
          <a:off x="19494500" y="131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8717</xdr:rowOff>
    </xdr:from>
    <xdr:ext cx="534377" cy="259045"/>
    <xdr:sp macro="" textlink="">
      <xdr:nvSpPr>
        <xdr:cNvPr id="853" name="テキスト ボックス 852"/>
        <xdr:cNvSpPr txBox="1"/>
      </xdr:nvSpPr>
      <xdr:spPr>
        <a:xfrm>
          <a:off x="19278111" y="132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90030</xdr:rowOff>
    </xdr:from>
    <xdr:to>
      <xdr:col>27</xdr:col>
      <xdr:colOff>161925</xdr:colOff>
      <xdr:row>77</xdr:row>
      <xdr:rowOff>20180</xdr:rowOff>
    </xdr:to>
    <xdr:sp macro="" textlink="">
      <xdr:nvSpPr>
        <xdr:cNvPr id="854" name="円/楕円 853"/>
        <xdr:cNvSpPr/>
      </xdr:nvSpPr>
      <xdr:spPr>
        <a:xfrm>
          <a:off x="18605500" y="131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11307</xdr:rowOff>
    </xdr:from>
    <xdr:ext cx="534377" cy="259045"/>
    <xdr:sp macro="" textlink="">
      <xdr:nvSpPr>
        <xdr:cNvPr id="855" name="テキスト ボックス 854"/>
        <xdr:cNvSpPr txBox="1"/>
      </xdr:nvSpPr>
      <xdr:spPr>
        <a:xfrm>
          <a:off x="18389111" y="132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69" name="テキスト ボックス 868"/>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1" name="テキスト ボックス 87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3" name="テキスト ボックス 872"/>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5" name="テキスト ボックス 874"/>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7" name="テキスト ボックス 876"/>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1" name="フローチャート : 判断 89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2" name="テキスト ボックス 891"/>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4" name="フローチャート : 判断 893"/>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5" name="テキスト ボックス 894"/>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6" name="フローチャート : 判断 895"/>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7" name="テキスト ボックス 896"/>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8" name="テキスト ボックス 907"/>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0" name="テキスト ボックス 90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2" name="テキスト ボックス 91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人口は減少傾向が続き、</a:t>
          </a:r>
          <a:r>
            <a:rPr kumimoji="1" lang="en-US" altLang="ja-JP" sz="1300">
              <a:latin typeface="ＭＳ Ｐゴシック"/>
            </a:rPr>
            <a:t>H24.3.31</a:t>
          </a:r>
          <a:r>
            <a:rPr kumimoji="1" lang="ja-JP" altLang="en-US" sz="1300">
              <a:latin typeface="ＭＳ Ｐゴシック"/>
            </a:rPr>
            <a:t>で</a:t>
          </a:r>
          <a:r>
            <a:rPr kumimoji="1" lang="en-US" altLang="ja-JP" sz="1300">
              <a:latin typeface="ＭＳ Ｐゴシック"/>
            </a:rPr>
            <a:t>12,985</a:t>
          </a:r>
          <a:r>
            <a:rPr kumimoji="1" lang="ja-JP" altLang="en-US" sz="1300">
              <a:latin typeface="ＭＳ Ｐゴシック"/>
            </a:rPr>
            <a:t>人だったものが、</a:t>
          </a:r>
          <a:r>
            <a:rPr kumimoji="1" lang="en-US" altLang="ja-JP" sz="1300">
              <a:latin typeface="ＭＳ Ｐゴシック"/>
            </a:rPr>
            <a:t>H28.1.1</a:t>
          </a:r>
          <a:r>
            <a:rPr kumimoji="1" lang="ja-JP" altLang="en-US" sz="1300">
              <a:latin typeface="ＭＳ Ｐゴシック"/>
            </a:rPr>
            <a:t>では</a:t>
          </a:r>
          <a:r>
            <a:rPr kumimoji="1" lang="en-US" altLang="ja-JP" sz="1300">
              <a:latin typeface="ＭＳ Ｐゴシック"/>
            </a:rPr>
            <a:t>11,912</a:t>
          </a:r>
          <a:r>
            <a:rPr kumimoji="1" lang="ja-JP" altLang="en-US" sz="1300">
              <a:latin typeface="ＭＳ Ｐゴシック"/>
            </a:rPr>
            <a:t>人と約</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1,073</a:t>
          </a:r>
          <a:r>
            <a:rPr kumimoji="1" lang="ja-JP" altLang="en-US" sz="1300">
              <a:latin typeface="ＭＳ Ｐゴシック"/>
            </a:rPr>
            <a:t>人となっている。人件費は</a:t>
          </a:r>
          <a:r>
            <a:rPr kumimoji="1" lang="en-US" altLang="ja-JP" sz="1300">
              <a:latin typeface="ＭＳ Ｐゴシック"/>
            </a:rPr>
            <a:t>H27</a:t>
          </a:r>
          <a:r>
            <a:rPr kumimoji="1" lang="ja-JP" altLang="en-US" sz="1300">
              <a:latin typeface="ＭＳ Ｐゴシック"/>
            </a:rPr>
            <a:t>で住民</a:t>
          </a:r>
          <a:r>
            <a:rPr kumimoji="1" lang="en-US" altLang="ja-JP" sz="1300">
              <a:latin typeface="ＭＳ Ｐゴシック"/>
            </a:rPr>
            <a:t>1</a:t>
          </a:r>
          <a:r>
            <a:rPr kumimoji="1" lang="ja-JP" altLang="en-US" sz="1300">
              <a:latin typeface="ＭＳ Ｐゴシック"/>
            </a:rPr>
            <a:t>人当たり職員数は類似団体と比較して</a:t>
          </a:r>
          <a:r>
            <a:rPr kumimoji="1" lang="en-US" altLang="ja-JP" sz="1300">
              <a:latin typeface="ＭＳ Ｐゴシック"/>
            </a:rPr>
            <a:t>0.17</a:t>
          </a:r>
          <a:r>
            <a:rPr kumimoji="1" lang="ja-JP" altLang="en-US" sz="1300">
              <a:latin typeface="ＭＳ Ｐゴシック"/>
            </a:rPr>
            <a:t>人下回っているものの、退職手当組合への特別負担金が主な要因で類似団体を継続的に上回り、</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4,344</a:t>
          </a:r>
          <a:r>
            <a:rPr kumimoji="1" lang="ja-JP" altLang="en-US" sz="1300">
              <a:latin typeface="ＭＳ Ｐゴシック"/>
            </a:rPr>
            <a:t>円上回っている。物件費は、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14,915</a:t>
          </a:r>
          <a:r>
            <a:rPr kumimoji="1" lang="ja-JP" altLang="en-US" sz="1300">
              <a:latin typeface="ＭＳ Ｐゴシック"/>
            </a:rPr>
            <a:t>円上回りに転じ、小泊不燃物処理場適正化対策工事・年間</a:t>
          </a:r>
          <a:r>
            <a:rPr kumimoji="1" lang="en-US" altLang="ja-JP" sz="1300">
              <a:latin typeface="ＭＳ Ｐゴシック"/>
            </a:rPr>
            <a:t>200</a:t>
          </a:r>
          <a:r>
            <a:rPr kumimoji="1" lang="ja-JP" altLang="en-US" sz="1300">
              <a:latin typeface="ＭＳ Ｐゴシック"/>
            </a:rPr>
            <a:t>百万円が</a:t>
          </a:r>
          <a:r>
            <a:rPr kumimoji="1" lang="en-US" altLang="ja-JP" sz="1300">
              <a:latin typeface="ＭＳ Ｐゴシック"/>
            </a:rPr>
            <a:t>H29</a:t>
          </a:r>
          <a:r>
            <a:rPr kumimoji="1" lang="ja-JP" altLang="en-US" sz="1300">
              <a:latin typeface="ＭＳ Ｐゴシック"/>
            </a:rPr>
            <a:t>まで実施されるあいだ続く。維持補修費は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6,291</a:t>
          </a:r>
          <a:r>
            <a:rPr kumimoji="1" lang="ja-JP" altLang="en-US" sz="1300">
              <a:latin typeface="ＭＳ Ｐゴシック"/>
            </a:rPr>
            <a:t>円上回り、除雪費が主な要因でを継続的に上回る傾向にある。普通建設事業費</a:t>
          </a:r>
          <a:r>
            <a:rPr kumimoji="1" lang="en-US" altLang="ja-JP" sz="1300">
              <a:latin typeface="ＭＳ Ｐゴシック"/>
            </a:rPr>
            <a:t>(</a:t>
          </a:r>
          <a:r>
            <a:rPr kumimoji="1" lang="ja-JP" altLang="en-US" sz="1300">
              <a:latin typeface="ＭＳ Ｐゴシック"/>
            </a:rPr>
            <a:t>新規</a:t>
          </a:r>
          <a:r>
            <a:rPr kumimoji="1" lang="en-US" altLang="ja-JP" sz="1300">
              <a:latin typeface="ＭＳ Ｐゴシック"/>
            </a:rPr>
            <a:t>)</a:t>
          </a:r>
          <a:r>
            <a:rPr kumimoji="1" lang="ja-JP" altLang="en-US" sz="1300">
              <a:latin typeface="ＭＳ Ｐゴシック"/>
            </a:rPr>
            <a:t>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12,335</a:t>
          </a:r>
          <a:r>
            <a:rPr kumimoji="1" lang="ja-JP" altLang="en-US" sz="1300">
              <a:latin typeface="ＭＳ Ｐゴシック"/>
            </a:rPr>
            <a:t>円上回り、継続している公営住宅建設、また新庁舎建設が主な要因である。公債費は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10,976</a:t>
          </a:r>
          <a:r>
            <a:rPr kumimoji="1" lang="ja-JP" altLang="en-US" sz="1300">
              <a:latin typeface="ＭＳ Ｐゴシック"/>
            </a:rPr>
            <a:t>円上回り今後、大型投資事業実施に伴う元金償還が始まるため、増加傾向が見込まれる。扶助費は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1,734</a:t>
          </a:r>
          <a:r>
            <a:rPr kumimoji="1" lang="ja-JP" altLang="en-US" sz="1300">
              <a:latin typeface="ＭＳ Ｐゴシック"/>
            </a:rPr>
            <a:t>円下回っているものの、保育所民営化、子ども医療無料化等で増加傾向にある。積立金は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14,483</a:t>
          </a:r>
          <a:r>
            <a:rPr kumimoji="1" lang="ja-JP" altLang="en-US" sz="1300">
              <a:latin typeface="ＭＳ Ｐゴシック"/>
            </a:rPr>
            <a:t>上回り、財政調整基金は</a:t>
          </a:r>
          <a:r>
            <a:rPr kumimoji="1" lang="en-US" altLang="ja-JP" sz="1300">
              <a:latin typeface="ＭＳ Ｐゴシック"/>
            </a:rPr>
            <a:t>1,172</a:t>
          </a:r>
          <a:r>
            <a:rPr kumimoji="1" lang="ja-JP" altLang="en-US" sz="1300">
              <a:latin typeface="ＭＳ Ｐゴシック"/>
            </a:rPr>
            <a:t>百万円となり、</a:t>
          </a:r>
          <a:r>
            <a:rPr kumimoji="1" lang="en-US" altLang="ja-JP" sz="1300">
              <a:latin typeface="ＭＳ Ｐゴシック"/>
            </a:rPr>
            <a:t>H23</a:t>
          </a:r>
          <a:r>
            <a:rPr kumimoji="1" lang="ja-JP" altLang="en-US" sz="1300">
              <a:latin typeface="ＭＳ Ｐゴシック"/>
            </a:rPr>
            <a:t>と比べ</a:t>
          </a:r>
          <a:r>
            <a:rPr kumimoji="1" lang="en-US" altLang="ja-JP" sz="1300">
              <a:latin typeface="ＭＳ Ｐゴシック"/>
            </a:rPr>
            <a:t>321</a:t>
          </a:r>
          <a:r>
            <a:rPr kumimoji="1" lang="ja-JP" altLang="en-US" sz="1300">
              <a:latin typeface="ＭＳ Ｐゴシック"/>
            </a:rPr>
            <a:t>百万円増となっている。</a:t>
          </a:r>
        </a:p>
        <a:p>
          <a:pPr algn="l"/>
          <a:endParaRPr kumimoji="1" lang="ja-JP" altLang="en-US" sz="1300">
            <a:latin typeface="ＭＳ Ｐゴシック"/>
          </a:endParaRPr>
        </a:p>
        <a:p>
          <a:pPr algn="l"/>
          <a:endParaRPr kumimoji="1" lang="ja-JP" altLang="en-US"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11,912
11,887
216.32
8,181,996
8,015,447
165,402
4,926,982
11,268,490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635</xdr:rowOff>
    </xdr:from>
    <xdr:to>
      <xdr:col>6</xdr:col>
      <xdr:colOff>511175</xdr:colOff>
      <xdr:row>34</xdr:row>
      <xdr:rowOff>10541</xdr:rowOff>
    </xdr:to>
    <xdr:cxnSp macro="">
      <xdr:nvCxnSpPr>
        <xdr:cNvPr id="61" name="直線コネクタ 60"/>
        <xdr:cNvCxnSpPr/>
      </xdr:nvCxnSpPr>
      <xdr:spPr>
        <a:xfrm flipV="1">
          <a:off x="3797300" y="582993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10541</xdr:rowOff>
    </xdr:from>
    <xdr:to>
      <xdr:col>5</xdr:col>
      <xdr:colOff>358775</xdr:colOff>
      <xdr:row>35</xdr:row>
      <xdr:rowOff>16256</xdr:rowOff>
    </xdr:to>
    <xdr:cxnSp macro="">
      <xdr:nvCxnSpPr>
        <xdr:cNvPr id="64" name="直線コネクタ 63"/>
        <xdr:cNvCxnSpPr/>
      </xdr:nvCxnSpPr>
      <xdr:spPr>
        <a:xfrm flipV="1">
          <a:off x="2908300" y="5839841"/>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155702</xdr:rowOff>
    </xdr:from>
    <xdr:to>
      <xdr:col>4</xdr:col>
      <xdr:colOff>155575</xdr:colOff>
      <xdr:row>35</xdr:row>
      <xdr:rowOff>16256</xdr:rowOff>
    </xdr:to>
    <xdr:cxnSp macro="">
      <xdr:nvCxnSpPr>
        <xdr:cNvPr id="67" name="直線コネクタ 66"/>
        <xdr:cNvCxnSpPr/>
      </xdr:nvCxnSpPr>
      <xdr:spPr>
        <a:xfrm>
          <a:off x="2019300" y="59850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23495</xdr:rowOff>
    </xdr:from>
    <xdr:to>
      <xdr:col>2</xdr:col>
      <xdr:colOff>638175</xdr:colOff>
      <xdr:row>34</xdr:row>
      <xdr:rowOff>155702</xdr:rowOff>
    </xdr:to>
    <xdr:cxnSp macro="">
      <xdr:nvCxnSpPr>
        <xdr:cNvPr id="70" name="直線コネクタ 69"/>
        <xdr:cNvCxnSpPr/>
      </xdr:nvCxnSpPr>
      <xdr:spPr>
        <a:xfrm>
          <a:off x="1130300" y="5681345"/>
          <a:ext cx="8890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72" name="テキスト ボックス 71"/>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121285</xdr:rowOff>
    </xdr:from>
    <xdr:to>
      <xdr:col>6</xdr:col>
      <xdr:colOff>561975</xdr:colOff>
      <xdr:row>34</xdr:row>
      <xdr:rowOff>51435</xdr:rowOff>
    </xdr:to>
    <xdr:sp macro="" textlink="">
      <xdr:nvSpPr>
        <xdr:cNvPr id="80" name="円/楕円 79"/>
        <xdr:cNvSpPr/>
      </xdr:nvSpPr>
      <xdr:spPr>
        <a:xfrm>
          <a:off x="45847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144162</xdr:rowOff>
    </xdr:from>
    <xdr:ext cx="469744" cy="259045"/>
    <xdr:sp macro="" textlink="">
      <xdr:nvSpPr>
        <xdr:cNvPr id="81" name="議会費該当値テキスト"/>
        <xdr:cNvSpPr txBox="1"/>
      </xdr:nvSpPr>
      <xdr:spPr>
        <a:xfrm>
          <a:off x="4686300"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131191</xdr:rowOff>
    </xdr:from>
    <xdr:to>
      <xdr:col>5</xdr:col>
      <xdr:colOff>409575</xdr:colOff>
      <xdr:row>34</xdr:row>
      <xdr:rowOff>61341</xdr:rowOff>
    </xdr:to>
    <xdr:sp macro="" textlink="">
      <xdr:nvSpPr>
        <xdr:cNvPr id="82" name="円/楕円 81"/>
        <xdr:cNvSpPr/>
      </xdr:nvSpPr>
      <xdr:spPr>
        <a:xfrm>
          <a:off x="3746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77868</xdr:rowOff>
    </xdr:from>
    <xdr:ext cx="469744" cy="259045"/>
    <xdr:sp macro="" textlink="">
      <xdr:nvSpPr>
        <xdr:cNvPr id="83" name="テキスト ボックス 82"/>
        <xdr:cNvSpPr txBox="1"/>
      </xdr:nvSpPr>
      <xdr:spPr>
        <a:xfrm>
          <a:off x="3562427"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136906</xdr:rowOff>
    </xdr:from>
    <xdr:to>
      <xdr:col>4</xdr:col>
      <xdr:colOff>206375</xdr:colOff>
      <xdr:row>35</xdr:row>
      <xdr:rowOff>67056</xdr:rowOff>
    </xdr:to>
    <xdr:sp macro="" textlink="">
      <xdr:nvSpPr>
        <xdr:cNvPr id="84" name="円/楕円 83"/>
        <xdr:cNvSpPr/>
      </xdr:nvSpPr>
      <xdr:spPr>
        <a:xfrm>
          <a:off x="2857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83583</xdr:rowOff>
    </xdr:from>
    <xdr:ext cx="469744" cy="259045"/>
    <xdr:sp macro="" textlink="">
      <xdr:nvSpPr>
        <xdr:cNvPr id="85" name="テキスト ボックス 84"/>
        <xdr:cNvSpPr txBox="1"/>
      </xdr:nvSpPr>
      <xdr:spPr>
        <a:xfrm>
          <a:off x="2673427"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104902</xdr:rowOff>
    </xdr:from>
    <xdr:to>
      <xdr:col>3</xdr:col>
      <xdr:colOff>3175</xdr:colOff>
      <xdr:row>35</xdr:row>
      <xdr:rowOff>35052</xdr:rowOff>
    </xdr:to>
    <xdr:sp macro="" textlink="">
      <xdr:nvSpPr>
        <xdr:cNvPr id="86" name="円/楕円 85"/>
        <xdr:cNvSpPr/>
      </xdr:nvSpPr>
      <xdr:spPr>
        <a:xfrm>
          <a:off x="1968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51579</xdr:rowOff>
    </xdr:from>
    <xdr:ext cx="469744" cy="259045"/>
    <xdr:sp macro="" textlink="">
      <xdr:nvSpPr>
        <xdr:cNvPr id="87" name="テキスト ボックス 86"/>
        <xdr:cNvSpPr txBox="1"/>
      </xdr:nvSpPr>
      <xdr:spPr>
        <a:xfrm>
          <a:off x="1784427"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144145</xdr:rowOff>
    </xdr:from>
    <xdr:to>
      <xdr:col>1</xdr:col>
      <xdr:colOff>485775</xdr:colOff>
      <xdr:row>33</xdr:row>
      <xdr:rowOff>74295</xdr:rowOff>
    </xdr:to>
    <xdr:sp macro="" textlink="">
      <xdr:nvSpPr>
        <xdr:cNvPr id="88" name="円/楕円 87"/>
        <xdr:cNvSpPr/>
      </xdr:nvSpPr>
      <xdr:spPr>
        <a:xfrm>
          <a:off x="1079500" y="5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90822</xdr:rowOff>
    </xdr:from>
    <xdr:ext cx="469744" cy="259045"/>
    <xdr:sp macro="" textlink="">
      <xdr:nvSpPr>
        <xdr:cNvPr id="89" name="テキスト ボックス 88"/>
        <xdr:cNvSpPr txBox="1"/>
      </xdr:nvSpPr>
      <xdr:spPr>
        <a:xfrm>
          <a:off x="895427" y="54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41321</xdr:rowOff>
    </xdr:from>
    <xdr:to>
      <xdr:col>6</xdr:col>
      <xdr:colOff>511175</xdr:colOff>
      <xdr:row>58</xdr:row>
      <xdr:rowOff>96469</xdr:rowOff>
    </xdr:to>
    <xdr:cxnSp macro="">
      <xdr:nvCxnSpPr>
        <xdr:cNvPr id="118" name="直線コネクタ 117"/>
        <xdr:cNvCxnSpPr/>
      </xdr:nvCxnSpPr>
      <xdr:spPr>
        <a:xfrm flipV="1">
          <a:off x="3797300" y="9985421"/>
          <a:ext cx="838200" cy="5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68044</xdr:rowOff>
    </xdr:from>
    <xdr:to>
      <xdr:col>5</xdr:col>
      <xdr:colOff>358775</xdr:colOff>
      <xdr:row>58</xdr:row>
      <xdr:rowOff>96469</xdr:rowOff>
    </xdr:to>
    <xdr:cxnSp macro="">
      <xdr:nvCxnSpPr>
        <xdr:cNvPr id="121" name="直線コネクタ 120"/>
        <xdr:cNvCxnSpPr/>
      </xdr:nvCxnSpPr>
      <xdr:spPr>
        <a:xfrm>
          <a:off x="2908300" y="10012144"/>
          <a:ext cx="889000" cy="2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68044</xdr:rowOff>
    </xdr:from>
    <xdr:to>
      <xdr:col>4</xdr:col>
      <xdr:colOff>155575</xdr:colOff>
      <xdr:row>58</xdr:row>
      <xdr:rowOff>120620</xdr:rowOff>
    </xdr:to>
    <xdr:cxnSp macro="">
      <xdr:nvCxnSpPr>
        <xdr:cNvPr id="124" name="直線コネクタ 123"/>
        <xdr:cNvCxnSpPr/>
      </xdr:nvCxnSpPr>
      <xdr:spPr>
        <a:xfrm flipV="1">
          <a:off x="2019300" y="10012144"/>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113514</xdr:rowOff>
    </xdr:from>
    <xdr:ext cx="599010" cy="259045"/>
    <xdr:sp macro="" textlink="">
      <xdr:nvSpPr>
        <xdr:cNvPr id="126" name="テキスト ボックス 125"/>
        <xdr:cNvSpPr txBox="1"/>
      </xdr:nvSpPr>
      <xdr:spPr>
        <a:xfrm>
          <a:off x="2608794" y="100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78881</xdr:rowOff>
    </xdr:from>
    <xdr:to>
      <xdr:col>2</xdr:col>
      <xdr:colOff>638175</xdr:colOff>
      <xdr:row>58</xdr:row>
      <xdr:rowOff>120620</xdr:rowOff>
    </xdr:to>
    <xdr:cxnSp macro="">
      <xdr:nvCxnSpPr>
        <xdr:cNvPr id="127" name="直線コネクタ 126"/>
        <xdr:cNvCxnSpPr/>
      </xdr:nvCxnSpPr>
      <xdr:spPr>
        <a:xfrm>
          <a:off x="1130300" y="10022981"/>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122633</xdr:rowOff>
    </xdr:from>
    <xdr:ext cx="599010" cy="259045"/>
    <xdr:sp macro="" textlink="">
      <xdr:nvSpPr>
        <xdr:cNvPr id="131" name="テキスト ボックス 130"/>
        <xdr:cNvSpPr txBox="1"/>
      </xdr:nvSpPr>
      <xdr:spPr>
        <a:xfrm>
          <a:off x="830794"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161971</xdr:rowOff>
    </xdr:from>
    <xdr:to>
      <xdr:col>6</xdr:col>
      <xdr:colOff>561975</xdr:colOff>
      <xdr:row>58</xdr:row>
      <xdr:rowOff>92121</xdr:rowOff>
    </xdr:to>
    <xdr:sp macro="" textlink="">
      <xdr:nvSpPr>
        <xdr:cNvPr id="137" name="円/楕円 136"/>
        <xdr:cNvSpPr/>
      </xdr:nvSpPr>
      <xdr:spPr>
        <a:xfrm>
          <a:off x="4584700" y="9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121348</xdr:rowOff>
    </xdr:from>
    <xdr:ext cx="599010" cy="259045"/>
    <xdr:sp macro="" textlink="">
      <xdr:nvSpPr>
        <xdr:cNvPr id="138" name="総務費該当値テキスト"/>
        <xdr:cNvSpPr txBox="1"/>
      </xdr:nvSpPr>
      <xdr:spPr>
        <a:xfrm>
          <a:off x="4686300" y="97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45669</xdr:rowOff>
    </xdr:from>
    <xdr:to>
      <xdr:col>5</xdr:col>
      <xdr:colOff>409575</xdr:colOff>
      <xdr:row>58</xdr:row>
      <xdr:rowOff>147269</xdr:rowOff>
    </xdr:to>
    <xdr:sp macro="" textlink="">
      <xdr:nvSpPr>
        <xdr:cNvPr id="139" name="円/楕円 138"/>
        <xdr:cNvSpPr/>
      </xdr:nvSpPr>
      <xdr:spPr>
        <a:xfrm>
          <a:off x="3746500" y="99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138396</xdr:rowOff>
    </xdr:from>
    <xdr:ext cx="534377" cy="259045"/>
    <xdr:sp macro="" textlink="">
      <xdr:nvSpPr>
        <xdr:cNvPr id="140" name="テキスト ボックス 139"/>
        <xdr:cNvSpPr txBox="1"/>
      </xdr:nvSpPr>
      <xdr:spPr>
        <a:xfrm>
          <a:off x="3530111" y="100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17244</xdr:rowOff>
    </xdr:from>
    <xdr:to>
      <xdr:col>4</xdr:col>
      <xdr:colOff>206375</xdr:colOff>
      <xdr:row>58</xdr:row>
      <xdr:rowOff>118844</xdr:rowOff>
    </xdr:to>
    <xdr:sp macro="" textlink="">
      <xdr:nvSpPr>
        <xdr:cNvPr id="141" name="円/楕円 140"/>
        <xdr:cNvSpPr/>
      </xdr:nvSpPr>
      <xdr:spPr>
        <a:xfrm>
          <a:off x="2857500" y="99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135371</xdr:rowOff>
    </xdr:from>
    <xdr:ext cx="599010" cy="259045"/>
    <xdr:sp macro="" textlink="">
      <xdr:nvSpPr>
        <xdr:cNvPr id="142" name="テキスト ボックス 141"/>
        <xdr:cNvSpPr txBox="1"/>
      </xdr:nvSpPr>
      <xdr:spPr>
        <a:xfrm>
          <a:off x="2608794" y="973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69820</xdr:rowOff>
    </xdr:from>
    <xdr:to>
      <xdr:col>3</xdr:col>
      <xdr:colOff>3175</xdr:colOff>
      <xdr:row>58</xdr:row>
      <xdr:rowOff>171420</xdr:rowOff>
    </xdr:to>
    <xdr:sp macro="" textlink="">
      <xdr:nvSpPr>
        <xdr:cNvPr id="143" name="円/楕円 142"/>
        <xdr:cNvSpPr/>
      </xdr:nvSpPr>
      <xdr:spPr>
        <a:xfrm>
          <a:off x="1968500" y="100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162547</xdr:rowOff>
    </xdr:from>
    <xdr:ext cx="534377" cy="259045"/>
    <xdr:sp macro="" textlink="">
      <xdr:nvSpPr>
        <xdr:cNvPr id="144" name="テキスト ボックス 143"/>
        <xdr:cNvSpPr txBox="1"/>
      </xdr:nvSpPr>
      <xdr:spPr>
        <a:xfrm>
          <a:off x="1752111" y="101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28081</xdr:rowOff>
    </xdr:from>
    <xdr:to>
      <xdr:col>1</xdr:col>
      <xdr:colOff>485775</xdr:colOff>
      <xdr:row>58</xdr:row>
      <xdr:rowOff>129681</xdr:rowOff>
    </xdr:to>
    <xdr:sp macro="" textlink="">
      <xdr:nvSpPr>
        <xdr:cNvPr id="145" name="円/楕円 144"/>
        <xdr:cNvSpPr/>
      </xdr:nvSpPr>
      <xdr:spPr>
        <a:xfrm>
          <a:off x="1079500" y="9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146208</xdr:rowOff>
    </xdr:from>
    <xdr:ext cx="599010" cy="259045"/>
    <xdr:sp macro="" textlink="">
      <xdr:nvSpPr>
        <xdr:cNvPr id="146" name="テキスト ボックス 145"/>
        <xdr:cNvSpPr txBox="1"/>
      </xdr:nvSpPr>
      <xdr:spPr>
        <a:xfrm>
          <a:off x="830794" y="974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77749</xdr:rowOff>
    </xdr:from>
    <xdr:to>
      <xdr:col>6</xdr:col>
      <xdr:colOff>511175</xdr:colOff>
      <xdr:row>76</xdr:row>
      <xdr:rowOff>154625</xdr:rowOff>
    </xdr:to>
    <xdr:cxnSp macro="">
      <xdr:nvCxnSpPr>
        <xdr:cNvPr id="178" name="直線コネクタ 177"/>
        <xdr:cNvCxnSpPr/>
      </xdr:nvCxnSpPr>
      <xdr:spPr>
        <a:xfrm flipV="1">
          <a:off x="3797300" y="13107949"/>
          <a:ext cx="8382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154625</xdr:rowOff>
    </xdr:from>
    <xdr:to>
      <xdr:col>5</xdr:col>
      <xdr:colOff>358775</xdr:colOff>
      <xdr:row>77</xdr:row>
      <xdr:rowOff>86207</xdr:rowOff>
    </xdr:to>
    <xdr:cxnSp macro="">
      <xdr:nvCxnSpPr>
        <xdr:cNvPr id="181" name="直線コネクタ 180"/>
        <xdr:cNvCxnSpPr/>
      </xdr:nvCxnSpPr>
      <xdr:spPr>
        <a:xfrm flipV="1">
          <a:off x="2908300" y="13184825"/>
          <a:ext cx="889000" cy="10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74833</xdr:rowOff>
    </xdr:from>
    <xdr:to>
      <xdr:col>4</xdr:col>
      <xdr:colOff>155575</xdr:colOff>
      <xdr:row>77</xdr:row>
      <xdr:rowOff>86207</xdr:rowOff>
    </xdr:to>
    <xdr:cxnSp macro="">
      <xdr:nvCxnSpPr>
        <xdr:cNvPr id="184" name="直線コネクタ 183"/>
        <xdr:cNvCxnSpPr/>
      </xdr:nvCxnSpPr>
      <xdr:spPr>
        <a:xfrm>
          <a:off x="2019300" y="13276483"/>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74833</xdr:rowOff>
    </xdr:from>
    <xdr:to>
      <xdr:col>2</xdr:col>
      <xdr:colOff>638175</xdr:colOff>
      <xdr:row>77</xdr:row>
      <xdr:rowOff>94111</xdr:rowOff>
    </xdr:to>
    <xdr:cxnSp macro="">
      <xdr:nvCxnSpPr>
        <xdr:cNvPr id="187" name="直線コネクタ 186"/>
        <xdr:cNvCxnSpPr/>
      </xdr:nvCxnSpPr>
      <xdr:spPr>
        <a:xfrm flipV="1">
          <a:off x="1130300" y="13276483"/>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26949</xdr:rowOff>
    </xdr:from>
    <xdr:to>
      <xdr:col>6</xdr:col>
      <xdr:colOff>561975</xdr:colOff>
      <xdr:row>76</xdr:row>
      <xdr:rowOff>128549</xdr:rowOff>
    </xdr:to>
    <xdr:sp macro="" textlink="">
      <xdr:nvSpPr>
        <xdr:cNvPr id="197" name="円/楕円 196"/>
        <xdr:cNvSpPr/>
      </xdr:nvSpPr>
      <xdr:spPr>
        <a:xfrm>
          <a:off x="45847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5376</xdr:rowOff>
    </xdr:from>
    <xdr:ext cx="599010" cy="259045"/>
    <xdr:sp macro="" textlink="">
      <xdr:nvSpPr>
        <xdr:cNvPr id="198" name="民生費該当値テキスト"/>
        <xdr:cNvSpPr txBox="1"/>
      </xdr:nvSpPr>
      <xdr:spPr>
        <a:xfrm>
          <a:off x="4686300" y="130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103825</xdr:rowOff>
    </xdr:from>
    <xdr:to>
      <xdr:col>5</xdr:col>
      <xdr:colOff>409575</xdr:colOff>
      <xdr:row>77</xdr:row>
      <xdr:rowOff>33975</xdr:rowOff>
    </xdr:to>
    <xdr:sp macro="" textlink="">
      <xdr:nvSpPr>
        <xdr:cNvPr id="199" name="円/楕円 198"/>
        <xdr:cNvSpPr/>
      </xdr:nvSpPr>
      <xdr:spPr>
        <a:xfrm>
          <a:off x="3746500" y="131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25102</xdr:rowOff>
    </xdr:from>
    <xdr:ext cx="599010" cy="259045"/>
    <xdr:sp macro="" textlink="">
      <xdr:nvSpPr>
        <xdr:cNvPr id="200" name="テキスト ボックス 199"/>
        <xdr:cNvSpPr txBox="1"/>
      </xdr:nvSpPr>
      <xdr:spPr>
        <a:xfrm>
          <a:off x="3497794" y="1322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35407</xdr:rowOff>
    </xdr:from>
    <xdr:to>
      <xdr:col>4</xdr:col>
      <xdr:colOff>206375</xdr:colOff>
      <xdr:row>77</xdr:row>
      <xdr:rowOff>137007</xdr:rowOff>
    </xdr:to>
    <xdr:sp macro="" textlink="">
      <xdr:nvSpPr>
        <xdr:cNvPr id="201" name="円/楕円 200"/>
        <xdr:cNvSpPr/>
      </xdr:nvSpPr>
      <xdr:spPr>
        <a:xfrm>
          <a:off x="2857500" y="132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128134</xdr:rowOff>
    </xdr:from>
    <xdr:ext cx="599010" cy="259045"/>
    <xdr:sp macro="" textlink="">
      <xdr:nvSpPr>
        <xdr:cNvPr id="202" name="テキスト ボックス 201"/>
        <xdr:cNvSpPr txBox="1"/>
      </xdr:nvSpPr>
      <xdr:spPr>
        <a:xfrm>
          <a:off x="2608794" y="1332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24033</xdr:rowOff>
    </xdr:from>
    <xdr:to>
      <xdr:col>3</xdr:col>
      <xdr:colOff>3175</xdr:colOff>
      <xdr:row>77</xdr:row>
      <xdr:rowOff>125633</xdr:rowOff>
    </xdr:to>
    <xdr:sp macro="" textlink="">
      <xdr:nvSpPr>
        <xdr:cNvPr id="203" name="円/楕円 202"/>
        <xdr:cNvSpPr/>
      </xdr:nvSpPr>
      <xdr:spPr>
        <a:xfrm>
          <a:off x="1968500" y="132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116760</xdr:rowOff>
    </xdr:from>
    <xdr:ext cx="599010" cy="259045"/>
    <xdr:sp macro="" textlink="">
      <xdr:nvSpPr>
        <xdr:cNvPr id="204" name="テキスト ボックス 203"/>
        <xdr:cNvSpPr txBox="1"/>
      </xdr:nvSpPr>
      <xdr:spPr>
        <a:xfrm>
          <a:off x="1719794" y="1331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43311</xdr:rowOff>
    </xdr:from>
    <xdr:to>
      <xdr:col>1</xdr:col>
      <xdr:colOff>485775</xdr:colOff>
      <xdr:row>77</xdr:row>
      <xdr:rowOff>144911</xdr:rowOff>
    </xdr:to>
    <xdr:sp macro="" textlink="">
      <xdr:nvSpPr>
        <xdr:cNvPr id="205" name="円/楕円 204"/>
        <xdr:cNvSpPr/>
      </xdr:nvSpPr>
      <xdr:spPr>
        <a:xfrm>
          <a:off x="1079500" y="132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136038</xdr:rowOff>
    </xdr:from>
    <xdr:ext cx="599010" cy="259045"/>
    <xdr:sp macro="" textlink="">
      <xdr:nvSpPr>
        <xdr:cNvPr id="206" name="テキスト ボックス 205"/>
        <xdr:cNvSpPr txBox="1"/>
      </xdr:nvSpPr>
      <xdr:spPr>
        <a:xfrm>
          <a:off x="830794" y="1333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80209</xdr:rowOff>
    </xdr:from>
    <xdr:to>
      <xdr:col>6</xdr:col>
      <xdr:colOff>510540</xdr:colOff>
      <xdr:row>98</xdr:row>
      <xdr:rowOff>38027</xdr:rowOff>
    </xdr:to>
    <xdr:cxnSp macro="">
      <xdr:nvCxnSpPr>
        <xdr:cNvPr id="232" name="直線コネクタ 231"/>
        <xdr:cNvCxnSpPr/>
      </xdr:nvCxnSpPr>
      <xdr:spPr>
        <a:xfrm flipV="1">
          <a:off x="4633595" y="15682159"/>
          <a:ext cx="1270" cy="11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41854</xdr:rowOff>
    </xdr:from>
    <xdr:ext cx="534377" cy="259045"/>
    <xdr:sp macro="" textlink="">
      <xdr:nvSpPr>
        <xdr:cNvPr id="233" name="衛生費最小値テキスト"/>
        <xdr:cNvSpPr txBox="1"/>
      </xdr:nvSpPr>
      <xdr:spPr>
        <a:xfrm>
          <a:off x="4686300" y="16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98</xdr:row>
      <xdr:rowOff>38027</xdr:rowOff>
    </xdr:from>
    <xdr:to>
      <xdr:col>6</xdr:col>
      <xdr:colOff>600075</xdr:colOff>
      <xdr:row>98</xdr:row>
      <xdr:rowOff>38027</xdr:rowOff>
    </xdr:to>
    <xdr:cxnSp macro="">
      <xdr:nvCxnSpPr>
        <xdr:cNvPr id="234" name="直線コネクタ 233"/>
        <xdr:cNvCxnSpPr/>
      </xdr:nvCxnSpPr>
      <xdr:spPr>
        <a:xfrm>
          <a:off x="4546600" y="16840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26886</xdr:rowOff>
    </xdr:from>
    <xdr:ext cx="599010" cy="259045"/>
    <xdr:sp macro="" textlink="">
      <xdr:nvSpPr>
        <xdr:cNvPr id="235" name="衛生費最大値テキスト"/>
        <xdr:cNvSpPr txBox="1"/>
      </xdr:nvSpPr>
      <xdr:spPr>
        <a:xfrm>
          <a:off x="4686300" y="1545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91</xdr:row>
      <xdr:rowOff>80209</xdr:rowOff>
    </xdr:from>
    <xdr:to>
      <xdr:col>6</xdr:col>
      <xdr:colOff>600075</xdr:colOff>
      <xdr:row>91</xdr:row>
      <xdr:rowOff>80209</xdr:rowOff>
    </xdr:to>
    <xdr:cxnSp macro="">
      <xdr:nvCxnSpPr>
        <xdr:cNvPr id="236" name="直線コネクタ 235"/>
        <xdr:cNvCxnSpPr/>
      </xdr:nvCxnSpPr>
      <xdr:spPr>
        <a:xfrm>
          <a:off x="4546600" y="15682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61682</xdr:rowOff>
    </xdr:from>
    <xdr:to>
      <xdr:col>6</xdr:col>
      <xdr:colOff>511175</xdr:colOff>
      <xdr:row>96</xdr:row>
      <xdr:rowOff>11271</xdr:rowOff>
    </xdr:to>
    <xdr:cxnSp macro="">
      <xdr:nvCxnSpPr>
        <xdr:cNvPr id="237" name="直線コネクタ 236"/>
        <xdr:cNvCxnSpPr/>
      </xdr:nvCxnSpPr>
      <xdr:spPr>
        <a:xfrm flipV="1">
          <a:off x="3797300" y="16349432"/>
          <a:ext cx="838200" cy="1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88859</xdr:rowOff>
    </xdr:from>
    <xdr:ext cx="534377" cy="259045"/>
    <xdr:sp macro="" textlink="">
      <xdr:nvSpPr>
        <xdr:cNvPr id="238" name="衛生費平均値テキスト"/>
        <xdr:cNvSpPr txBox="1"/>
      </xdr:nvSpPr>
      <xdr:spPr>
        <a:xfrm>
          <a:off x="4686300" y="16376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110432</xdr:rowOff>
    </xdr:from>
    <xdr:to>
      <xdr:col>6</xdr:col>
      <xdr:colOff>561975</xdr:colOff>
      <xdr:row>96</xdr:row>
      <xdr:rowOff>40582</xdr:rowOff>
    </xdr:to>
    <xdr:sp macro="" textlink="">
      <xdr:nvSpPr>
        <xdr:cNvPr id="239" name="フローチャート : 判断 238"/>
        <xdr:cNvSpPr/>
      </xdr:nvSpPr>
      <xdr:spPr>
        <a:xfrm>
          <a:off x="45847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120563</xdr:rowOff>
    </xdr:from>
    <xdr:to>
      <xdr:col>5</xdr:col>
      <xdr:colOff>358775</xdr:colOff>
      <xdr:row>96</xdr:row>
      <xdr:rowOff>11271</xdr:rowOff>
    </xdr:to>
    <xdr:cxnSp macro="">
      <xdr:nvCxnSpPr>
        <xdr:cNvPr id="240" name="直線コネクタ 239"/>
        <xdr:cNvCxnSpPr/>
      </xdr:nvCxnSpPr>
      <xdr:spPr>
        <a:xfrm>
          <a:off x="2908300" y="16236863"/>
          <a:ext cx="889000" cy="2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73867</xdr:rowOff>
    </xdr:from>
    <xdr:to>
      <xdr:col>5</xdr:col>
      <xdr:colOff>409575</xdr:colOff>
      <xdr:row>96</xdr:row>
      <xdr:rowOff>4017</xdr:rowOff>
    </xdr:to>
    <xdr:sp macro="" textlink="">
      <xdr:nvSpPr>
        <xdr:cNvPr id="241" name="フローチャート : 判断 240"/>
        <xdr:cNvSpPr/>
      </xdr:nvSpPr>
      <xdr:spPr>
        <a:xfrm>
          <a:off x="3746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20544</xdr:rowOff>
    </xdr:from>
    <xdr:ext cx="534377" cy="259045"/>
    <xdr:sp macro="" textlink="">
      <xdr:nvSpPr>
        <xdr:cNvPr id="242" name="テキスト ボックス 241"/>
        <xdr:cNvSpPr txBox="1"/>
      </xdr:nvSpPr>
      <xdr:spPr>
        <a:xfrm>
          <a:off x="3530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29243</xdr:rowOff>
    </xdr:from>
    <xdr:to>
      <xdr:col>4</xdr:col>
      <xdr:colOff>155575</xdr:colOff>
      <xdr:row>94</xdr:row>
      <xdr:rowOff>120563</xdr:rowOff>
    </xdr:to>
    <xdr:cxnSp macro="">
      <xdr:nvCxnSpPr>
        <xdr:cNvPr id="243" name="直線コネクタ 242"/>
        <xdr:cNvCxnSpPr/>
      </xdr:nvCxnSpPr>
      <xdr:spPr>
        <a:xfrm>
          <a:off x="2019300" y="15631193"/>
          <a:ext cx="889000" cy="60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76784</xdr:rowOff>
    </xdr:from>
    <xdr:to>
      <xdr:col>4</xdr:col>
      <xdr:colOff>206375</xdr:colOff>
      <xdr:row>96</xdr:row>
      <xdr:rowOff>6934</xdr:rowOff>
    </xdr:to>
    <xdr:sp macro="" textlink="">
      <xdr:nvSpPr>
        <xdr:cNvPr id="244" name="フローチャート : 判断 243"/>
        <xdr:cNvSpPr/>
      </xdr:nvSpPr>
      <xdr:spPr>
        <a:xfrm>
          <a:off x="2857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169511</xdr:rowOff>
    </xdr:from>
    <xdr:ext cx="534377" cy="259045"/>
    <xdr:sp macro="" textlink="">
      <xdr:nvSpPr>
        <xdr:cNvPr id="245" name="テキスト ボックス 244"/>
        <xdr:cNvSpPr txBox="1"/>
      </xdr:nvSpPr>
      <xdr:spPr>
        <a:xfrm>
          <a:off x="2641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82942</xdr:rowOff>
    </xdr:from>
    <xdr:to>
      <xdr:col>2</xdr:col>
      <xdr:colOff>638175</xdr:colOff>
      <xdr:row>91</xdr:row>
      <xdr:rowOff>29243</xdr:rowOff>
    </xdr:to>
    <xdr:cxnSp macro="">
      <xdr:nvCxnSpPr>
        <xdr:cNvPr id="246" name="直線コネクタ 245"/>
        <xdr:cNvCxnSpPr/>
      </xdr:nvCxnSpPr>
      <xdr:spPr>
        <a:xfrm>
          <a:off x="1130300" y="15341992"/>
          <a:ext cx="889000" cy="28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57342</xdr:rowOff>
    </xdr:from>
    <xdr:to>
      <xdr:col>3</xdr:col>
      <xdr:colOff>3175</xdr:colOff>
      <xdr:row>95</xdr:row>
      <xdr:rowOff>158942</xdr:rowOff>
    </xdr:to>
    <xdr:sp macro="" textlink="">
      <xdr:nvSpPr>
        <xdr:cNvPr id="247" name="フローチャート : 判断 246"/>
        <xdr:cNvSpPr/>
      </xdr:nvSpPr>
      <xdr:spPr>
        <a:xfrm>
          <a:off x="1968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150069</xdr:rowOff>
    </xdr:from>
    <xdr:ext cx="534377" cy="259045"/>
    <xdr:sp macro="" textlink="">
      <xdr:nvSpPr>
        <xdr:cNvPr id="248" name="テキスト ボックス 247"/>
        <xdr:cNvSpPr txBox="1"/>
      </xdr:nvSpPr>
      <xdr:spPr>
        <a:xfrm>
          <a:off x="1752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140574</xdr:rowOff>
    </xdr:from>
    <xdr:to>
      <xdr:col>1</xdr:col>
      <xdr:colOff>485775</xdr:colOff>
      <xdr:row>95</xdr:row>
      <xdr:rowOff>70724</xdr:rowOff>
    </xdr:to>
    <xdr:sp macro="" textlink="">
      <xdr:nvSpPr>
        <xdr:cNvPr id="249" name="フローチャート : 判断 248"/>
        <xdr:cNvSpPr/>
      </xdr:nvSpPr>
      <xdr:spPr>
        <a:xfrm>
          <a:off x="1079500" y="1625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61851</xdr:rowOff>
    </xdr:from>
    <xdr:ext cx="534377" cy="259045"/>
    <xdr:sp macro="" textlink="">
      <xdr:nvSpPr>
        <xdr:cNvPr id="250" name="テキスト ボックス 249"/>
        <xdr:cNvSpPr txBox="1"/>
      </xdr:nvSpPr>
      <xdr:spPr>
        <a:xfrm>
          <a:off x="863111" y="163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10882</xdr:rowOff>
    </xdr:from>
    <xdr:to>
      <xdr:col>6</xdr:col>
      <xdr:colOff>561975</xdr:colOff>
      <xdr:row>95</xdr:row>
      <xdr:rowOff>112482</xdr:rowOff>
    </xdr:to>
    <xdr:sp macro="" textlink="">
      <xdr:nvSpPr>
        <xdr:cNvPr id="256" name="円/楕円 255"/>
        <xdr:cNvSpPr/>
      </xdr:nvSpPr>
      <xdr:spPr>
        <a:xfrm>
          <a:off x="45847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33759</xdr:rowOff>
    </xdr:from>
    <xdr:ext cx="534377" cy="259045"/>
    <xdr:sp macro="" textlink="">
      <xdr:nvSpPr>
        <xdr:cNvPr id="257" name="衛生費該当値テキスト"/>
        <xdr:cNvSpPr txBox="1"/>
      </xdr:nvSpPr>
      <xdr:spPr>
        <a:xfrm>
          <a:off x="4686300" y="161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131921</xdr:rowOff>
    </xdr:from>
    <xdr:to>
      <xdr:col>5</xdr:col>
      <xdr:colOff>409575</xdr:colOff>
      <xdr:row>96</xdr:row>
      <xdr:rowOff>62071</xdr:rowOff>
    </xdr:to>
    <xdr:sp macro="" textlink="">
      <xdr:nvSpPr>
        <xdr:cNvPr id="258" name="円/楕円 257"/>
        <xdr:cNvSpPr/>
      </xdr:nvSpPr>
      <xdr:spPr>
        <a:xfrm>
          <a:off x="3746500" y="164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53198</xdr:rowOff>
    </xdr:from>
    <xdr:ext cx="534377" cy="259045"/>
    <xdr:sp macro="" textlink="">
      <xdr:nvSpPr>
        <xdr:cNvPr id="259" name="テキスト ボックス 258"/>
        <xdr:cNvSpPr txBox="1"/>
      </xdr:nvSpPr>
      <xdr:spPr>
        <a:xfrm>
          <a:off x="3530111" y="165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69763</xdr:rowOff>
    </xdr:from>
    <xdr:to>
      <xdr:col>4</xdr:col>
      <xdr:colOff>206375</xdr:colOff>
      <xdr:row>94</xdr:row>
      <xdr:rowOff>171363</xdr:rowOff>
    </xdr:to>
    <xdr:sp macro="" textlink="">
      <xdr:nvSpPr>
        <xdr:cNvPr id="260" name="円/楕円 259"/>
        <xdr:cNvSpPr/>
      </xdr:nvSpPr>
      <xdr:spPr>
        <a:xfrm>
          <a:off x="2857500" y="161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16440</xdr:rowOff>
    </xdr:from>
    <xdr:ext cx="534377" cy="259045"/>
    <xdr:sp macro="" textlink="">
      <xdr:nvSpPr>
        <xdr:cNvPr id="261" name="テキスト ボックス 260"/>
        <xdr:cNvSpPr txBox="1"/>
      </xdr:nvSpPr>
      <xdr:spPr>
        <a:xfrm>
          <a:off x="2641111" y="159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76,758</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149893</xdr:rowOff>
    </xdr:from>
    <xdr:to>
      <xdr:col>3</xdr:col>
      <xdr:colOff>3175</xdr:colOff>
      <xdr:row>91</xdr:row>
      <xdr:rowOff>80043</xdr:rowOff>
    </xdr:to>
    <xdr:sp macro="" textlink="">
      <xdr:nvSpPr>
        <xdr:cNvPr id="262" name="円/楕円 261"/>
        <xdr:cNvSpPr/>
      </xdr:nvSpPr>
      <xdr:spPr>
        <a:xfrm>
          <a:off x="1968500" y="155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96570</xdr:rowOff>
    </xdr:from>
    <xdr:ext cx="599010" cy="259045"/>
    <xdr:sp macro="" textlink="">
      <xdr:nvSpPr>
        <xdr:cNvPr id="263" name="テキスト ボックス 262"/>
        <xdr:cNvSpPr txBox="1"/>
      </xdr:nvSpPr>
      <xdr:spPr>
        <a:xfrm>
          <a:off x="1719794" y="153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132,397</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32142</xdr:rowOff>
    </xdr:from>
    <xdr:to>
      <xdr:col>1</xdr:col>
      <xdr:colOff>485775</xdr:colOff>
      <xdr:row>89</xdr:row>
      <xdr:rowOff>133742</xdr:rowOff>
    </xdr:to>
    <xdr:sp macro="" textlink="">
      <xdr:nvSpPr>
        <xdr:cNvPr id="264" name="円/楕円 263"/>
        <xdr:cNvSpPr/>
      </xdr:nvSpPr>
      <xdr:spPr>
        <a:xfrm>
          <a:off x="1079500" y="152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87</xdr:row>
      <xdr:rowOff>150269</xdr:rowOff>
    </xdr:from>
    <xdr:ext cx="599010" cy="259045"/>
    <xdr:sp macro="" textlink="">
      <xdr:nvSpPr>
        <xdr:cNvPr id="265" name="テキスト ボックス 264"/>
        <xdr:cNvSpPr txBox="1"/>
      </xdr:nvSpPr>
      <xdr:spPr>
        <a:xfrm>
          <a:off x="830794" y="1506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9" name="直線コネクタ 288"/>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2"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3" name="直線コネクタ 292"/>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50165</xdr:rowOff>
    </xdr:from>
    <xdr:to>
      <xdr:col>15</xdr:col>
      <xdr:colOff>180975</xdr:colOff>
      <xdr:row>38</xdr:row>
      <xdr:rowOff>118364</xdr:rowOff>
    </xdr:to>
    <xdr:cxnSp macro="">
      <xdr:nvCxnSpPr>
        <xdr:cNvPr id="294" name="直線コネクタ 293"/>
        <xdr:cNvCxnSpPr/>
      </xdr:nvCxnSpPr>
      <xdr:spPr>
        <a:xfrm flipV="1">
          <a:off x="9639300" y="6565265"/>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5"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6" name="フローチャート : 判断 295"/>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54102</xdr:rowOff>
    </xdr:from>
    <xdr:to>
      <xdr:col>14</xdr:col>
      <xdr:colOff>28575</xdr:colOff>
      <xdr:row>38</xdr:row>
      <xdr:rowOff>118364</xdr:rowOff>
    </xdr:to>
    <xdr:cxnSp macro="">
      <xdr:nvCxnSpPr>
        <xdr:cNvPr id="297" name="直線コネクタ 296"/>
        <xdr:cNvCxnSpPr/>
      </xdr:nvCxnSpPr>
      <xdr:spPr>
        <a:xfrm>
          <a:off x="8750300" y="6569202"/>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8" name="フローチャート : 判断 297"/>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9" name="テキスト ボックス 298"/>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117602</xdr:rowOff>
    </xdr:from>
    <xdr:to>
      <xdr:col>12</xdr:col>
      <xdr:colOff>511175</xdr:colOff>
      <xdr:row>38</xdr:row>
      <xdr:rowOff>54102</xdr:rowOff>
    </xdr:to>
    <xdr:cxnSp macro="">
      <xdr:nvCxnSpPr>
        <xdr:cNvPr id="300" name="直線コネクタ 299"/>
        <xdr:cNvCxnSpPr/>
      </xdr:nvCxnSpPr>
      <xdr:spPr>
        <a:xfrm>
          <a:off x="7861300" y="6461252"/>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301" name="フローチャート : 判断 300"/>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2" name="テキスト ボックス 301"/>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66675</xdr:rowOff>
    </xdr:from>
    <xdr:to>
      <xdr:col>11</xdr:col>
      <xdr:colOff>307975</xdr:colOff>
      <xdr:row>37</xdr:row>
      <xdr:rowOff>117602</xdr:rowOff>
    </xdr:to>
    <xdr:cxnSp macro="">
      <xdr:nvCxnSpPr>
        <xdr:cNvPr id="303" name="直線コネクタ 302"/>
        <xdr:cNvCxnSpPr/>
      </xdr:nvCxnSpPr>
      <xdr:spPr>
        <a:xfrm>
          <a:off x="6972300" y="6067425"/>
          <a:ext cx="889000" cy="3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4" name="フローチャート : 判断 303"/>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5" name="テキスト ボックス 304"/>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6" name="フローチャート : 判断 305"/>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7" name="テキスト ボックス 306"/>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170815</xdr:rowOff>
    </xdr:from>
    <xdr:to>
      <xdr:col>15</xdr:col>
      <xdr:colOff>231775</xdr:colOff>
      <xdr:row>38</xdr:row>
      <xdr:rowOff>100965</xdr:rowOff>
    </xdr:to>
    <xdr:sp macro="" textlink="">
      <xdr:nvSpPr>
        <xdr:cNvPr id="313" name="円/楕円 312"/>
        <xdr:cNvSpPr/>
      </xdr:nvSpPr>
      <xdr:spPr>
        <a:xfrm>
          <a:off x="10426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22242</xdr:rowOff>
    </xdr:from>
    <xdr:ext cx="469744" cy="259045"/>
    <xdr:sp macro="" textlink="">
      <xdr:nvSpPr>
        <xdr:cNvPr id="314" name="労働費該当値テキスト"/>
        <xdr:cNvSpPr txBox="1"/>
      </xdr:nvSpPr>
      <xdr:spPr>
        <a:xfrm>
          <a:off x="10528300" y="636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67564</xdr:rowOff>
    </xdr:from>
    <xdr:to>
      <xdr:col>14</xdr:col>
      <xdr:colOff>79375</xdr:colOff>
      <xdr:row>38</xdr:row>
      <xdr:rowOff>169164</xdr:rowOff>
    </xdr:to>
    <xdr:sp macro="" textlink="">
      <xdr:nvSpPr>
        <xdr:cNvPr id="315" name="円/楕円 314"/>
        <xdr:cNvSpPr/>
      </xdr:nvSpPr>
      <xdr:spPr>
        <a:xfrm>
          <a:off x="9588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160291</xdr:rowOff>
    </xdr:from>
    <xdr:ext cx="378565" cy="259045"/>
    <xdr:sp macro="" textlink="">
      <xdr:nvSpPr>
        <xdr:cNvPr id="316" name="テキスト ボックス 315"/>
        <xdr:cNvSpPr txBox="1"/>
      </xdr:nvSpPr>
      <xdr:spPr>
        <a:xfrm>
          <a:off x="9450017" y="667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3302</xdr:rowOff>
    </xdr:from>
    <xdr:to>
      <xdr:col>12</xdr:col>
      <xdr:colOff>561975</xdr:colOff>
      <xdr:row>38</xdr:row>
      <xdr:rowOff>104902</xdr:rowOff>
    </xdr:to>
    <xdr:sp macro="" textlink="">
      <xdr:nvSpPr>
        <xdr:cNvPr id="317" name="円/楕円 316"/>
        <xdr:cNvSpPr/>
      </xdr:nvSpPr>
      <xdr:spPr>
        <a:xfrm>
          <a:off x="8699500" y="65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96029</xdr:rowOff>
    </xdr:from>
    <xdr:ext cx="469744" cy="259045"/>
    <xdr:sp macro="" textlink="">
      <xdr:nvSpPr>
        <xdr:cNvPr id="318" name="テキスト ボックス 317"/>
        <xdr:cNvSpPr txBox="1"/>
      </xdr:nvSpPr>
      <xdr:spPr>
        <a:xfrm>
          <a:off x="8515427" y="661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66802</xdr:rowOff>
    </xdr:from>
    <xdr:to>
      <xdr:col>11</xdr:col>
      <xdr:colOff>358775</xdr:colOff>
      <xdr:row>37</xdr:row>
      <xdr:rowOff>168402</xdr:rowOff>
    </xdr:to>
    <xdr:sp macro="" textlink="">
      <xdr:nvSpPr>
        <xdr:cNvPr id="319" name="円/楕円 318"/>
        <xdr:cNvSpPr/>
      </xdr:nvSpPr>
      <xdr:spPr>
        <a:xfrm>
          <a:off x="7810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159529</xdr:rowOff>
    </xdr:from>
    <xdr:ext cx="469744" cy="259045"/>
    <xdr:sp macro="" textlink="">
      <xdr:nvSpPr>
        <xdr:cNvPr id="320" name="テキスト ボックス 319"/>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15875</xdr:rowOff>
    </xdr:from>
    <xdr:to>
      <xdr:col>10</xdr:col>
      <xdr:colOff>155575</xdr:colOff>
      <xdr:row>35</xdr:row>
      <xdr:rowOff>117475</xdr:rowOff>
    </xdr:to>
    <xdr:sp macro="" textlink="">
      <xdr:nvSpPr>
        <xdr:cNvPr id="321" name="円/楕円 320"/>
        <xdr:cNvSpPr/>
      </xdr:nvSpPr>
      <xdr:spPr>
        <a:xfrm>
          <a:off x="6921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134002</xdr:rowOff>
    </xdr:from>
    <xdr:ext cx="469744" cy="259045"/>
    <xdr:sp macro="" textlink="">
      <xdr:nvSpPr>
        <xdr:cNvPr id="322" name="テキスト ボックス 321"/>
        <xdr:cNvSpPr txBox="1"/>
      </xdr:nvSpPr>
      <xdr:spPr>
        <a:xfrm>
          <a:off x="6737427" y="57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63169</xdr:rowOff>
    </xdr:from>
    <xdr:to>
      <xdr:col>15</xdr:col>
      <xdr:colOff>180975</xdr:colOff>
      <xdr:row>57</xdr:row>
      <xdr:rowOff>142420</xdr:rowOff>
    </xdr:to>
    <xdr:cxnSp macro="">
      <xdr:nvCxnSpPr>
        <xdr:cNvPr id="349" name="直線コネクタ 348"/>
        <xdr:cNvCxnSpPr/>
      </xdr:nvCxnSpPr>
      <xdr:spPr>
        <a:xfrm flipV="1">
          <a:off x="9639300" y="9835819"/>
          <a:ext cx="8382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50"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142420</xdr:rowOff>
    </xdr:from>
    <xdr:to>
      <xdr:col>14</xdr:col>
      <xdr:colOff>28575</xdr:colOff>
      <xdr:row>57</xdr:row>
      <xdr:rowOff>163109</xdr:rowOff>
    </xdr:to>
    <xdr:cxnSp macro="">
      <xdr:nvCxnSpPr>
        <xdr:cNvPr id="352" name="直線コネクタ 351"/>
        <xdr:cNvCxnSpPr/>
      </xdr:nvCxnSpPr>
      <xdr:spPr>
        <a:xfrm flipV="1">
          <a:off x="8750300" y="991507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5983</xdr:rowOff>
    </xdr:from>
    <xdr:to>
      <xdr:col>12</xdr:col>
      <xdr:colOff>511175</xdr:colOff>
      <xdr:row>57</xdr:row>
      <xdr:rowOff>163109</xdr:rowOff>
    </xdr:to>
    <xdr:cxnSp macro="">
      <xdr:nvCxnSpPr>
        <xdr:cNvPr id="355" name="直線コネクタ 354"/>
        <xdr:cNvCxnSpPr/>
      </xdr:nvCxnSpPr>
      <xdr:spPr>
        <a:xfrm>
          <a:off x="7861300" y="9778633"/>
          <a:ext cx="889000" cy="1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5983</xdr:rowOff>
    </xdr:from>
    <xdr:to>
      <xdr:col>11</xdr:col>
      <xdr:colOff>307975</xdr:colOff>
      <xdr:row>58</xdr:row>
      <xdr:rowOff>4094</xdr:rowOff>
    </xdr:to>
    <xdr:cxnSp macro="">
      <xdr:nvCxnSpPr>
        <xdr:cNvPr id="358" name="直線コネクタ 357"/>
        <xdr:cNvCxnSpPr/>
      </xdr:nvCxnSpPr>
      <xdr:spPr>
        <a:xfrm flipV="1">
          <a:off x="6972300" y="9778633"/>
          <a:ext cx="889000" cy="16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60" name="テキスト ボックス 359"/>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12369</xdr:rowOff>
    </xdr:from>
    <xdr:to>
      <xdr:col>15</xdr:col>
      <xdr:colOff>231775</xdr:colOff>
      <xdr:row>57</xdr:row>
      <xdr:rowOff>113969</xdr:rowOff>
    </xdr:to>
    <xdr:sp macro="" textlink="">
      <xdr:nvSpPr>
        <xdr:cNvPr id="368" name="円/楕円 367"/>
        <xdr:cNvSpPr/>
      </xdr:nvSpPr>
      <xdr:spPr>
        <a:xfrm>
          <a:off x="10426700" y="97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162246</xdr:rowOff>
    </xdr:from>
    <xdr:ext cx="534377" cy="259045"/>
    <xdr:sp macro="" textlink="">
      <xdr:nvSpPr>
        <xdr:cNvPr id="369" name="農林水産業費該当値テキスト"/>
        <xdr:cNvSpPr txBox="1"/>
      </xdr:nvSpPr>
      <xdr:spPr>
        <a:xfrm>
          <a:off x="10528300" y="97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91620</xdr:rowOff>
    </xdr:from>
    <xdr:to>
      <xdr:col>14</xdr:col>
      <xdr:colOff>79375</xdr:colOff>
      <xdr:row>58</xdr:row>
      <xdr:rowOff>21770</xdr:rowOff>
    </xdr:to>
    <xdr:sp macro="" textlink="">
      <xdr:nvSpPr>
        <xdr:cNvPr id="370" name="円/楕円 369"/>
        <xdr:cNvSpPr/>
      </xdr:nvSpPr>
      <xdr:spPr>
        <a:xfrm>
          <a:off x="9588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12897</xdr:rowOff>
    </xdr:from>
    <xdr:ext cx="534377" cy="259045"/>
    <xdr:sp macro="" textlink="">
      <xdr:nvSpPr>
        <xdr:cNvPr id="371" name="テキスト ボックス 370"/>
        <xdr:cNvSpPr txBox="1"/>
      </xdr:nvSpPr>
      <xdr:spPr>
        <a:xfrm>
          <a:off x="9372111" y="99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112309</xdr:rowOff>
    </xdr:from>
    <xdr:to>
      <xdr:col>12</xdr:col>
      <xdr:colOff>561975</xdr:colOff>
      <xdr:row>58</xdr:row>
      <xdr:rowOff>42459</xdr:rowOff>
    </xdr:to>
    <xdr:sp macro="" textlink="">
      <xdr:nvSpPr>
        <xdr:cNvPr id="372" name="円/楕円 371"/>
        <xdr:cNvSpPr/>
      </xdr:nvSpPr>
      <xdr:spPr>
        <a:xfrm>
          <a:off x="8699500" y="98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33586</xdr:rowOff>
    </xdr:from>
    <xdr:ext cx="534377" cy="259045"/>
    <xdr:sp macro="" textlink="">
      <xdr:nvSpPr>
        <xdr:cNvPr id="373" name="テキスト ボックス 372"/>
        <xdr:cNvSpPr txBox="1"/>
      </xdr:nvSpPr>
      <xdr:spPr>
        <a:xfrm>
          <a:off x="8483111" y="997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126633</xdr:rowOff>
    </xdr:from>
    <xdr:to>
      <xdr:col>11</xdr:col>
      <xdr:colOff>358775</xdr:colOff>
      <xdr:row>57</xdr:row>
      <xdr:rowOff>56783</xdr:rowOff>
    </xdr:to>
    <xdr:sp macro="" textlink="">
      <xdr:nvSpPr>
        <xdr:cNvPr id="374" name="円/楕円 373"/>
        <xdr:cNvSpPr/>
      </xdr:nvSpPr>
      <xdr:spPr>
        <a:xfrm>
          <a:off x="7810500" y="97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73310</xdr:rowOff>
    </xdr:from>
    <xdr:ext cx="534377" cy="259045"/>
    <xdr:sp macro="" textlink="">
      <xdr:nvSpPr>
        <xdr:cNvPr id="375" name="テキスト ボックス 374"/>
        <xdr:cNvSpPr txBox="1"/>
      </xdr:nvSpPr>
      <xdr:spPr>
        <a:xfrm>
          <a:off x="7594111" y="95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124744</xdr:rowOff>
    </xdr:from>
    <xdr:to>
      <xdr:col>10</xdr:col>
      <xdr:colOff>155575</xdr:colOff>
      <xdr:row>58</xdr:row>
      <xdr:rowOff>54894</xdr:rowOff>
    </xdr:to>
    <xdr:sp macro="" textlink="">
      <xdr:nvSpPr>
        <xdr:cNvPr id="376" name="円/楕円 375"/>
        <xdr:cNvSpPr/>
      </xdr:nvSpPr>
      <xdr:spPr>
        <a:xfrm>
          <a:off x="6921500" y="9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46021</xdr:rowOff>
    </xdr:from>
    <xdr:ext cx="534377" cy="259045"/>
    <xdr:sp macro="" textlink="">
      <xdr:nvSpPr>
        <xdr:cNvPr id="377" name="テキスト ボックス 376"/>
        <xdr:cNvSpPr txBox="1"/>
      </xdr:nvSpPr>
      <xdr:spPr>
        <a:xfrm>
          <a:off x="6705111" y="99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139128</xdr:rowOff>
    </xdr:from>
    <xdr:to>
      <xdr:col>15</xdr:col>
      <xdr:colOff>180975</xdr:colOff>
      <xdr:row>77</xdr:row>
      <xdr:rowOff>163731</xdr:rowOff>
    </xdr:to>
    <xdr:cxnSp macro="">
      <xdr:nvCxnSpPr>
        <xdr:cNvPr id="402" name="直線コネクタ 401"/>
        <xdr:cNvCxnSpPr/>
      </xdr:nvCxnSpPr>
      <xdr:spPr>
        <a:xfrm flipV="1">
          <a:off x="9639300" y="13340778"/>
          <a:ext cx="8382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3"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163731</xdr:rowOff>
    </xdr:from>
    <xdr:to>
      <xdr:col>14</xdr:col>
      <xdr:colOff>28575</xdr:colOff>
      <xdr:row>77</xdr:row>
      <xdr:rowOff>166937</xdr:rowOff>
    </xdr:to>
    <xdr:cxnSp macro="">
      <xdr:nvCxnSpPr>
        <xdr:cNvPr id="405" name="直線コネクタ 404"/>
        <xdr:cNvCxnSpPr/>
      </xdr:nvCxnSpPr>
      <xdr:spPr>
        <a:xfrm flipV="1">
          <a:off x="8750300" y="13365381"/>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7" name="テキスト ボックス 406"/>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150747</xdr:rowOff>
    </xdr:from>
    <xdr:to>
      <xdr:col>12</xdr:col>
      <xdr:colOff>511175</xdr:colOff>
      <xdr:row>77</xdr:row>
      <xdr:rowOff>166937</xdr:rowOff>
    </xdr:to>
    <xdr:cxnSp macro="">
      <xdr:nvCxnSpPr>
        <xdr:cNvPr id="408" name="直線コネクタ 407"/>
        <xdr:cNvCxnSpPr/>
      </xdr:nvCxnSpPr>
      <xdr:spPr>
        <a:xfrm>
          <a:off x="7861300" y="13352397"/>
          <a:ext cx="889000" cy="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149839</xdr:rowOff>
    </xdr:from>
    <xdr:to>
      <xdr:col>11</xdr:col>
      <xdr:colOff>307975</xdr:colOff>
      <xdr:row>77</xdr:row>
      <xdr:rowOff>150747</xdr:rowOff>
    </xdr:to>
    <xdr:cxnSp macro="">
      <xdr:nvCxnSpPr>
        <xdr:cNvPr id="411" name="直線コネクタ 410"/>
        <xdr:cNvCxnSpPr/>
      </xdr:nvCxnSpPr>
      <xdr:spPr>
        <a:xfrm>
          <a:off x="6972300" y="13351489"/>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88328</xdr:rowOff>
    </xdr:from>
    <xdr:to>
      <xdr:col>15</xdr:col>
      <xdr:colOff>231775</xdr:colOff>
      <xdr:row>78</xdr:row>
      <xdr:rowOff>18478</xdr:rowOff>
    </xdr:to>
    <xdr:sp macro="" textlink="">
      <xdr:nvSpPr>
        <xdr:cNvPr id="421" name="円/楕円 420"/>
        <xdr:cNvSpPr/>
      </xdr:nvSpPr>
      <xdr:spPr>
        <a:xfrm>
          <a:off x="104267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3255</xdr:rowOff>
    </xdr:from>
    <xdr:ext cx="534377" cy="259045"/>
    <xdr:sp macro="" textlink="">
      <xdr:nvSpPr>
        <xdr:cNvPr id="422" name="商工費該当値テキスト"/>
        <xdr:cNvSpPr txBox="1"/>
      </xdr:nvSpPr>
      <xdr:spPr>
        <a:xfrm>
          <a:off x="10528300" y="132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112931</xdr:rowOff>
    </xdr:from>
    <xdr:to>
      <xdr:col>14</xdr:col>
      <xdr:colOff>79375</xdr:colOff>
      <xdr:row>78</xdr:row>
      <xdr:rowOff>43081</xdr:rowOff>
    </xdr:to>
    <xdr:sp macro="" textlink="">
      <xdr:nvSpPr>
        <xdr:cNvPr id="423" name="円/楕円 422"/>
        <xdr:cNvSpPr/>
      </xdr:nvSpPr>
      <xdr:spPr>
        <a:xfrm>
          <a:off x="9588500" y="133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34208</xdr:rowOff>
    </xdr:from>
    <xdr:ext cx="469744" cy="259045"/>
    <xdr:sp macro="" textlink="">
      <xdr:nvSpPr>
        <xdr:cNvPr id="424" name="テキスト ボックス 423"/>
        <xdr:cNvSpPr txBox="1"/>
      </xdr:nvSpPr>
      <xdr:spPr>
        <a:xfrm>
          <a:off x="9404427" y="1340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116137</xdr:rowOff>
    </xdr:from>
    <xdr:to>
      <xdr:col>12</xdr:col>
      <xdr:colOff>561975</xdr:colOff>
      <xdr:row>78</xdr:row>
      <xdr:rowOff>46287</xdr:rowOff>
    </xdr:to>
    <xdr:sp macro="" textlink="">
      <xdr:nvSpPr>
        <xdr:cNvPr id="425" name="円/楕円 424"/>
        <xdr:cNvSpPr/>
      </xdr:nvSpPr>
      <xdr:spPr>
        <a:xfrm>
          <a:off x="8699500" y="133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37414</xdr:rowOff>
    </xdr:from>
    <xdr:ext cx="469744" cy="259045"/>
    <xdr:sp macro="" textlink="">
      <xdr:nvSpPr>
        <xdr:cNvPr id="426" name="テキスト ボックス 425"/>
        <xdr:cNvSpPr txBox="1"/>
      </xdr:nvSpPr>
      <xdr:spPr>
        <a:xfrm>
          <a:off x="8515427" y="1341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99947</xdr:rowOff>
    </xdr:from>
    <xdr:to>
      <xdr:col>11</xdr:col>
      <xdr:colOff>358775</xdr:colOff>
      <xdr:row>78</xdr:row>
      <xdr:rowOff>30097</xdr:rowOff>
    </xdr:to>
    <xdr:sp macro="" textlink="">
      <xdr:nvSpPr>
        <xdr:cNvPr id="427" name="円/楕円 426"/>
        <xdr:cNvSpPr/>
      </xdr:nvSpPr>
      <xdr:spPr>
        <a:xfrm>
          <a:off x="7810500" y="133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21224</xdr:rowOff>
    </xdr:from>
    <xdr:ext cx="469744" cy="259045"/>
    <xdr:sp macro="" textlink="">
      <xdr:nvSpPr>
        <xdr:cNvPr id="428" name="テキスト ボックス 427"/>
        <xdr:cNvSpPr txBox="1"/>
      </xdr:nvSpPr>
      <xdr:spPr>
        <a:xfrm>
          <a:off x="7626427" y="1339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99039</xdr:rowOff>
    </xdr:from>
    <xdr:to>
      <xdr:col>10</xdr:col>
      <xdr:colOff>155575</xdr:colOff>
      <xdr:row>78</xdr:row>
      <xdr:rowOff>29189</xdr:rowOff>
    </xdr:to>
    <xdr:sp macro="" textlink="">
      <xdr:nvSpPr>
        <xdr:cNvPr id="429" name="円/楕円 428"/>
        <xdr:cNvSpPr/>
      </xdr:nvSpPr>
      <xdr:spPr>
        <a:xfrm>
          <a:off x="6921500" y="133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20316</xdr:rowOff>
    </xdr:from>
    <xdr:ext cx="469744" cy="259045"/>
    <xdr:sp macro="" textlink="">
      <xdr:nvSpPr>
        <xdr:cNvPr id="430" name="テキスト ボックス 429"/>
        <xdr:cNvSpPr txBox="1"/>
      </xdr:nvSpPr>
      <xdr:spPr>
        <a:xfrm>
          <a:off x="6737427" y="133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78257</xdr:rowOff>
    </xdr:from>
    <xdr:to>
      <xdr:col>15</xdr:col>
      <xdr:colOff>180975</xdr:colOff>
      <xdr:row>98</xdr:row>
      <xdr:rowOff>86443</xdr:rowOff>
    </xdr:to>
    <xdr:cxnSp macro="">
      <xdr:nvCxnSpPr>
        <xdr:cNvPr id="457" name="直線コネクタ 456"/>
        <xdr:cNvCxnSpPr/>
      </xdr:nvCxnSpPr>
      <xdr:spPr>
        <a:xfrm flipV="1">
          <a:off x="9639300" y="16880357"/>
          <a:ext cx="8382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8"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86443</xdr:rowOff>
    </xdr:from>
    <xdr:to>
      <xdr:col>14</xdr:col>
      <xdr:colOff>28575</xdr:colOff>
      <xdr:row>98</xdr:row>
      <xdr:rowOff>97701</xdr:rowOff>
    </xdr:to>
    <xdr:cxnSp macro="">
      <xdr:nvCxnSpPr>
        <xdr:cNvPr id="460" name="直線コネクタ 459"/>
        <xdr:cNvCxnSpPr/>
      </xdr:nvCxnSpPr>
      <xdr:spPr>
        <a:xfrm flipV="1">
          <a:off x="8750300" y="1688854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97701</xdr:rowOff>
    </xdr:from>
    <xdr:to>
      <xdr:col>12</xdr:col>
      <xdr:colOff>511175</xdr:colOff>
      <xdr:row>98</xdr:row>
      <xdr:rowOff>100504</xdr:rowOff>
    </xdr:to>
    <xdr:cxnSp macro="">
      <xdr:nvCxnSpPr>
        <xdr:cNvPr id="463" name="直線コネクタ 462"/>
        <xdr:cNvCxnSpPr/>
      </xdr:nvCxnSpPr>
      <xdr:spPr>
        <a:xfrm flipV="1">
          <a:off x="7861300" y="16899801"/>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100504</xdr:rowOff>
    </xdr:from>
    <xdr:to>
      <xdr:col>11</xdr:col>
      <xdr:colOff>307975</xdr:colOff>
      <xdr:row>98</xdr:row>
      <xdr:rowOff>101938</xdr:rowOff>
    </xdr:to>
    <xdr:cxnSp macro="">
      <xdr:nvCxnSpPr>
        <xdr:cNvPr id="466" name="直線コネクタ 465"/>
        <xdr:cNvCxnSpPr/>
      </xdr:nvCxnSpPr>
      <xdr:spPr>
        <a:xfrm flipV="1">
          <a:off x="6972300" y="16902604"/>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27457</xdr:rowOff>
    </xdr:from>
    <xdr:to>
      <xdr:col>15</xdr:col>
      <xdr:colOff>231775</xdr:colOff>
      <xdr:row>98</xdr:row>
      <xdr:rowOff>129057</xdr:rowOff>
    </xdr:to>
    <xdr:sp macro="" textlink="">
      <xdr:nvSpPr>
        <xdr:cNvPr id="476" name="円/楕円 475"/>
        <xdr:cNvSpPr/>
      </xdr:nvSpPr>
      <xdr:spPr>
        <a:xfrm>
          <a:off x="10426700" y="168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158284</xdr:rowOff>
    </xdr:from>
    <xdr:ext cx="534377" cy="259045"/>
    <xdr:sp macro="" textlink="">
      <xdr:nvSpPr>
        <xdr:cNvPr id="477" name="土木費該当値テキスト"/>
        <xdr:cNvSpPr txBox="1"/>
      </xdr:nvSpPr>
      <xdr:spPr>
        <a:xfrm>
          <a:off x="10528300" y="166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35643</xdr:rowOff>
    </xdr:from>
    <xdr:to>
      <xdr:col>14</xdr:col>
      <xdr:colOff>79375</xdr:colOff>
      <xdr:row>98</xdr:row>
      <xdr:rowOff>137243</xdr:rowOff>
    </xdr:to>
    <xdr:sp macro="" textlink="">
      <xdr:nvSpPr>
        <xdr:cNvPr id="478" name="円/楕円 477"/>
        <xdr:cNvSpPr/>
      </xdr:nvSpPr>
      <xdr:spPr>
        <a:xfrm>
          <a:off x="9588500" y="168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128370</xdr:rowOff>
    </xdr:from>
    <xdr:ext cx="534377" cy="259045"/>
    <xdr:sp macro="" textlink="">
      <xdr:nvSpPr>
        <xdr:cNvPr id="479" name="テキスト ボックス 478"/>
        <xdr:cNvSpPr txBox="1"/>
      </xdr:nvSpPr>
      <xdr:spPr>
        <a:xfrm>
          <a:off x="9372111" y="169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46901</xdr:rowOff>
    </xdr:from>
    <xdr:to>
      <xdr:col>12</xdr:col>
      <xdr:colOff>561975</xdr:colOff>
      <xdr:row>98</xdr:row>
      <xdr:rowOff>148501</xdr:rowOff>
    </xdr:to>
    <xdr:sp macro="" textlink="">
      <xdr:nvSpPr>
        <xdr:cNvPr id="480" name="円/楕円 479"/>
        <xdr:cNvSpPr/>
      </xdr:nvSpPr>
      <xdr:spPr>
        <a:xfrm>
          <a:off x="8699500" y="168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139628</xdr:rowOff>
    </xdr:from>
    <xdr:ext cx="534377" cy="259045"/>
    <xdr:sp macro="" textlink="">
      <xdr:nvSpPr>
        <xdr:cNvPr id="481" name="テキスト ボックス 480"/>
        <xdr:cNvSpPr txBox="1"/>
      </xdr:nvSpPr>
      <xdr:spPr>
        <a:xfrm>
          <a:off x="8483111" y="169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49704</xdr:rowOff>
    </xdr:from>
    <xdr:to>
      <xdr:col>11</xdr:col>
      <xdr:colOff>358775</xdr:colOff>
      <xdr:row>98</xdr:row>
      <xdr:rowOff>151304</xdr:rowOff>
    </xdr:to>
    <xdr:sp macro="" textlink="">
      <xdr:nvSpPr>
        <xdr:cNvPr id="482" name="円/楕円 481"/>
        <xdr:cNvSpPr/>
      </xdr:nvSpPr>
      <xdr:spPr>
        <a:xfrm>
          <a:off x="7810500" y="16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142431</xdr:rowOff>
    </xdr:from>
    <xdr:ext cx="534377" cy="259045"/>
    <xdr:sp macro="" textlink="">
      <xdr:nvSpPr>
        <xdr:cNvPr id="483" name="テキスト ボックス 482"/>
        <xdr:cNvSpPr txBox="1"/>
      </xdr:nvSpPr>
      <xdr:spPr>
        <a:xfrm>
          <a:off x="7594111" y="169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51138</xdr:rowOff>
    </xdr:from>
    <xdr:to>
      <xdr:col>10</xdr:col>
      <xdr:colOff>155575</xdr:colOff>
      <xdr:row>98</xdr:row>
      <xdr:rowOff>152738</xdr:rowOff>
    </xdr:to>
    <xdr:sp macro="" textlink="">
      <xdr:nvSpPr>
        <xdr:cNvPr id="484" name="円/楕円 483"/>
        <xdr:cNvSpPr/>
      </xdr:nvSpPr>
      <xdr:spPr>
        <a:xfrm>
          <a:off x="6921500" y="168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143865</xdr:rowOff>
    </xdr:from>
    <xdr:ext cx="534377" cy="259045"/>
    <xdr:sp macro="" textlink="">
      <xdr:nvSpPr>
        <xdr:cNvPr id="485" name="テキスト ボックス 484"/>
        <xdr:cNvSpPr txBox="1"/>
      </xdr:nvSpPr>
      <xdr:spPr>
        <a:xfrm>
          <a:off x="6705111" y="169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58373</xdr:rowOff>
    </xdr:from>
    <xdr:to>
      <xdr:col>23</xdr:col>
      <xdr:colOff>517525</xdr:colOff>
      <xdr:row>36</xdr:row>
      <xdr:rowOff>131209</xdr:rowOff>
    </xdr:to>
    <xdr:cxnSp macro="">
      <xdr:nvCxnSpPr>
        <xdr:cNvPr id="516" name="直線コネクタ 515"/>
        <xdr:cNvCxnSpPr/>
      </xdr:nvCxnSpPr>
      <xdr:spPr>
        <a:xfrm>
          <a:off x="15481300" y="6059123"/>
          <a:ext cx="838200" cy="2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7"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58373</xdr:rowOff>
    </xdr:from>
    <xdr:to>
      <xdr:col>22</xdr:col>
      <xdr:colOff>365125</xdr:colOff>
      <xdr:row>37</xdr:row>
      <xdr:rowOff>49153</xdr:rowOff>
    </xdr:to>
    <xdr:cxnSp macro="">
      <xdr:nvCxnSpPr>
        <xdr:cNvPr id="519" name="直線コネクタ 518"/>
        <xdr:cNvCxnSpPr/>
      </xdr:nvCxnSpPr>
      <xdr:spPr>
        <a:xfrm flipV="1">
          <a:off x="14592300" y="6059123"/>
          <a:ext cx="889000" cy="3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112187</xdr:rowOff>
    </xdr:from>
    <xdr:ext cx="534377" cy="259045"/>
    <xdr:sp macro="" textlink="">
      <xdr:nvSpPr>
        <xdr:cNvPr id="521" name="テキスト ボックス 520"/>
        <xdr:cNvSpPr txBox="1"/>
      </xdr:nvSpPr>
      <xdr:spPr>
        <a:xfrm>
          <a:off x="15214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170060</xdr:rowOff>
    </xdr:from>
    <xdr:to>
      <xdr:col>21</xdr:col>
      <xdr:colOff>161925</xdr:colOff>
      <xdr:row>37</xdr:row>
      <xdr:rowOff>49153</xdr:rowOff>
    </xdr:to>
    <xdr:cxnSp macro="">
      <xdr:nvCxnSpPr>
        <xdr:cNvPr id="522" name="直線コネクタ 521"/>
        <xdr:cNvCxnSpPr/>
      </xdr:nvCxnSpPr>
      <xdr:spPr>
        <a:xfrm>
          <a:off x="13703300" y="6342260"/>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4" name="テキスト ボックス 523"/>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170060</xdr:rowOff>
    </xdr:from>
    <xdr:to>
      <xdr:col>19</xdr:col>
      <xdr:colOff>644525</xdr:colOff>
      <xdr:row>37</xdr:row>
      <xdr:rowOff>28503</xdr:rowOff>
    </xdr:to>
    <xdr:cxnSp macro="">
      <xdr:nvCxnSpPr>
        <xdr:cNvPr id="525" name="直線コネクタ 524"/>
        <xdr:cNvCxnSpPr/>
      </xdr:nvCxnSpPr>
      <xdr:spPr>
        <a:xfrm flipV="1">
          <a:off x="12814300" y="6342260"/>
          <a:ext cx="8890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7" name="テキスト ボックス 526"/>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9" name="テキスト ボックス 528"/>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80409</xdr:rowOff>
    </xdr:from>
    <xdr:to>
      <xdr:col>23</xdr:col>
      <xdr:colOff>568325</xdr:colOff>
      <xdr:row>37</xdr:row>
      <xdr:rowOff>10559</xdr:rowOff>
    </xdr:to>
    <xdr:sp macro="" textlink="">
      <xdr:nvSpPr>
        <xdr:cNvPr id="535" name="円/楕円 534"/>
        <xdr:cNvSpPr/>
      </xdr:nvSpPr>
      <xdr:spPr>
        <a:xfrm>
          <a:off x="16268700" y="62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103286</xdr:rowOff>
    </xdr:from>
    <xdr:ext cx="534377" cy="259045"/>
    <xdr:sp macro="" textlink="">
      <xdr:nvSpPr>
        <xdr:cNvPr id="536" name="消防費該当値テキスト"/>
        <xdr:cNvSpPr txBox="1"/>
      </xdr:nvSpPr>
      <xdr:spPr>
        <a:xfrm>
          <a:off x="16370300" y="61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7573</xdr:rowOff>
    </xdr:from>
    <xdr:to>
      <xdr:col>22</xdr:col>
      <xdr:colOff>415925</xdr:colOff>
      <xdr:row>35</xdr:row>
      <xdr:rowOff>109173</xdr:rowOff>
    </xdr:to>
    <xdr:sp macro="" textlink="">
      <xdr:nvSpPr>
        <xdr:cNvPr id="537" name="円/楕円 536"/>
        <xdr:cNvSpPr/>
      </xdr:nvSpPr>
      <xdr:spPr>
        <a:xfrm>
          <a:off x="15430500" y="60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125700</xdr:rowOff>
    </xdr:from>
    <xdr:ext cx="534377" cy="259045"/>
    <xdr:sp macro="" textlink="">
      <xdr:nvSpPr>
        <xdr:cNvPr id="538" name="テキスト ボックス 537"/>
        <xdr:cNvSpPr txBox="1"/>
      </xdr:nvSpPr>
      <xdr:spPr>
        <a:xfrm>
          <a:off x="15214111" y="57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169803</xdr:rowOff>
    </xdr:from>
    <xdr:to>
      <xdr:col>21</xdr:col>
      <xdr:colOff>212725</xdr:colOff>
      <xdr:row>37</xdr:row>
      <xdr:rowOff>99953</xdr:rowOff>
    </xdr:to>
    <xdr:sp macro="" textlink="">
      <xdr:nvSpPr>
        <xdr:cNvPr id="539" name="円/楕円 538"/>
        <xdr:cNvSpPr/>
      </xdr:nvSpPr>
      <xdr:spPr>
        <a:xfrm>
          <a:off x="14541500" y="63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116480</xdr:rowOff>
    </xdr:from>
    <xdr:ext cx="534377" cy="259045"/>
    <xdr:sp macro="" textlink="">
      <xdr:nvSpPr>
        <xdr:cNvPr id="540" name="テキスト ボックス 539"/>
        <xdr:cNvSpPr txBox="1"/>
      </xdr:nvSpPr>
      <xdr:spPr>
        <a:xfrm>
          <a:off x="14325111" y="61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119260</xdr:rowOff>
    </xdr:from>
    <xdr:to>
      <xdr:col>20</xdr:col>
      <xdr:colOff>9525</xdr:colOff>
      <xdr:row>37</xdr:row>
      <xdr:rowOff>49410</xdr:rowOff>
    </xdr:to>
    <xdr:sp macro="" textlink="">
      <xdr:nvSpPr>
        <xdr:cNvPr id="541" name="円/楕円 540"/>
        <xdr:cNvSpPr/>
      </xdr:nvSpPr>
      <xdr:spPr>
        <a:xfrm>
          <a:off x="13652500" y="62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65937</xdr:rowOff>
    </xdr:from>
    <xdr:ext cx="534377" cy="259045"/>
    <xdr:sp macro="" textlink="">
      <xdr:nvSpPr>
        <xdr:cNvPr id="542" name="テキスト ボックス 541"/>
        <xdr:cNvSpPr txBox="1"/>
      </xdr:nvSpPr>
      <xdr:spPr>
        <a:xfrm>
          <a:off x="13436111" y="60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149153</xdr:rowOff>
    </xdr:from>
    <xdr:to>
      <xdr:col>18</xdr:col>
      <xdr:colOff>492125</xdr:colOff>
      <xdr:row>37</xdr:row>
      <xdr:rowOff>79303</xdr:rowOff>
    </xdr:to>
    <xdr:sp macro="" textlink="">
      <xdr:nvSpPr>
        <xdr:cNvPr id="543" name="円/楕円 542"/>
        <xdr:cNvSpPr/>
      </xdr:nvSpPr>
      <xdr:spPr>
        <a:xfrm>
          <a:off x="12763500" y="63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95830</xdr:rowOff>
    </xdr:from>
    <xdr:ext cx="534377" cy="259045"/>
    <xdr:sp macro="" textlink="">
      <xdr:nvSpPr>
        <xdr:cNvPr id="544" name="テキスト ボックス 543"/>
        <xdr:cNvSpPr txBox="1"/>
      </xdr:nvSpPr>
      <xdr:spPr>
        <a:xfrm>
          <a:off x="12547111" y="60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61719</xdr:rowOff>
    </xdr:from>
    <xdr:to>
      <xdr:col>23</xdr:col>
      <xdr:colOff>517525</xdr:colOff>
      <xdr:row>57</xdr:row>
      <xdr:rowOff>140557</xdr:rowOff>
    </xdr:to>
    <xdr:cxnSp macro="">
      <xdr:nvCxnSpPr>
        <xdr:cNvPr id="578" name="直線コネクタ 577"/>
        <xdr:cNvCxnSpPr/>
      </xdr:nvCxnSpPr>
      <xdr:spPr>
        <a:xfrm flipV="1">
          <a:off x="15481300" y="9834369"/>
          <a:ext cx="838200" cy="7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106653</xdr:rowOff>
    </xdr:from>
    <xdr:to>
      <xdr:col>22</xdr:col>
      <xdr:colOff>365125</xdr:colOff>
      <xdr:row>57</xdr:row>
      <xdr:rowOff>140557</xdr:rowOff>
    </xdr:to>
    <xdr:cxnSp macro="">
      <xdr:nvCxnSpPr>
        <xdr:cNvPr id="581" name="直線コネクタ 580"/>
        <xdr:cNvCxnSpPr/>
      </xdr:nvCxnSpPr>
      <xdr:spPr>
        <a:xfrm>
          <a:off x="14592300" y="9879303"/>
          <a:ext cx="889000" cy="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95780</xdr:rowOff>
    </xdr:from>
    <xdr:to>
      <xdr:col>21</xdr:col>
      <xdr:colOff>161925</xdr:colOff>
      <xdr:row>57</xdr:row>
      <xdr:rowOff>106653</xdr:rowOff>
    </xdr:to>
    <xdr:cxnSp macro="">
      <xdr:nvCxnSpPr>
        <xdr:cNvPr id="584" name="直線コネクタ 583"/>
        <xdr:cNvCxnSpPr/>
      </xdr:nvCxnSpPr>
      <xdr:spPr>
        <a:xfrm>
          <a:off x="13703300" y="9868430"/>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6" name="テキスト ボックス 585"/>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76121</xdr:rowOff>
    </xdr:from>
    <xdr:to>
      <xdr:col>19</xdr:col>
      <xdr:colOff>644525</xdr:colOff>
      <xdr:row>57</xdr:row>
      <xdr:rowOff>95780</xdr:rowOff>
    </xdr:to>
    <xdr:cxnSp macro="">
      <xdr:nvCxnSpPr>
        <xdr:cNvPr id="587" name="直線コネクタ 586"/>
        <xdr:cNvCxnSpPr/>
      </xdr:nvCxnSpPr>
      <xdr:spPr>
        <a:xfrm>
          <a:off x="12814300" y="984877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10919</xdr:rowOff>
    </xdr:from>
    <xdr:to>
      <xdr:col>23</xdr:col>
      <xdr:colOff>568325</xdr:colOff>
      <xdr:row>57</xdr:row>
      <xdr:rowOff>112519</xdr:rowOff>
    </xdr:to>
    <xdr:sp macro="" textlink="">
      <xdr:nvSpPr>
        <xdr:cNvPr id="597" name="円/楕円 596"/>
        <xdr:cNvSpPr/>
      </xdr:nvSpPr>
      <xdr:spPr>
        <a:xfrm>
          <a:off x="16268700" y="9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160796</xdr:rowOff>
    </xdr:from>
    <xdr:ext cx="534377" cy="259045"/>
    <xdr:sp macro="" textlink="">
      <xdr:nvSpPr>
        <xdr:cNvPr id="598" name="教育費該当値テキスト"/>
        <xdr:cNvSpPr txBox="1"/>
      </xdr:nvSpPr>
      <xdr:spPr>
        <a:xfrm>
          <a:off x="16370300" y="976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89757</xdr:rowOff>
    </xdr:from>
    <xdr:to>
      <xdr:col>22</xdr:col>
      <xdr:colOff>415925</xdr:colOff>
      <xdr:row>58</xdr:row>
      <xdr:rowOff>19907</xdr:rowOff>
    </xdr:to>
    <xdr:sp macro="" textlink="">
      <xdr:nvSpPr>
        <xdr:cNvPr id="599" name="円/楕円 598"/>
        <xdr:cNvSpPr/>
      </xdr:nvSpPr>
      <xdr:spPr>
        <a:xfrm>
          <a:off x="15430500" y="98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11034</xdr:rowOff>
    </xdr:from>
    <xdr:ext cx="534377" cy="259045"/>
    <xdr:sp macro="" textlink="">
      <xdr:nvSpPr>
        <xdr:cNvPr id="600" name="テキスト ボックス 599"/>
        <xdr:cNvSpPr txBox="1"/>
      </xdr:nvSpPr>
      <xdr:spPr>
        <a:xfrm>
          <a:off x="15214111" y="99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55853</xdr:rowOff>
    </xdr:from>
    <xdr:to>
      <xdr:col>21</xdr:col>
      <xdr:colOff>212725</xdr:colOff>
      <xdr:row>57</xdr:row>
      <xdr:rowOff>157453</xdr:rowOff>
    </xdr:to>
    <xdr:sp macro="" textlink="">
      <xdr:nvSpPr>
        <xdr:cNvPr id="601" name="円/楕円 600"/>
        <xdr:cNvSpPr/>
      </xdr:nvSpPr>
      <xdr:spPr>
        <a:xfrm>
          <a:off x="14541500" y="98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148580</xdr:rowOff>
    </xdr:from>
    <xdr:ext cx="534377" cy="259045"/>
    <xdr:sp macro="" textlink="">
      <xdr:nvSpPr>
        <xdr:cNvPr id="602" name="テキスト ボックス 601"/>
        <xdr:cNvSpPr txBox="1"/>
      </xdr:nvSpPr>
      <xdr:spPr>
        <a:xfrm>
          <a:off x="14325111" y="99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44980</xdr:rowOff>
    </xdr:from>
    <xdr:to>
      <xdr:col>20</xdr:col>
      <xdr:colOff>9525</xdr:colOff>
      <xdr:row>57</xdr:row>
      <xdr:rowOff>146580</xdr:rowOff>
    </xdr:to>
    <xdr:sp macro="" textlink="">
      <xdr:nvSpPr>
        <xdr:cNvPr id="603" name="円/楕円 602"/>
        <xdr:cNvSpPr/>
      </xdr:nvSpPr>
      <xdr:spPr>
        <a:xfrm>
          <a:off x="13652500" y="98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137707</xdr:rowOff>
    </xdr:from>
    <xdr:ext cx="534377" cy="259045"/>
    <xdr:sp macro="" textlink="">
      <xdr:nvSpPr>
        <xdr:cNvPr id="604" name="テキスト ボックス 603"/>
        <xdr:cNvSpPr txBox="1"/>
      </xdr:nvSpPr>
      <xdr:spPr>
        <a:xfrm>
          <a:off x="13436111" y="991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25321</xdr:rowOff>
    </xdr:from>
    <xdr:to>
      <xdr:col>18</xdr:col>
      <xdr:colOff>492125</xdr:colOff>
      <xdr:row>57</xdr:row>
      <xdr:rowOff>126921</xdr:rowOff>
    </xdr:to>
    <xdr:sp macro="" textlink="">
      <xdr:nvSpPr>
        <xdr:cNvPr id="605" name="円/楕円 604"/>
        <xdr:cNvSpPr/>
      </xdr:nvSpPr>
      <xdr:spPr>
        <a:xfrm>
          <a:off x="12763500" y="979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118048</xdr:rowOff>
    </xdr:from>
    <xdr:ext cx="534377" cy="259045"/>
    <xdr:sp macro="" textlink="">
      <xdr:nvSpPr>
        <xdr:cNvPr id="606" name="テキスト ボックス 605"/>
        <xdr:cNvSpPr txBox="1"/>
      </xdr:nvSpPr>
      <xdr:spPr>
        <a:xfrm>
          <a:off x="12547111" y="989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39543</xdr:rowOff>
    </xdr:from>
    <xdr:to>
      <xdr:col>23</xdr:col>
      <xdr:colOff>517525</xdr:colOff>
      <xdr:row>79</xdr:row>
      <xdr:rowOff>44228</xdr:rowOff>
    </xdr:to>
    <xdr:cxnSp macro="">
      <xdr:nvCxnSpPr>
        <xdr:cNvPr id="635" name="直線コネクタ 634"/>
        <xdr:cNvCxnSpPr/>
      </xdr:nvCxnSpPr>
      <xdr:spPr>
        <a:xfrm>
          <a:off x="15481300" y="13584093"/>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39543</xdr:rowOff>
    </xdr:from>
    <xdr:to>
      <xdr:col>22</xdr:col>
      <xdr:colOff>365125</xdr:colOff>
      <xdr:row>79</xdr:row>
      <xdr:rowOff>40827</xdr:rowOff>
    </xdr:to>
    <xdr:cxnSp macro="">
      <xdr:nvCxnSpPr>
        <xdr:cNvPr id="638" name="直線コネクタ 637"/>
        <xdr:cNvCxnSpPr/>
      </xdr:nvCxnSpPr>
      <xdr:spPr>
        <a:xfrm flipV="1">
          <a:off x="14592300" y="1358409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40" name="テキスト ボックス 639"/>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40529</xdr:rowOff>
    </xdr:from>
    <xdr:to>
      <xdr:col>21</xdr:col>
      <xdr:colOff>161925</xdr:colOff>
      <xdr:row>79</xdr:row>
      <xdr:rowOff>40827</xdr:rowOff>
    </xdr:to>
    <xdr:cxnSp macro="">
      <xdr:nvCxnSpPr>
        <xdr:cNvPr id="641" name="直線コネクタ 640"/>
        <xdr:cNvCxnSpPr/>
      </xdr:nvCxnSpPr>
      <xdr:spPr>
        <a:xfrm>
          <a:off x="13703300" y="13585079"/>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34274</xdr:rowOff>
    </xdr:from>
    <xdr:to>
      <xdr:col>19</xdr:col>
      <xdr:colOff>644525</xdr:colOff>
      <xdr:row>79</xdr:row>
      <xdr:rowOff>40529</xdr:rowOff>
    </xdr:to>
    <xdr:cxnSp macro="">
      <xdr:nvCxnSpPr>
        <xdr:cNvPr id="644" name="直線コネクタ 643"/>
        <xdr:cNvCxnSpPr/>
      </xdr:nvCxnSpPr>
      <xdr:spPr>
        <a:xfrm>
          <a:off x="12814300" y="13578824"/>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8" name="テキスト ボックス 647"/>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164878</xdr:rowOff>
    </xdr:from>
    <xdr:to>
      <xdr:col>23</xdr:col>
      <xdr:colOff>568325</xdr:colOff>
      <xdr:row>79</xdr:row>
      <xdr:rowOff>95028</xdr:rowOff>
    </xdr:to>
    <xdr:sp macro="" textlink="">
      <xdr:nvSpPr>
        <xdr:cNvPr id="654" name="円/楕円 653"/>
        <xdr:cNvSpPr/>
      </xdr:nvSpPr>
      <xdr:spPr>
        <a:xfrm>
          <a:off x="16268700" y="135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121317</xdr:rowOff>
    </xdr:from>
    <xdr:ext cx="313932" cy="259045"/>
    <xdr:sp macro="" textlink="">
      <xdr:nvSpPr>
        <xdr:cNvPr id="655" name="災害復旧費該当値テキスト"/>
        <xdr:cNvSpPr txBox="1"/>
      </xdr:nvSpPr>
      <xdr:spPr>
        <a:xfrm>
          <a:off x="16370300" y="13494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160193</xdr:rowOff>
    </xdr:from>
    <xdr:to>
      <xdr:col>22</xdr:col>
      <xdr:colOff>415925</xdr:colOff>
      <xdr:row>79</xdr:row>
      <xdr:rowOff>90343</xdr:rowOff>
    </xdr:to>
    <xdr:sp macro="" textlink="">
      <xdr:nvSpPr>
        <xdr:cNvPr id="656" name="円/楕円 655"/>
        <xdr:cNvSpPr/>
      </xdr:nvSpPr>
      <xdr:spPr>
        <a:xfrm>
          <a:off x="15430500" y="135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81470</xdr:rowOff>
    </xdr:from>
    <xdr:ext cx="469744" cy="259045"/>
    <xdr:sp macro="" textlink="">
      <xdr:nvSpPr>
        <xdr:cNvPr id="657" name="テキスト ボックス 656"/>
        <xdr:cNvSpPr txBox="1"/>
      </xdr:nvSpPr>
      <xdr:spPr>
        <a:xfrm>
          <a:off x="15246427" y="136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161477</xdr:rowOff>
    </xdr:from>
    <xdr:to>
      <xdr:col>21</xdr:col>
      <xdr:colOff>212725</xdr:colOff>
      <xdr:row>79</xdr:row>
      <xdr:rowOff>91627</xdr:rowOff>
    </xdr:to>
    <xdr:sp macro="" textlink="">
      <xdr:nvSpPr>
        <xdr:cNvPr id="658" name="円/楕円 657"/>
        <xdr:cNvSpPr/>
      </xdr:nvSpPr>
      <xdr:spPr>
        <a:xfrm>
          <a:off x="14541500" y="135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82754</xdr:rowOff>
    </xdr:from>
    <xdr:ext cx="378565" cy="259045"/>
    <xdr:sp macro="" textlink="">
      <xdr:nvSpPr>
        <xdr:cNvPr id="659" name="テキスト ボックス 658"/>
        <xdr:cNvSpPr txBox="1"/>
      </xdr:nvSpPr>
      <xdr:spPr>
        <a:xfrm>
          <a:off x="14403017" y="1362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161179</xdr:rowOff>
    </xdr:from>
    <xdr:to>
      <xdr:col>20</xdr:col>
      <xdr:colOff>9525</xdr:colOff>
      <xdr:row>79</xdr:row>
      <xdr:rowOff>91329</xdr:rowOff>
    </xdr:to>
    <xdr:sp macro="" textlink="">
      <xdr:nvSpPr>
        <xdr:cNvPr id="660" name="円/楕円 659"/>
        <xdr:cNvSpPr/>
      </xdr:nvSpPr>
      <xdr:spPr>
        <a:xfrm>
          <a:off x="13652500" y="135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82456</xdr:rowOff>
    </xdr:from>
    <xdr:ext cx="469744" cy="259045"/>
    <xdr:sp macro="" textlink="">
      <xdr:nvSpPr>
        <xdr:cNvPr id="661" name="テキスト ボックス 660"/>
        <xdr:cNvSpPr txBox="1"/>
      </xdr:nvSpPr>
      <xdr:spPr>
        <a:xfrm>
          <a:off x="13468427" y="13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154924</xdr:rowOff>
    </xdr:from>
    <xdr:to>
      <xdr:col>18</xdr:col>
      <xdr:colOff>492125</xdr:colOff>
      <xdr:row>79</xdr:row>
      <xdr:rowOff>85074</xdr:rowOff>
    </xdr:to>
    <xdr:sp macro="" textlink="">
      <xdr:nvSpPr>
        <xdr:cNvPr id="662" name="円/楕円 661"/>
        <xdr:cNvSpPr/>
      </xdr:nvSpPr>
      <xdr:spPr>
        <a:xfrm>
          <a:off x="12763500" y="135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76201</xdr:rowOff>
    </xdr:from>
    <xdr:ext cx="469744" cy="259045"/>
    <xdr:sp macro="" textlink="">
      <xdr:nvSpPr>
        <xdr:cNvPr id="663" name="テキスト ボックス 662"/>
        <xdr:cNvSpPr txBox="1"/>
      </xdr:nvSpPr>
      <xdr:spPr>
        <a:xfrm>
          <a:off x="12579427" y="136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49092</xdr:rowOff>
    </xdr:from>
    <xdr:to>
      <xdr:col>23</xdr:col>
      <xdr:colOff>517525</xdr:colOff>
      <xdr:row>96</xdr:row>
      <xdr:rowOff>59663</xdr:rowOff>
    </xdr:to>
    <xdr:cxnSp macro="">
      <xdr:nvCxnSpPr>
        <xdr:cNvPr id="690" name="直線コネクタ 689"/>
        <xdr:cNvCxnSpPr/>
      </xdr:nvCxnSpPr>
      <xdr:spPr>
        <a:xfrm flipV="1">
          <a:off x="15481300" y="16508292"/>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91"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146758</xdr:rowOff>
    </xdr:from>
    <xdr:to>
      <xdr:col>22</xdr:col>
      <xdr:colOff>365125</xdr:colOff>
      <xdr:row>96</xdr:row>
      <xdr:rowOff>59663</xdr:rowOff>
    </xdr:to>
    <xdr:cxnSp macro="">
      <xdr:nvCxnSpPr>
        <xdr:cNvPr id="693" name="直線コネクタ 692"/>
        <xdr:cNvCxnSpPr/>
      </xdr:nvCxnSpPr>
      <xdr:spPr>
        <a:xfrm>
          <a:off x="14592300" y="16434508"/>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5" name="テキスト ボックス 694"/>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146758</xdr:rowOff>
    </xdr:from>
    <xdr:to>
      <xdr:col>21</xdr:col>
      <xdr:colOff>161925</xdr:colOff>
      <xdr:row>96</xdr:row>
      <xdr:rowOff>12485</xdr:rowOff>
    </xdr:to>
    <xdr:cxnSp macro="">
      <xdr:nvCxnSpPr>
        <xdr:cNvPr id="696" name="直線コネクタ 695"/>
        <xdr:cNvCxnSpPr/>
      </xdr:nvCxnSpPr>
      <xdr:spPr>
        <a:xfrm flipV="1">
          <a:off x="13703300" y="16434508"/>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8" name="テキスト ボックス 697"/>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12485</xdr:rowOff>
    </xdr:from>
    <xdr:to>
      <xdr:col>19</xdr:col>
      <xdr:colOff>644525</xdr:colOff>
      <xdr:row>96</xdr:row>
      <xdr:rowOff>42788</xdr:rowOff>
    </xdr:to>
    <xdr:cxnSp macro="">
      <xdr:nvCxnSpPr>
        <xdr:cNvPr id="699" name="直線コネクタ 698"/>
        <xdr:cNvCxnSpPr/>
      </xdr:nvCxnSpPr>
      <xdr:spPr>
        <a:xfrm flipV="1">
          <a:off x="12814300" y="16471685"/>
          <a:ext cx="889000" cy="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701" name="テキスト ボックス 700"/>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3" name="テキスト ボックス 702"/>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169742</xdr:rowOff>
    </xdr:from>
    <xdr:to>
      <xdr:col>23</xdr:col>
      <xdr:colOff>568325</xdr:colOff>
      <xdr:row>96</xdr:row>
      <xdr:rowOff>99892</xdr:rowOff>
    </xdr:to>
    <xdr:sp macro="" textlink="">
      <xdr:nvSpPr>
        <xdr:cNvPr id="709" name="円/楕円 708"/>
        <xdr:cNvSpPr/>
      </xdr:nvSpPr>
      <xdr:spPr>
        <a:xfrm>
          <a:off x="16268700" y="164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21169</xdr:rowOff>
    </xdr:from>
    <xdr:ext cx="534377" cy="259045"/>
    <xdr:sp macro="" textlink="">
      <xdr:nvSpPr>
        <xdr:cNvPr id="710" name="公債費該当値テキスト"/>
        <xdr:cNvSpPr txBox="1"/>
      </xdr:nvSpPr>
      <xdr:spPr>
        <a:xfrm>
          <a:off x="16370300" y="163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8863</xdr:rowOff>
    </xdr:from>
    <xdr:to>
      <xdr:col>22</xdr:col>
      <xdr:colOff>415925</xdr:colOff>
      <xdr:row>96</xdr:row>
      <xdr:rowOff>110463</xdr:rowOff>
    </xdr:to>
    <xdr:sp macro="" textlink="">
      <xdr:nvSpPr>
        <xdr:cNvPr id="711" name="円/楕円 710"/>
        <xdr:cNvSpPr/>
      </xdr:nvSpPr>
      <xdr:spPr>
        <a:xfrm>
          <a:off x="15430500" y="164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101590</xdr:rowOff>
    </xdr:from>
    <xdr:ext cx="534377" cy="259045"/>
    <xdr:sp macro="" textlink="">
      <xdr:nvSpPr>
        <xdr:cNvPr id="712" name="テキスト ボックス 711"/>
        <xdr:cNvSpPr txBox="1"/>
      </xdr:nvSpPr>
      <xdr:spPr>
        <a:xfrm>
          <a:off x="15214111" y="165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95958</xdr:rowOff>
    </xdr:from>
    <xdr:to>
      <xdr:col>21</xdr:col>
      <xdr:colOff>212725</xdr:colOff>
      <xdr:row>96</xdr:row>
      <xdr:rowOff>26108</xdr:rowOff>
    </xdr:to>
    <xdr:sp macro="" textlink="">
      <xdr:nvSpPr>
        <xdr:cNvPr id="713" name="円/楕円 712"/>
        <xdr:cNvSpPr/>
      </xdr:nvSpPr>
      <xdr:spPr>
        <a:xfrm>
          <a:off x="14541500" y="163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42635</xdr:rowOff>
    </xdr:from>
    <xdr:ext cx="599010" cy="259045"/>
    <xdr:sp macro="" textlink="">
      <xdr:nvSpPr>
        <xdr:cNvPr id="714" name="テキスト ボックス 713"/>
        <xdr:cNvSpPr txBox="1"/>
      </xdr:nvSpPr>
      <xdr:spPr>
        <a:xfrm>
          <a:off x="14292794" y="161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133135</xdr:rowOff>
    </xdr:from>
    <xdr:to>
      <xdr:col>20</xdr:col>
      <xdr:colOff>9525</xdr:colOff>
      <xdr:row>96</xdr:row>
      <xdr:rowOff>63285</xdr:rowOff>
    </xdr:to>
    <xdr:sp macro="" textlink="">
      <xdr:nvSpPr>
        <xdr:cNvPr id="715" name="円/楕円 714"/>
        <xdr:cNvSpPr/>
      </xdr:nvSpPr>
      <xdr:spPr>
        <a:xfrm>
          <a:off x="13652500" y="164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79812</xdr:rowOff>
    </xdr:from>
    <xdr:ext cx="599010" cy="259045"/>
    <xdr:sp macro="" textlink="">
      <xdr:nvSpPr>
        <xdr:cNvPr id="716" name="テキスト ボックス 715"/>
        <xdr:cNvSpPr txBox="1"/>
      </xdr:nvSpPr>
      <xdr:spPr>
        <a:xfrm>
          <a:off x="13403794" y="161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163438</xdr:rowOff>
    </xdr:from>
    <xdr:to>
      <xdr:col>18</xdr:col>
      <xdr:colOff>492125</xdr:colOff>
      <xdr:row>96</xdr:row>
      <xdr:rowOff>93588</xdr:rowOff>
    </xdr:to>
    <xdr:sp macro="" textlink="">
      <xdr:nvSpPr>
        <xdr:cNvPr id="717" name="円/楕円 716"/>
        <xdr:cNvSpPr/>
      </xdr:nvSpPr>
      <xdr:spPr>
        <a:xfrm>
          <a:off x="12763500" y="164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84715</xdr:rowOff>
    </xdr:from>
    <xdr:ext cx="534377" cy="259045"/>
    <xdr:sp macro="" textlink="">
      <xdr:nvSpPr>
        <xdr:cNvPr id="718" name="テキスト ボックス 717"/>
        <xdr:cNvSpPr txBox="1"/>
      </xdr:nvSpPr>
      <xdr:spPr>
        <a:xfrm>
          <a:off x="12547111" y="165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7" name="テキスト ボックス 786"/>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91" name="テキスト ボックス 790"/>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3" name="テキスト ボックス 792"/>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2" name="フローチャート : 判断 811"/>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3" name="テキスト ボックス 812"/>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4" name="フローチャート : 判断 813"/>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5" name="テキスト ボックス 814"/>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8" name="テキスト ボックス 82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人口は減少傾向が続き、</a:t>
          </a:r>
          <a:r>
            <a:rPr kumimoji="1" lang="en-US" altLang="ja-JP" sz="1300">
              <a:latin typeface="ＭＳ Ｐゴシック"/>
            </a:rPr>
            <a:t>H24.3.31</a:t>
          </a:r>
          <a:r>
            <a:rPr kumimoji="1" lang="ja-JP" altLang="en-US" sz="1300">
              <a:latin typeface="ＭＳ Ｐゴシック"/>
            </a:rPr>
            <a:t>で</a:t>
          </a:r>
          <a:r>
            <a:rPr kumimoji="1" lang="en-US" altLang="ja-JP" sz="1300">
              <a:latin typeface="ＭＳ Ｐゴシック"/>
            </a:rPr>
            <a:t>12,985</a:t>
          </a:r>
          <a:r>
            <a:rPr kumimoji="1" lang="ja-JP" altLang="en-US" sz="1300">
              <a:latin typeface="ＭＳ Ｐゴシック"/>
            </a:rPr>
            <a:t>人だったものが、</a:t>
          </a:r>
          <a:r>
            <a:rPr kumimoji="1" lang="en-US" altLang="ja-JP" sz="1300">
              <a:latin typeface="ＭＳ Ｐゴシック"/>
            </a:rPr>
            <a:t>H28.1.1</a:t>
          </a:r>
          <a:r>
            <a:rPr kumimoji="1" lang="ja-JP" altLang="en-US" sz="1300">
              <a:latin typeface="ＭＳ Ｐゴシック"/>
            </a:rPr>
            <a:t>では</a:t>
          </a:r>
          <a:r>
            <a:rPr kumimoji="1" lang="en-US" altLang="ja-JP" sz="1300">
              <a:latin typeface="ＭＳ Ｐゴシック"/>
            </a:rPr>
            <a:t>11,912</a:t>
          </a:r>
          <a:r>
            <a:rPr kumimoji="1" lang="ja-JP" altLang="en-US" sz="1300">
              <a:latin typeface="ＭＳ Ｐゴシック"/>
            </a:rPr>
            <a:t>人と約</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1,073</a:t>
          </a:r>
          <a:r>
            <a:rPr kumimoji="1" lang="ja-JP" altLang="en-US" sz="1300">
              <a:latin typeface="ＭＳ Ｐゴシック"/>
            </a:rPr>
            <a:t>人となっている。議会費は</a:t>
          </a:r>
          <a:r>
            <a:rPr kumimoji="1" lang="en-US" altLang="ja-JP" sz="1300">
              <a:latin typeface="ＭＳ Ｐゴシック"/>
            </a:rPr>
            <a:t>H23</a:t>
          </a:r>
          <a:r>
            <a:rPr kumimoji="1" lang="ja-JP" altLang="en-US" sz="1300">
              <a:latin typeface="ＭＳ Ｐゴシック"/>
            </a:rPr>
            <a:t>から継続して上回り、</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8,365</a:t>
          </a:r>
          <a:r>
            <a:rPr kumimoji="1" lang="ja-JP" altLang="en-US" sz="1300">
              <a:latin typeface="ＭＳ Ｐゴシック"/>
            </a:rPr>
            <a:t>円で類似団体を</a:t>
          </a:r>
          <a:r>
            <a:rPr kumimoji="1" lang="en-US" altLang="ja-JP" sz="1300">
              <a:latin typeface="ＭＳ Ｐゴシック"/>
            </a:rPr>
            <a:t>749</a:t>
          </a:r>
          <a:r>
            <a:rPr kumimoji="1" lang="ja-JP" altLang="en-US" sz="1300">
              <a:latin typeface="ＭＳ Ｐゴシック"/>
            </a:rPr>
            <a:t>円上回っている。消防費は</a:t>
          </a:r>
          <a:r>
            <a:rPr kumimoji="1" lang="en-US" altLang="ja-JP" sz="1300">
              <a:latin typeface="ＭＳ Ｐゴシック"/>
            </a:rPr>
            <a:t>H26</a:t>
          </a:r>
          <a:r>
            <a:rPr kumimoji="1" lang="ja-JP" altLang="en-US" sz="1300">
              <a:latin typeface="ＭＳ Ｐゴシック"/>
            </a:rPr>
            <a:t>で</a:t>
          </a:r>
          <a:r>
            <a:rPr kumimoji="1" lang="en-US" altLang="ja-JP" sz="1300">
              <a:latin typeface="ＭＳ Ｐゴシック"/>
            </a:rPr>
            <a:t>32,592</a:t>
          </a:r>
          <a:r>
            <a:rPr kumimoji="1" lang="ja-JP" altLang="en-US" sz="1300">
              <a:latin typeface="ＭＳ Ｐゴシック"/>
            </a:rPr>
            <a:t>円、</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10,859</a:t>
          </a:r>
          <a:r>
            <a:rPr kumimoji="1" lang="ja-JP" altLang="en-US" sz="1300">
              <a:latin typeface="ＭＳ Ｐゴシック"/>
            </a:rPr>
            <a:t>円上回り、防災設備の老朽化による更新が主な要因となっている。総務費は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30,592</a:t>
          </a:r>
          <a:r>
            <a:rPr kumimoji="1" lang="ja-JP" altLang="en-US" sz="1300">
              <a:latin typeface="ＭＳ Ｐゴシック"/>
            </a:rPr>
            <a:t>円上回っているものの、</a:t>
          </a:r>
          <a:r>
            <a:rPr kumimoji="1" lang="en-US" altLang="ja-JP" sz="1300">
              <a:latin typeface="ＭＳ Ｐゴシック"/>
            </a:rPr>
            <a:t>H23</a:t>
          </a:r>
          <a:r>
            <a:rPr kumimoji="1" lang="ja-JP" altLang="en-US" sz="1300">
              <a:latin typeface="ＭＳ Ｐゴシック"/>
            </a:rPr>
            <a:t>から類似団体とほぼ均衡を保っている。農林水産業費は主要産業であるが</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6,234</a:t>
          </a:r>
          <a:r>
            <a:rPr kumimoji="1" lang="ja-JP" altLang="en-US" sz="1300">
              <a:latin typeface="ＭＳ Ｐゴシック"/>
            </a:rPr>
            <a:t>円下回り、</a:t>
          </a:r>
          <a:r>
            <a:rPr kumimoji="1" lang="en-US" altLang="ja-JP" sz="1300">
              <a:latin typeface="ＭＳ Ｐゴシック"/>
            </a:rPr>
            <a:t>H23</a:t>
          </a:r>
          <a:r>
            <a:rPr kumimoji="1" lang="ja-JP" altLang="en-US" sz="1300">
              <a:latin typeface="ＭＳ Ｐゴシック"/>
            </a:rPr>
            <a:t>からほぼ下回る傾向にある。教育費は</a:t>
          </a:r>
          <a:r>
            <a:rPr kumimoji="1" lang="en-US" altLang="ja-JP" sz="1300">
              <a:latin typeface="ＭＳ Ｐゴシック"/>
            </a:rPr>
            <a:t>H23</a:t>
          </a:r>
          <a:r>
            <a:rPr kumimoji="1" lang="ja-JP" altLang="en-US" sz="1300">
              <a:latin typeface="ＭＳ Ｐゴシック"/>
            </a:rPr>
            <a:t>で</a:t>
          </a:r>
          <a:r>
            <a:rPr kumimoji="1" lang="en-US" altLang="ja-JP" sz="1300">
              <a:latin typeface="ＭＳ Ｐゴシック"/>
            </a:rPr>
            <a:t>19,482</a:t>
          </a:r>
          <a:r>
            <a:rPr kumimoji="1" lang="ja-JP" altLang="en-US" sz="1300">
              <a:latin typeface="ＭＳ Ｐゴシック"/>
            </a:rPr>
            <a:t>円の下回りから</a:t>
          </a:r>
          <a:r>
            <a:rPr kumimoji="1" lang="en-US" altLang="ja-JP" sz="1300">
              <a:latin typeface="ＭＳ Ｐゴシック"/>
            </a:rPr>
            <a:t>H27</a:t>
          </a:r>
          <a:r>
            <a:rPr kumimoji="1" lang="ja-JP" altLang="en-US" sz="1300">
              <a:latin typeface="ＭＳ Ｐゴシック"/>
            </a:rPr>
            <a:t>の</a:t>
          </a:r>
          <a:r>
            <a:rPr kumimoji="1" lang="en-US" altLang="ja-JP" sz="1300">
              <a:latin typeface="ＭＳ Ｐゴシック"/>
            </a:rPr>
            <a:t>12,081</a:t>
          </a:r>
          <a:r>
            <a:rPr kumimoji="1" lang="ja-JP" altLang="en-US" sz="1300">
              <a:latin typeface="ＭＳ Ｐゴシック"/>
            </a:rPr>
            <a:t>円まで継続し下回っていて住民の少子高齢化が浮き彫りとなっている。民生費は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139,191</a:t>
          </a:r>
          <a:r>
            <a:rPr kumimoji="1" lang="ja-JP" altLang="en-US" sz="1300">
              <a:latin typeface="ＭＳ Ｐゴシック"/>
            </a:rPr>
            <a:t>円と類似団体を</a:t>
          </a:r>
          <a:r>
            <a:rPr kumimoji="1" lang="en-US" altLang="ja-JP" sz="1300">
              <a:latin typeface="ＭＳ Ｐゴシック"/>
            </a:rPr>
            <a:t>15,187</a:t>
          </a:r>
          <a:r>
            <a:rPr kumimoji="1" lang="ja-JP" altLang="en-US" sz="1300">
              <a:latin typeface="ＭＳ Ｐゴシック"/>
            </a:rPr>
            <a:t>円下回り、</a:t>
          </a:r>
          <a:r>
            <a:rPr kumimoji="1" lang="en-US" altLang="ja-JP" sz="1300">
              <a:latin typeface="ＭＳ Ｐゴシック"/>
            </a:rPr>
            <a:t>H23</a:t>
          </a:r>
          <a:r>
            <a:rPr kumimoji="1" lang="ja-JP" altLang="en-US" sz="1300">
              <a:latin typeface="ＭＳ Ｐゴシック"/>
            </a:rPr>
            <a:t>から低い水準にある。商工費は</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10,100</a:t>
          </a:r>
          <a:r>
            <a:rPr kumimoji="1" lang="ja-JP" altLang="en-US" sz="1300">
              <a:latin typeface="ＭＳ Ｐゴシック"/>
            </a:rPr>
            <a:t>円と前年比</a:t>
          </a:r>
          <a:r>
            <a:rPr kumimoji="1" lang="en-US" altLang="ja-JP" sz="1300">
              <a:latin typeface="ＭＳ Ｐゴシック"/>
            </a:rPr>
            <a:t>4,305</a:t>
          </a:r>
          <a:r>
            <a:rPr kumimoji="1" lang="ja-JP" altLang="en-US" sz="1300">
              <a:latin typeface="ＭＳ Ｐゴシック"/>
            </a:rPr>
            <a:t>円の増となったが類似団体を</a:t>
          </a:r>
          <a:r>
            <a:rPr kumimoji="1" lang="en-US" altLang="ja-JP" sz="1300">
              <a:latin typeface="ＭＳ Ｐゴシック"/>
            </a:rPr>
            <a:t>15,910</a:t>
          </a:r>
          <a:r>
            <a:rPr kumimoji="1" lang="ja-JP" altLang="en-US" sz="1300">
              <a:latin typeface="ＭＳ Ｐゴシック"/>
            </a:rPr>
            <a:t>円下回り、</a:t>
          </a:r>
          <a:r>
            <a:rPr kumimoji="1" lang="en-US" altLang="ja-JP" sz="1300">
              <a:latin typeface="ＭＳ Ｐゴシック"/>
            </a:rPr>
            <a:t>H23</a:t>
          </a:r>
          <a:r>
            <a:rPr kumimoji="1" lang="ja-JP" altLang="en-US" sz="1300">
              <a:latin typeface="ＭＳ Ｐゴシック"/>
            </a:rPr>
            <a:t>から低い水準にある。衛生費は</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の一般廃棄物処分場建設により、</a:t>
          </a:r>
          <a:r>
            <a:rPr kumimoji="1" lang="en-US" altLang="ja-JP" sz="1300">
              <a:latin typeface="ＭＳ Ｐゴシック"/>
            </a:rPr>
            <a:t>H23</a:t>
          </a:r>
          <a:r>
            <a:rPr kumimoji="1" lang="ja-JP" altLang="en-US" sz="1300">
              <a:latin typeface="ＭＳ Ｐゴシック"/>
            </a:rPr>
            <a:t>で最大</a:t>
          </a:r>
          <a:r>
            <a:rPr kumimoji="1" lang="en-US" altLang="ja-JP" sz="1300">
              <a:latin typeface="ＭＳ Ｐゴシック"/>
            </a:rPr>
            <a:t>88,711</a:t>
          </a:r>
          <a:r>
            <a:rPr kumimoji="1" lang="ja-JP" altLang="en-US" sz="1300">
              <a:latin typeface="ＭＳ Ｐゴシック"/>
            </a:rPr>
            <a:t>円上回り、</a:t>
          </a:r>
          <a:r>
            <a:rPr kumimoji="1" lang="en-US" altLang="ja-JP" sz="1300">
              <a:latin typeface="ＭＳ Ｐゴシック"/>
            </a:rPr>
            <a:t>H27</a:t>
          </a:r>
          <a:r>
            <a:rPr kumimoji="1" lang="ja-JP" altLang="en-US" sz="1300">
              <a:latin typeface="ＭＳ Ｐゴシック"/>
            </a:rPr>
            <a:t>では</a:t>
          </a:r>
          <a:r>
            <a:rPr kumimoji="1" lang="en-US" altLang="ja-JP" sz="1300">
              <a:latin typeface="ＭＳ Ｐゴシック"/>
            </a:rPr>
            <a:t>9,145</a:t>
          </a:r>
          <a:r>
            <a:rPr kumimoji="1" lang="ja-JP" altLang="en-US" sz="1300">
              <a:latin typeface="ＭＳ Ｐゴシック"/>
            </a:rPr>
            <a:t>円の上回りと類似団体との均衡を取り戻している。土木費は</a:t>
          </a:r>
          <a:r>
            <a:rPr kumimoji="1" lang="en-US" altLang="ja-JP" sz="1300">
              <a:latin typeface="ＭＳ Ｐゴシック"/>
            </a:rPr>
            <a:t>H23</a:t>
          </a:r>
          <a:r>
            <a:rPr kumimoji="1" lang="ja-JP" altLang="en-US" sz="1300">
              <a:latin typeface="ＭＳ Ｐゴシック"/>
            </a:rPr>
            <a:t>以降、毎年約</a:t>
          </a:r>
          <a:r>
            <a:rPr kumimoji="1" lang="en-US" altLang="ja-JP" sz="1300">
              <a:latin typeface="ＭＳ Ｐゴシック"/>
            </a:rPr>
            <a:t>20,000</a:t>
          </a:r>
          <a:r>
            <a:rPr kumimoji="1" lang="ja-JP" altLang="en-US" sz="1300">
              <a:latin typeface="ＭＳ Ｐゴシック"/>
            </a:rPr>
            <a:t>円程度の下回る状況であったが、</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1,176</a:t>
          </a:r>
          <a:r>
            <a:rPr kumimoji="1" lang="ja-JP" altLang="en-US" sz="1300">
              <a:latin typeface="ＭＳ Ｐゴシック"/>
            </a:rPr>
            <a:t>円と若干の上回りとなった。</a:t>
          </a:r>
          <a:r>
            <a:rPr kumimoji="1" lang="en-US" altLang="ja-JP" sz="1300">
              <a:latin typeface="ＭＳ Ｐゴシック"/>
            </a:rPr>
            <a:t>H27</a:t>
          </a:r>
          <a:r>
            <a:rPr kumimoji="1" lang="ja-JP" altLang="en-US" sz="1300">
              <a:latin typeface="ＭＳ Ｐゴシック"/>
            </a:rPr>
            <a:t>で前年比は</a:t>
          </a:r>
          <a:r>
            <a:rPr kumimoji="1" lang="en-US" altLang="ja-JP" sz="1300">
              <a:latin typeface="ＭＳ Ｐゴシック"/>
            </a:rPr>
            <a:t>8,952</a:t>
          </a:r>
          <a:r>
            <a:rPr kumimoji="1" lang="ja-JP" altLang="en-US" sz="1300">
              <a:latin typeface="ＭＳ Ｐゴシック"/>
            </a:rPr>
            <a:t>円増で、逆に類似団体は△</a:t>
          </a:r>
          <a:r>
            <a:rPr kumimoji="1" lang="en-US" altLang="ja-JP" sz="1300">
              <a:latin typeface="ＭＳ Ｐゴシック"/>
            </a:rPr>
            <a:t>12,866</a:t>
          </a:r>
          <a:r>
            <a:rPr kumimoji="1" lang="ja-JP" altLang="en-US" sz="1300">
              <a:latin typeface="ＭＳ Ｐゴシック"/>
            </a:rPr>
            <a:t>となっている。公債費は</a:t>
          </a:r>
          <a:r>
            <a:rPr kumimoji="1" lang="en-US" altLang="ja-JP" sz="1300">
              <a:latin typeface="ＭＳ Ｐゴシック"/>
            </a:rPr>
            <a:t>H23</a:t>
          </a:r>
          <a:r>
            <a:rPr kumimoji="1" lang="ja-JP" altLang="en-US" sz="1300">
              <a:latin typeface="ＭＳ Ｐゴシック"/>
            </a:rPr>
            <a:t>以降、住民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100,000</a:t>
          </a:r>
          <a:r>
            <a:rPr kumimoji="1" lang="ja-JP" altLang="en-US" sz="1300">
              <a:latin typeface="ＭＳ Ｐゴシック"/>
            </a:rPr>
            <a:t>円前後を継続しており、類似団体とほぼ均衡がとれている状態だが今後、公営住宅建設事業・新庁舎建設事業の元金償還が始まるため、増傾向で推移する見込みである。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年度の町村合併以降、退職者不補充等の歳出削減効果が表れ始めたのに加え、平成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年度をピークに公債費が減少傾向に転じ実質収支等は改善しており、平成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年度決算における実質収支額と財政調整基金の合計は</a:t>
          </a:r>
          <a:r>
            <a:rPr kumimoji="1" lang="en-US" altLang="ja-JP" sz="1400">
              <a:latin typeface="ＭＳ ゴシック" pitchFamily="49" charset="-128"/>
              <a:ea typeface="ＭＳ ゴシック" pitchFamily="49" charset="-128"/>
            </a:rPr>
            <a:t>1,337</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百万円増、標準財政規模に占める割合は</a:t>
          </a:r>
          <a:r>
            <a:rPr kumimoji="1" lang="en-US" altLang="ja-JP" sz="1400">
              <a:latin typeface="ＭＳ ゴシック" pitchFamily="49" charset="-128"/>
              <a:ea typeface="ＭＳ ゴシック" pitchFamily="49" charset="-128"/>
            </a:rPr>
            <a:t>8.73</a:t>
          </a:r>
          <a:r>
            <a:rPr kumimoji="1" lang="ja-JP" altLang="en-US" sz="1400">
              <a:latin typeface="ＭＳ ゴシック" pitchFamily="49" charset="-128"/>
              <a:ea typeface="ＭＳ ゴシック" pitchFamily="49" charset="-128"/>
            </a:rPr>
            <a:t>の増となった。平成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年度の比較では、人件費が△</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百万円、公債費で△</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年度決算で全会計の黒字化を達成した。</a:t>
          </a: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年度の国民健康保険事業では、臓器移植と肝炎の新薬の突発的な影響により医療費が増大し標準財政規模比△</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と赤字となった。</a:t>
          </a:r>
        </a:p>
        <a:p>
          <a:r>
            <a:rPr kumimoji="1" lang="ja-JP" altLang="en-US" sz="1400">
              <a:latin typeface="ＭＳ ゴシック" pitchFamily="49" charset="-128"/>
              <a:ea typeface="ＭＳ ゴシック" pitchFamily="49" charset="-128"/>
            </a:rPr>
            <a:t>　今後、国民健康保険税の引上げによる数年計画での赤字解消、歳入確保や一般会計からの繰出金の増額、また事務事業の見直しなど歳出削減を実施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65" zoomScaleNormal="65" workbookViewId="0">
      <selection activeCell="AY28" sqref="AY28:BB3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8181996</v>
      </c>
      <c r="BO4" s="409"/>
      <c r="BP4" s="409"/>
      <c r="BQ4" s="409"/>
      <c r="BR4" s="409"/>
      <c r="BS4" s="409"/>
      <c r="BT4" s="409"/>
      <c r="BU4" s="410"/>
      <c r="BV4" s="408">
        <v>7411546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3.4</v>
      </c>
      <c r="CU4" s="586"/>
      <c r="CV4" s="586"/>
      <c r="CW4" s="586"/>
      <c r="CX4" s="586"/>
      <c r="CY4" s="586"/>
      <c r="CZ4" s="586"/>
      <c r="DA4" s="587"/>
      <c r="DB4" s="585">
        <v>2.8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8015447</v>
      </c>
      <c r="BO5" s="414"/>
      <c r="BP5" s="414"/>
      <c r="BQ5" s="414"/>
      <c r="BR5" s="414"/>
      <c r="BS5" s="414"/>
      <c r="BT5" s="414"/>
      <c r="BU5" s="415"/>
      <c r="BV5" s="413">
        <v>7266685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89.3</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166549</v>
      </c>
      <c r="BO6" s="414"/>
      <c r="BP6" s="414"/>
      <c r="BQ6" s="414"/>
      <c r="BR6" s="414"/>
      <c r="BS6" s="414"/>
      <c r="BT6" s="414"/>
      <c r="BU6" s="415"/>
      <c r="BV6" s="413">
        <v>144861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93.8</v>
      </c>
      <c r="CU6" s="560"/>
      <c r="CV6" s="560"/>
      <c r="CW6" s="560"/>
      <c r="CX6" s="560"/>
      <c r="CY6" s="560"/>
      <c r="CZ6" s="560"/>
      <c r="DA6" s="561"/>
      <c r="DB6" s="559">
        <v>94.3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1147</v>
      </c>
      <c r="BO7" s="414"/>
      <c r="BP7" s="414"/>
      <c r="BQ7" s="414"/>
      <c r="BR7" s="414"/>
      <c r="BS7" s="414"/>
      <c r="BT7" s="414"/>
      <c r="BU7" s="415"/>
      <c r="BV7" s="413">
        <v>9593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4926982</v>
      </c>
      <c r="CU7" s="414"/>
      <c r="CV7" s="414"/>
      <c r="CW7" s="414"/>
      <c r="CX7" s="414"/>
      <c r="CY7" s="414"/>
      <c r="CZ7" s="414"/>
      <c r="DA7" s="415"/>
      <c r="DB7" s="413">
        <v>4825824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165402</v>
      </c>
      <c r="BO8" s="414"/>
      <c r="BP8" s="414"/>
      <c r="BQ8" s="414"/>
      <c r="BR8" s="414"/>
      <c r="BS8" s="414"/>
      <c r="BT8" s="414"/>
      <c r="BU8" s="415"/>
      <c r="BV8" s="413">
        <v>135268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0.19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11187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30134</v>
      </c>
      <c r="BO9" s="414"/>
      <c r="BP9" s="414"/>
      <c r="BQ9" s="414"/>
      <c r="BR9" s="414"/>
      <c r="BS9" s="414"/>
      <c r="BT9" s="414"/>
      <c r="BU9" s="415"/>
      <c r="BV9" s="413">
        <v>39308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18.5</v>
      </c>
      <c r="CU9" s="384"/>
      <c r="CV9" s="384"/>
      <c r="CW9" s="384"/>
      <c r="CX9" s="384"/>
      <c r="CY9" s="384"/>
      <c r="CZ9" s="384"/>
      <c r="DA9" s="385"/>
      <c r="DB9" s="383">
        <v>19.7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12743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488759</v>
      </c>
      <c r="BO10" s="414"/>
      <c r="BP10" s="414"/>
      <c r="BQ10" s="414"/>
      <c r="BR10" s="414"/>
      <c r="BS10" s="414"/>
      <c r="BT10" s="414"/>
      <c r="BU10" s="415"/>
      <c r="BV10" s="413">
        <v>232165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11912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194448</v>
      </c>
      <c r="BO12" s="414"/>
      <c r="BP12" s="414"/>
      <c r="BQ12" s="414"/>
      <c r="BR12" s="414"/>
      <c r="BS12" s="414"/>
      <c r="BT12" s="414"/>
      <c r="BU12" s="415"/>
      <c r="BV12" s="413">
        <v>126856</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11887</v>
      </c>
      <c r="S13" s="515"/>
      <c r="T13" s="515"/>
      <c r="U13" s="515"/>
      <c r="V13" s="516"/>
      <c r="W13" s="502" t="s">
        <v>121</v>
      </c>
      <c r="X13" s="426"/>
      <c r="Y13" s="426"/>
      <c r="Z13" s="426"/>
      <c r="AA13" s="426"/>
      <c r="AB13" s="427"/>
      <c r="AC13" s="389">
        <v>1389</v>
      </c>
      <c r="AD13" s="390"/>
      <c r="AE13" s="390"/>
      <c r="AF13" s="390"/>
      <c r="AG13" s="391"/>
      <c r="AH13" s="389">
        <v>1520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324445</v>
      </c>
      <c r="BO13" s="414"/>
      <c r="BP13" s="414"/>
      <c r="BQ13" s="414"/>
      <c r="BR13" s="414"/>
      <c r="BS13" s="414"/>
      <c r="BT13" s="414"/>
      <c r="BU13" s="415"/>
      <c r="BV13" s="413">
        <v>144617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12.6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12193</v>
      </c>
      <c r="S14" s="515"/>
      <c r="T14" s="515"/>
      <c r="U14" s="515"/>
      <c r="V14" s="516"/>
      <c r="W14" s="517"/>
      <c r="X14" s="429"/>
      <c r="Y14" s="429"/>
      <c r="Z14" s="429"/>
      <c r="AA14" s="429"/>
      <c r="AB14" s="430"/>
      <c r="AC14" s="507">
        <v>26.7</v>
      </c>
      <c r="AD14" s="508"/>
      <c r="AE14" s="508"/>
      <c r="AF14" s="508"/>
      <c r="AG14" s="509"/>
      <c r="AH14" s="507">
        <v>26.3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88.5</v>
      </c>
      <c r="CU14" s="486"/>
      <c r="CV14" s="486"/>
      <c r="CW14" s="486"/>
      <c r="CX14" s="486"/>
      <c r="CY14" s="486"/>
      <c r="CZ14" s="486"/>
      <c r="DA14" s="487"/>
      <c r="DB14" s="518">
        <v>96.8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12165</v>
      </c>
      <c r="S15" s="515"/>
      <c r="T15" s="515"/>
      <c r="U15" s="515"/>
      <c r="V15" s="516"/>
      <c r="W15" s="502" t="s">
        <v>128</v>
      </c>
      <c r="X15" s="426"/>
      <c r="Y15" s="426"/>
      <c r="Z15" s="426"/>
      <c r="AA15" s="426"/>
      <c r="AB15" s="427"/>
      <c r="AC15" s="389">
        <v>1433</v>
      </c>
      <c r="AD15" s="390"/>
      <c r="AE15" s="390"/>
      <c r="AF15" s="390"/>
      <c r="AG15" s="391"/>
      <c r="AH15" s="389">
        <v>1745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817123</v>
      </c>
      <c r="BO15" s="409"/>
      <c r="BP15" s="409"/>
      <c r="BQ15" s="409"/>
      <c r="BR15" s="409"/>
      <c r="BS15" s="409"/>
      <c r="BT15" s="409"/>
      <c r="BU15" s="410"/>
      <c r="BV15" s="408">
        <v>759726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27.5</v>
      </c>
      <c r="AD16" s="508"/>
      <c r="AE16" s="508"/>
      <c r="AF16" s="508"/>
      <c r="AG16" s="509"/>
      <c r="AH16" s="507">
        <v>30.2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4110801</v>
      </c>
      <c r="BO16" s="414"/>
      <c r="BP16" s="414"/>
      <c r="BQ16" s="414"/>
      <c r="BR16" s="414"/>
      <c r="BS16" s="414"/>
      <c r="BT16" s="414"/>
      <c r="BU16" s="415"/>
      <c r="BV16" s="413">
        <v>3908940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2382</v>
      </c>
      <c r="AD17" s="390"/>
      <c r="AE17" s="390"/>
      <c r="AF17" s="390"/>
      <c r="AG17" s="391"/>
      <c r="AH17" s="389">
        <v>2517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1015060</v>
      </c>
      <c r="BO17" s="414"/>
      <c r="BP17" s="414"/>
      <c r="BQ17" s="414"/>
      <c r="BR17" s="414"/>
      <c r="BS17" s="414"/>
      <c r="BT17" s="414"/>
      <c r="BU17" s="415"/>
      <c r="BV17" s="413">
        <v>964055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216.32</v>
      </c>
      <c r="M18" s="478"/>
      <c r="N18" s="478"/>
      <c r="O18" s="478"/>
      <c r="P18" s="478"/>
      <c r="Q18" s="478"/>
      <c r="R18" s="479"/>
      <c r="S18" s="479"/>
      <c r="T18" s="479"/>
      <c r="U18" s="479"/>
      <c r="V18" s="480"/>
      <c r="W18" s="494"/>
      <c r="X18" s="495"/>
      <c r="Y18" s="495"/>
      <c r="Z18" s="495"/>
      <c r="AA18" s="495"/>
      <c r="AB18" s="503"/>
      <c r="AC18" s="377">
        <v>45.8</v>
      </c>
      <c r="AD18" s="378"/>
      <c r="AE18" s="378"/>
      <c r="AF18" s="378"/>
      <c r="AG18" s="481"/>
      <c r="AH18" s="377">
        <v>43.5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4412871</v>
      </c>
      <c r="BO18" s="414"/>
      <c r="BP18" s="414"/>
      <c r="BQ18" s="414"/>
      <c r="BR18" s="414"/>
      <c r="BS18" s="414"/>
      <c r="BT18" s="414"/>
      <c r="BU18" s="415"/>
      <c r="BV18" s="413">
        <v>4305674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5830269</v>
      </c>
      <c r="BO19" s="414"/>
      <c r="BP19" s="414"/>
      <c r="BQ19" s="414"/>
      <c r="BR19" s="414"/>
      <c r="BS19" s="414"/>
      <c r="BT19" s="414"/>
      <c r="BU19" s="415"/>
      <c r="BV19" s="413">
        <v>5483653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4118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11268490</v>
      </c>
      <c r="BO23" s="414"/>
      <c r="BP23" s="414"/>
      <c r="BQ23" s="414"/>
      <c r="BR23" s="414"/>
      <c r="BS23" s="414"/>
      <c r="BT23" s="414"/>
      <c r="BU23" s="415"/>
      <c r="BV23" s="413">
        <v>11233066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6940</v>
      </c>
      <c r="R24" s="390"/>
      <c r="S24" s="390"/>
      <c r="T24" s="390"/>
      <c r="U24" s="390"/>
      <c r="V24" s="391"/>
      <c r="W24" s="455"/>
      <c r="X24" s="446"/>
      <c r="Y24" s="447"/>
      <c r="Z24" s="386" t="s">
        <v>151</v>
      </c>
      <c r="AA24" s="387"/>
      <c r="AB24" s="387"/>
      <c r="AC24" s="387"/>
      <c r="AD24" s="387"/>
      <c r="AE24" s="387"/>
      <c r="AF24" s="387"/>
      <c r="AG24" s="388"/>
      <c r="AH24" s="389">
        <v>125</v>
      </c>
      <c r="AI24" s="390"/>
      <c r="AJ24" s="390"/>
      <c r="AK24" s="390"/>
      <c r="AL24" s="391"/>
      <c r="AM24" s="389">
        <v>405000</v>
      </c>
      <c r="AN24" s="390"/>
      <c r="AO24" s="390"/>
      <c r="AP24" s="390"/>
      <c r="AQ24" s="390"/>
      <c r="AR24" s="391"/>
      <c r="AS24" s="389">
        <v>3240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6602759</v>
      </c>
      <c r="BO24" s="414"/>
      <c r="BP24" s="414"/>
      <c r="BQ24" s="414"/>
      <c r="BR24" s="414"/>
      <c r="BS24" s="414"/>
      <c r="BT24" s="414"/>
      <c r="BU24" s="415"/>
      <c r="BV24" s="413">
        <v>6447258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5630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69765</v>
      </c>
      <c r="BO25" s="409"/>
      <c r="BP25" s="409"/>
      <c r="BQ25" s="409"/>
      <c r="BR25" s="409"/>
      <c r="BS25" s="409"/>
      <c r="BT25" s="409"/>
      <c r="BU25" s="410"/>
      <c r="BV25" s="408">
        <v>79328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5010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21973</v>
      </c>
      <c r="AN26" s="390"/>
      <c r="AO26" s="390"/>
      <c r="AP26" s="390"/>
      <c r="AQ26" s="390"/>
      <c r="AR26" s="391"/>
      <c r="AS26" s="389">
        <v>3139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2680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88192</v>
      </c>
      <c r="BO27" s="417"/>
      <c r="BP27" s="417"/>
      <c r="BQ27" s="417"/>
      <c r="BR27" s="417"/>
      <c r="BS27" s="417"/>
      <c r="BT27" s="417"/>
      <c r="BU27" s="418"/>
      <c r="BV27" s="416">
        <v>88190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1171540</v>
      </c>
      <c r="BO28" s="409"/>
      <c r="BP28" s="409"/>
      <c r="BQ28" s="409"/>
      <c r="BR28" s="409"/>
      <c r="BS28" s="409"/>
      <c r="BT28" s="409"/>
      <c r="BU28" s="410"/>
      <c r="BV28" s="408">
        <v>877229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13</v>
      </c>
      <c r="M29" s="390"/>
      <c r="N29" s="390"/>
      <c r="O29" s="390"/>
      <c r="P29" s="391"/>
      <c r="Q29" s="389">
        <v>2200</v>
      </c>
      <c r="R29" s="390"/>
      <c r="S29" s="390"/>
      <c r="T29" s="390"/>
      <c r="U29" s="390"/>
      <c r="V29" s="391"/>
      <c r="W29" s="456"/>
      <c r="X29" s="457"/>
      <c r="Y29" s="458"/>
      <c r="Z29" s="386" t="s">
        <v>167</v>
      </c>
      <c r="AA29" s="387"/>
      <c r="AB29" s="387"/>
      <c r="AC29" s="387"/>
      <c r="AD29" s="387"/>
      <c r="AE29" s="387"/>
      <c r="AF29" s="387"/>
      <c r="AG29" s="388"/>
      <c r="AH29" s="389">
        <v>125</v>
      </c>
      <c r="AI29" s="390"/>
      <c r="AJ29" s="390"/>
      <c r="AK29" s="390"/>
      <c r="AL29" s="391"/>
      <c r="AM29" s="389">
        <v>405000</v>
      </c>
      <c r="AN29" s="390"/>
      <c r="AO29" s="390"/>
      <c r="AP29" s="390"/>
      <c r="AQ29" s="390"/>
      <c r="AR29" s="391"/>
      <c r="AS29" s="389">
        <v>3240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8250</v>
      </c>
      <c r="BO29" s="414"/>
      <c r="BP29" s="414"/>
      <c r="BQ29" s="414"/>
      <c r="BR29" s="414"/>
      <c r="BS29" s="414"/>
      <c r="BT29" s="414"/>
      <c r="BU29" s="415"/>
      <c r="BV29" s="413">
        <v>8248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1032831</v>
      </c>
      <c r="BO30" s="417"/>
      <c r="BP30" s="417"/>
      <c r="BQ30" s="417"/>
      <c r="BR30" s="417"/>
      <c r="BS30" s="417"/>
      <c r="BT30" s="417"/>
      <c r="BU30" s="418"/>
      <c r="BV30" s="416">
        <v>1032586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中泊町国民健康保険特別会計(事業勘定)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中泊町水道事業特別会計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中泊町農業集落排水事業特別会計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青森県市町村職員退職手当組合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中泊町国民健康保険特別会計(診療施設勘定)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中泊町漁業集落排水事業特別会計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青森県交通災害共済組合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中泊町介護保険事業特別会計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青森県後期高齢者医療広域連合(一般会計)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中泊町特別養護老人ホーム静和園事業特別会計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青森県後期高齢者医療広域連合(特別会計)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中泊町後期高齢医療特別会計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青森県市町村総合事務組合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五所川原地区消防事務組合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つがる西北五広域連合(病院事業会計)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つがる西北五広域連合(一般会計)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西北五広域福祉事務組合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西北五環境整備事務組合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536</v>
      </c>
      <c r="D34" s="1184"/>
      <c r="E34" s="1185"/>
      <c r="F34" s="32" t="s">
        <v>537</v>
      </c>
      <c r="G34" s="33">
        <v>0.2</v>
      </c>
      <c r="H34" s="33">
        <v>0.4</v>
      </c>
      <c r="I34" s="33">
        <v>0.86</v>
      </c>
      <c r="J34" s="34" t="s">
        <v>538</v>
      </c>
      <c r="K34" s="22"/>
      <c r="L34" s="22"/>
      <c r="M34" s="22"/>
      <c r="N34" s="22"/>
      <c r="O34" s="22"/>
      <c r="P34" s="22"/>
    </row>
    <row r="35" spans="1:16" ht="39" customHeight="1" x14ac:dyDescent="0.15">
      <c r="A35" s="22"/>
      <c r="B35" s="35"/>
      <c r="C35" s="1178" t="s">
        <v>539</v>
      </c>
      <c r="D35" s="1179"/>
      <c r="E35" s="1180"/>
      <c r="F35" s="36">
        <v>4.99</v>
      </c>
      <c r="G35" s="37">
        <v>4.75</v>
      </c>
      <c r="H35" s="37">
        <v>4.09</v>
      </c>
      <c r="I35" s="37">
        <v>3.33</v>
      </c>
      <c r="J35" s="38">
        <v>4.29</v>
      </c>
      <c r="K35" s="22"/>
      <c r="L35" s="22"/>
      <c r="M35" s="22"/>
      <c r="N35" s="22"/>
      <c r="O35" s="22"/>
      <c r="P35" s="22"/>
    </row>
    <row r="36" spans="1:16" ht="39" customHeight="1" x14ac:dyDescent="0.15">
      <c r="A36" s="22"/>
      <c r="B36" s="35"/>
      <c r="C36" s="1178" t="s">
        <v>540</v>
      </c>
      <c r="D36" s="1179"/>
      <c r="E36" s="1180"/>
      <c r="F36" s="36">
        <v>0.95</v>
      </c>
      <c r="G36" s="37">
        <v>3.32</v>
      </c>
      <c r="H36" s="37">
        <v>1.99</v>
      </c>
      <c r="I36" s="37">
        <v>2.8</v>
      </c>
      <c r="J36" s="38">
        <v>3.35</v>
      </c>
      <c r="K36" s="22"/>
      <c r="L36" s="22"/>
      <c r="M36" s="22"/>
      <c r="N36" s="22"/>
      <c r="O36" s="22"/>
      <c r="P36" s="22"/>
    </row>
    <row r="37" spans="1:16" ht="39" customHeight="1" x14ac:dyDescent="0.15">
      <c r="A37" s="22"/>
      <c r="B37" s="35"/>
      <c r="C37" s="1178" t="s">
        <v>541</v>
      </c>
      <c r="D37" s="1179"/>
      <c r="E37" s="1180"/>
      <c r="F37" s="36">
        <v>0.09</v>
      </c>
      <c r="G37" s="37">
        <v>0</v>
      </c>
      <c r="H37" s="37">
        <v>0.18</v>
      </c>
      <c r="I37" s="37">
        <v>0.28000000000000003</v>
      </c>
      <c r="J37" s="38">
        <v>0.41</v>
      </c>
      <c r="K37" s="22"/>
      <c r="L37" s="22"/>
      <c r="M37" s="22"/>
      <c r="N37" s="22"/>
      <c r="O37" s="22"/>
      <c r="P37" s="22"/>
    </row>
    <row r="38" spans="1:16" ht="39" customHeight="1" x14ac:dyDescent="0.15">
      <c r="A38" s="22"/>
      <c r="B38" s="35"/>
      <c r="C38" s="1178" t="s">
        <v>542</v>
      </c>
      <c r="D38" s="1179"/>
      <c r="E38" s="1180"/>
      <c r="F38" s="36">
        <v>0.1</v>
      </c>
      <c r="G38" s="37">
        <v>0.1</v>
      </c>
      <c r="H38" s="37">
        <v>0.09</v>
      </c>
      <c r="I38" s="37">
        <v>0.09</v>
      </c>
      <c r="J38" s="38">
        <v>0.12</v>
      </c>
      <c r="K38" s="22"/>
      <c r="L38" s="22"/>
      <c r="M38" s="22"/>
      <c r="N38" s="22"/>
      <c r="O38" s="22"/>
      <c r="P38" s="22"/>
    </row>
    <row r="39" spans="1:16" ht="39" customHeight="1" x14ac:dyDescent="0.15">
      <c r="A39" s="22"/>
      <c r="B39" s="35"/>
      <c r="C39" s="1178" t="s">
        <v>543</v>
      </c>
      <c r="D39" s="1179"/>
      <c r="E39" s="1180"/>
      <c r="F39" s="36">
        <v>0</v>
      </c>
      <c r="G39" s="37">
        <v>0</v>
      </c>
      <c r="H39" s="37">
        <v>0</v>
      </c>
      <c r="I39" s="37">
        <v>0</v>
      </c>
      <c r="J39" s="38">
        <v>0.01</v>
      </c>
      <c r="K39" s="22"/>
      <c r="L39" s="22"/>
      <c r="M39" s="22"/>
      <c r="N39" s="22"/>
      <c r="O39" s="22"/>
      <c r="P39" s="22"/>
    </row>
    <row r="40" spans="1:16" ht="39" customHeight="1" x14ac:dyDescent="0.15">
      <c r="A40" s="22"/>
      <c r="B40" s="35"/>
      <c r="C40" s="1178" t="s">
        <v>544</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545</v>
      </c>
      <c r="D41" s="1179"/>
      <c r="E41" s="1180"/>
      <c r="F41" s="36">
        <v>0</v>
      </c>
      <c r="G41" s="37">
        <v>0</v>
      </c>
      <c r="H41" s="37">
        <v>0</v>
      </c>
      <c r="I41" s="37">
        <v>0.01</v>
      </c>
      <c r="J41" s="38">
        <v>0</v>
      </c>
      <c r="K41" s="22"/>
      <c r="L41" s="22"/>
      <c r="M41" s="22"/>
      <c r="N41" s="22"/>
      <c r="O41" s="22"/>
      <c r="P41" s="22"/>
    </row>
    <row r="42" spans="1:16" ht="39" customHeight="1" x14ac:dyDescent="0.15">
      <c r="A42" s="22"/>
      <c r="B42" s="39"/>
      <c r="C42" s="1178" t="s">
        <v>546</v>
      </c>
      <c r="D42" s="1179"/>
      <c r="E42" s="1180"/>
      <c r="F42" s="36" t="s">
        <v>547</v>
      </c>
      <c r="G42" s="37" t="s">
        <v>548</v>
      </c>
      <c r="H42" s="37" t="s">
        <v>549</v>
      </c>
      <c r="I42" s="37" t="s">
        <v>491</v>
      </c>
      <c r="J42" s="38" t="s">
        <v>491</v>
      </c>
      <c r="K42" s="22"/>
      <c r="L42" s="22"/>
      <c r="M42" s="22"/>
      <c r="N42" s="22"/>
      <c r="O42" s="22"/>
      <c r="P42" s="22"/>
    </row>
    <row r="43" spans="1:16" ht="39" customHeight="1" thickBot="1" x14ac:dyDescent="0.2">
      <c r="A43" s="22"/>
      <c r="B43" s="40"/>
      <c r="C43" s="1181" t="s">
        <v>550</v>
      </c>
      <c r="D43" s="1182"/>
      <c r="E43" s="1183"/>
      <c r="F43" s="41" t="s">
        <v>491</v>
      </c>
      <c r="G43" s="42" t="s">
        <v>491</v>
      </c>
      <c r="H43" s="42" t="s">
        <v>491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1248</v>
      </c>
      <c r="L45" s="60">
        <v>1304</v>
      </c>
      <c r="M45" s="60">
        <v>1194</v>
      </c>
      <c r="N45" s="60">
        <v>1127</v>
      </c>
      <c r="O45" s="61">
        <v>1129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53</v>
      </c>
      <c r="L48" s="64">
        <v>57</v>
      </c>
      <c r="M48" s="64">
        <v>67</v>
      </c>
      <c r="N48" s="64">
        <v>69</v>
      </c>
      <c r="O48" s="65">
        <v>63</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45</v>
      </c>
      <c r="M49" s="64">
        <v>37</v>
      </c>
      <c r="N49" s="64">
        <v>7</v>
      </c>
      <c r="O49" s="65">
        <v>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3</v>
      </c>
      <c r="M50" s="64">
        <v>3</v>
      </c>
      <c r="N50" s="64">
        <v>3</v>
      </c>
      <c r="O50" s="65">
        <v>3</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806</v>
      </c>
      <c r="L52" s="64">
        <v>792</v>
      </c>
      <c r="M52" s="64">
        <v>770</v>
      </c>
      <c r="N52" s="64">
        <v>813</v>
      </c>
      <c r="O52" s="65">
        <v>819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547</v>
      </c>
      <c r="L53" s="69">
        <v>618</v>
      </c>
      <c r="M53" s="69">
        <v>532</v>
      </c>
      <c r="N53" s="69">
        <v>394</v>
      </c>
      <c r="O53" s="70">
        <v>392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4" t="s">
        <v>24</v>
      </c>
      <c r="C41" s="1215"/>
      <c r="D41" s="81"/>
      <c r="E41" s="1216" t="s">
        <v>25</v>
      </c>
      <c r="F41" s="1216"/>
      <c r="G41" s="1216"/>
      <c r="H41" s="1217"/>
      <c r="I41" s="82">
        <v>11281</v>
      </c>
      <c r="J41" s="83">
        <v>11637</v>
      </c>
      <c r="K41" s="83">
        <v>11350</v>
      </c>
      <c r="L41" s="83">
        <v>11233</v>
      </c>
      <c r="M41" s="84">
        <v>11268</v>
      </c>
    </row>
    <row r="42" spans="2:13" ht="27.75" customHeight="1" x14ac:dyDescent="0.15">
      <c r="B42" s="1204"/>
      <c r="C42" s="1205"/>
      <c r="D42" s="85"/>
      <c r="E42" s="1208" t="s">
        <v>26</v>
      </c>
      <c r="F42" s="1208"/>
      <c r="G42" s="1208"/>
      <c r="H42" s="1209"/>
      <c r="I42" s="86">
        <v>15</v>
      </c>
      <c r="J42" s="87">
        <v>12</v>
      </c>
      <c r="K42" s="87">
        <v>10</v>
      </c>
      <c r="L42" s="87">
        <v>7</v>
      </c>
      <c r="M42" s="88">
        <v>5</v>
      </c>
    </row>
    <row r="43" spans="2:13" ht="27.75" customHeight="1" x14ac:dyDescent="0.15">
      <c r="B43" s="1204"/>
      <c r="C43" s="1205"/>
      <c r="D43" s="85"/>
      <c r="E43" s="1208" t="s">
        <v>27</v>
      </c>
      <c r="F43" s="1208"/>
      <c r="G43" s="1208"/>
      <c r="H43" s="1209"/>
      <c r="I43" s="86">
        <v>828</v>
      </c>
      <c r="J43" s="87">
        <v>739</v>
      </c>
      <c r="K43" s="87">
        <v>681</v>
      </c>
      <c r="L43" s="87">
        <v>695</v>
      </c>
      <c r="M43" s="88">
        <v>700</v>
      </c>
    </row>
    <row r="44" spans="2:13" ht="27.75" customHeight="1" x14ac:dyDescent="0.15">
      <c r="B44" s="1204"/>
      <c r="C44" s="1205"/>
      <c r="D44" s="85"/>
      <c r="E44" s="1208" t="s">
        <v>28</v>
      </c>
      <c r="F44" s="1208"/>
      <c r="G44" s="1208"/>
      <c r="H44" s="1209"/>
      <c r="I44" s="86">
        <v>101</v>
      </c>
      <c r="J44" s="87">
        <v>77</v>
      </c>
      <c r="K44" s="87">
        <v>109</v>
      </c>
      <c r="L44" s="87">
        <v>122</v>
      </c>
      <c r="M44" s="88">
        <v>119</v>
      </c>
    </row>
    <row r="45" spans="2:13" ht="27.75" customHeight="1" x14ac:dyDescent="0.15">
      <c r="B45" s="1204"/>
      <c r="C45" s="1205"/>
      <c r="D45" s="85"/>
      <c r="E45" s="1208" t="s">
        <v>29</v>
      </c>
      <c r="F45" s="1208"/>
      <c r="G45" s="1208"/>
      <c r="H45" s="1209"/>
      <c r="I45" s="86">
        <v>1914</v>
      </c>
      <c r="J45" s="87">
        <v>1831</v>
      </c>
      <c r="K45" s="87">
        <v>1742</v>
      </c>
      <c r="L45" s="87">
        <v>1524</v>
      </c>
      <c r="M45" s="88">
        <v>1370</v>
      </c>
    </row>
    <row r="46" spans="2:13" ht="27.75" customHeight="1" x14ac:dyDescent="0.15">
      <c r="B46" s="1204"/>
      <c r="C46" s="1205"/>
      <c r="D46" s="85"/>
      <c r="E46" s="1208" t="s">
        <v>30</v>
      </c>
      <c r="F46" s="1208"/>
      <c r="G46" s="1208"/>
      <c r="H46" s="1209"/>
      <c r="I46" s="86" t="s">
        <v>491</v>
      </c>
      <c r="J46" s="87" t="s">
        <v>491</v>
      </c>
      <c r="K46" s="87" t="s">
        <v>491</v>
      </c>
      <c r="L46" s="87" t="s">
        <v>491</v>
      </c>
      <c r="M46" s="88" t="s">
        <v>491</v>
      </c>
    </row>
    <row r="47" spans="2:13" ht="27.75" customHeight="1" x14ac:dyDescent="0.15">
      <c r="B47" s="1204"/>
      <c r="C47" s="1205"/>
      <c r="D47" s="85"/>
      <c r="E47" s="1208" t="s">
        <v>31</v>
      </c>
      <c r="F47" s="1208"/>
      <c r="G47" s="1208"/>
      <c r="H47" s="1209"/>
      <c r="I47" s="86">
        <v>8</v>
      </c>
      <c r="J47" s="87" t="s">
        <v>491</v>
      </c>
      <c r="K47" s="87" t="s">
        <v>491</v>
      </c>
      <c r="L47" s="87" t="s">
        <v>491</v>
      </c>
      <c r="M47" s="88" t="s">
        <v>491</v>
      </c>
    </row>
    <row r="48" spans="2:13" ht="27.75" customHeight="1" x14ac:dyDescent="0.15">
      <c r="B48" s="1206"/>
      <c r="C48" s="1207"/>
      <c r="D48" s="85"/>
      <c r="E48" s="1208" t="s">
        <v>32</v>
      </c>
      <c r="F48" s="1208"/>
      <c r="G48" s="1208"/>
      <c r="H48" s="1209"/>
      <c r="I48" s="86" t="s">
        <v>491</v>
      </c>
      <c r="J48" s="87" t="s">
        <v>491</v>
      </c>
      <c r="K48" s="87" t="s">
        <v>491</v>
      </c>
      <c r="L48" s="87" t="s">
        <v>491</v>
      </c>
      <c r="M48" s="88" t="s">
        <v>491</v>
      </c>
    </row>
    <row r="49" spans="2:13" ht="27.75" customHeight="1" x14ac:dyDescent="0.15">
      <c r="B49" s="1202" t="s">
        <v>33</v>
      </c>
      <c r="C49" s="1203"/>
      <c r="D49" s="89"/>
      <c r="E49" s="1208" t="s">
        <v>34</v>
      </c>
      <c r="F49" s="1208"/>
      <c r="G49" s="1208"/>
      <c r="H49" s="1209"/>
      <c r="I49" s="86">
        <v>915</v>
      </c>
      <c r="J49" s="87">
        <v>735</v>
      </c>
      <c r="K49" s="87">
        <v>837</v>
      </c>
      <c r="L49" s="87">
        <v>942</v>
      </c>
      <c r="M49" s="88">
        <v>1236</v>
      </c>
    </row>
    <row r="50" spans="2:13" ht="27.75" customHeight="1" x14ac:dyDescent="0.15">
      <c r="B50" s="1204"/>
      <c r="C50" s="1205"/>
      <c r="D50" s="85"/>
      <c r="E50" s="1208" t="s">
        <v>35</v>
      </c>
      <c r="F50" s="1208"/>
      <c r="G50" s="1208"/>
      <c r="H50" s="1209"/>
      <c r="I50" s="86">
        <v>621</v>
      </c>
      <c r="J50" s="87">
        <v>557</v>
      </c>
      <c r="K50" s="87">
        <v>511</v>
      </c>
      <c r="L50" s="87">
        <v>532</v>
      </c>
      <c r="M50" s="88">
        <v>509</v>
      </c>
    </row>
    <row r="51" spans="2:13" ht="27.75" customHeight="1" x14ac:dyDescent="0.15">
      <c r="B51" s="1206"/>
      <c r="C51" s="1207"/>
      <c r="D51" s="85"/>
      <c r="E51" s="1208" t="s">
        <v>36</v>
      </c>
      <c r="F51" s="1208"/>
      <c r="G51" s="1208"/>
      <c r="H51" s="1209"/>
      <c r="I51" s="86">
        <v>7814</v>
      </c>
      <c r="J51" s="87">
        <v>7751</v>
      </c>
      <c r="K51" s="87">
        <v>8184</v>
      </c>
      <c r="L51" s="87">
        <v>8175</v>
      </c>
      <c r="M51" s="88">
        <v>8035</v>
      </c>
    </row>
    <row r="52" spans="2:13" ht="27.75" customHeight="1" thickBot="1" x14ac:dyDescent="0.2">
      <c r="B52" s="1210" t="s">
        <v>37</v>
      </c>
      <c r="C52" s="1211"/>
      <c r="D52" s="90"/>
      <c r="E52" s="1212" t="s">
        <v>38</v>
      </c>
      <c r="F52" s="1212"/>
      <c r="G52" s="1212"/>
      <c r="H52" s="1213"/>
      <c r="I52" s="91">
        <v>4798</v>
      </c>
      <c r="J52" s="92">
        <v>5253</v>
      </c>
      <c r="K52" s="92">
        <v>4360</v>
      </c>
      <c r="L52" s="92">
        <v>3934</v>
      </c>
      <c r="M52" s="93">
        <v>3682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75" zoomScaleNormal="75" zoomScaleSheetLayoutView="55" workbookViewId="0">
      <selection activeCell="J70" sqref="J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54" t="s">
        <v>566</v>
      </c>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39"/>
      <c r="H50" s="1240"/>
      <c r="I50" s="1240"/>
      <c r="J50" s="1241"/>
      <c r="K50" s="354" t="s">
        <v>530</v>
      </c>
      <c r="L50" s="354" t="s">
        <v>531</v>
      </c>
      <c r="M50" s="354" t="s">
        <v>532</v>
      </c>
      <c r="N50" s="354" t="s">
        <v>533</v>
      </c>
      <c r="O50" s="354" t="s">
        <v>534</v>
      </c>
    </row>
    <row r="51" spans="1:17" x14ac:dyDescent="0.15">
      <c r="B51" s="248"/>
      <c r="C51" s="244"/>
      <c r="D51" s="244"/>
      <c r="E51" s="244"/>
      <c r="F51" s="244"/>
      <c r="G51" s="1242" t="s">
        <v>568</v>
      </c>
      <c r="H51" s="1243"/>
      <c r="I51" s="1248" t="s">
        <v>569</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570</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571</v>
      </c>
      <c r="H55" s="1223"/>
      <c r="I55" s="1228" t="s">
        <v>569</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570</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30" t="s">
        <v>575</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39"/>
      <c r="H72" s="1240"/>
      <c r="I72" s="1240"/>
      <c r="J72" s="1241"/>
      <c r="K72" s="354" t="s">
        <v>530</v>
      </c>
      <c r="L72" s="354" t="s">
        <v>531</v>
      </c>
      <c r="M72" s="354" t="s">
        <v>532</v>
      </c>
      <c r="N72" s="354" t="s">
        <v>533</v>
      </c>
      <c r="O72" s="354" t="s">
        <v>534</v>
      </c>
    </row>
    <row r="73" spans="2:30" x14ac:dyDescent="0.15">
      <c r="B73" s="248"/>
      <c r="C73" s="244"/>
      <c r="D73" s="244"/>
      <c r="E73" s="244"/>
      <c r="F73" s="244"/>
      <c r="G73" s="1242" t="s">
        <v>568</v>
      </c>
      <c r="H73" s="1243"/>
      <c r="I73" s="1248" t="s">
        <v>569</v>
      </c>
      <c r="J73" s="1248"/>
      <c r="K73" s="1229">
        <v>116.5</v>
      </c>
      <c r="L73" s="1229">
        <v>130.80000000000001</v>
      </c>
      <c r="M73" s="1218">
        <v>106.7</v>
      </c>
      <c r="N73" s="1218">
        <v>96.8</v>
      </c>
      <c r="O73" s="1218">
        <v>88.5</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574</v>
      </c>
      <c r="J75" s="1228"/>
      <c r="K75" s="1250">
        <v>15.2</v>
      </c>
      <c r="L75" s="1250">
        <v>14.3</v>
      </c>
      <c r="M75" s="1250">
        <v>13.8</v>
      </c>
      <c r="N75" s="1250">
        <v>12.6</v>
      </c>
      <c r="O75" s="1250">
        <v>10.6</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571</v>
      </c>
      <c r="H77" s="1223"/>
      <c r="I77" s="1228" t="s">
        <v>569</v>
      </c>
      <c r="J77" s="1228"/>
      <c r="K77" s="1229">
        <v>74.8</v>
      </c>
      <c r="L77" s="1229">
        <v>64.7</v>
      </c>
      <c r="M77" s="1218">
        <v>55.2</v>
      </c>
      <c r="N77" s="1218">
        <v>54</v>
      </c>
      <c r="O77" s="1218">
        <v>58.9</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574</v>
      </c>
      <c r="J79" s="1220"/>
      <c r="K79" s="1221">
        <v>14.5</v>
      </c>
      <c r="L79" s="1221">
        <v>13.3</v>
      </c>
      <c r="M79" s="1221">
        <v>12.5</v>
      </c>
      <c r="N79" s="1221">
        <v>11.5</v>
      </c>
      <c r="O79" s="1221">
        <v>10.8</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5" zoomScale="60" zoomScaleNormal="6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71992</v>
      </c>
      <c r="E3" s="116"/>
      <c r="F3" s="117">
        <v>117242</v>
      </c>
      <c r="G3" s="118"/>
      <c r="H3" s="119"/>
    </row>
    <row r="4" spans="1:8" x14ac:dyDescent="0.15">
      <c r="A4" s="120"/>
      <c r="B4" s="121"/>
      <c r="C4" s="122"/>
      <c r="D4" s="123">
        <v>28447</v>
      </c>
      <c r="E4" s="124"/>
      <c r="F4" s="125">
        <v>59388</v>
      </c>
      <c r="G4" s="126"/>
      <c r="H4" s="127"/>
    </row>
    <row r="5" spans="1:8" x14ac:dyDescent="0.15">
      <c r="A5" s="108" t="s">
        <v>524</v>
      </c>
      <c r="B5" s="113"/>
      <c r="C5" s="114"/>
      <c r="D5" s="115">
        <v>146136</v>
      </c>
      <c r="E5" s="116"/>
      <c r="F5" s="117">
        <v>114097</v>
      </c>
      <c r="G5" s="118"/>
      <c r="H5" s="119"/>
    </row>
    <row r="6" spans="1:8" x14ac:dyDescent="0.15">
      <c r="A6" s="120"/>
      <c r="B6" s="121"/>
      <c r="C6" s="122"/>
      <c r="D6" s="123">
        <v>95615</v>
      </c>
      <c r="E6" s="124"/>
      <c r="F6" s="125">
        <v>61630</v>
      </c>
      <c r="G6" s="126"/>
      <c r="H6" s="127"/>
    </row>
    <row r="7" spans="1:8" x14ac:dyDescent="0.15">
      <c r="A7" s="108" t="s">
        <v>525</v>
      </c>
      <c r="B7" s="113"/>
      <c r="C7" s="114"/>
      <c r="D7" s="115">
        <v>57607</v>
      </c>
      <c r="E7" s="116"/>
      <c r="F7" s="117">
        <v>136577</v>
      </c>
      <c r="G7" s="118"/>
      <c r="H7" s="119"/>
    </row>
    <row r="8" spans="1:8" x14ac:dyDescent="0.15">
      <c r="A8" s="120"/>
      <c r="B8" s="121"/>
      <c r="C8" s="122"/>
      <c r="D8" s="123">
        <v>16788</v>
      </c>
      <c r="E8" s="124"/>
      <c r="F8" s="125">
        <v>59645</v>
      </c>
      <c r="G8" s="126"/>
      <c r="H8" s="127"/>
    </row>
    <row r="9" spans="1:8" x14ac:dyDescent="0.15">
      <c r="A9" s="108" t="s">
        <v>526</v>
      </c>
      <c r="B9" s="113"/>
      <c r="C9" s="114"/>
      <c r="D9" s="115">
        <v>70774</v>
      </c>
      <c r="E9" s="116"/>
      <c r="F9" s="117">
        <v>132212</v>
      </c>
      <c r="G9" s="118"/>
      <c r="H9" s="119"/>
    </row>
    <row r="10" spans="1:8" x14ac:dyDescent="0.15">
      <c r="A10" s="120"/>
      <c r="B10" s="121"/>
      <c r="C10" s="122"/>
      <c r="D10" s="123">
        <v>26015</v>
      </c>
      <c r="E10" s="124"/>
      <c r="F10" s="125">
        <v>67114</v>
      </c>
      <c r="G10" s="126"/>
      <c r="H10" s="127"/>
    </row>
    <row r="11" spans="1:8" x14ac:dyDescent="0.15">
      <c r="A11" s="108" t="s">
        <v>527</v>
      </c>
      <c r="B11" s="113"/>
      <c r="C11" s="114"/>
      <c r="D11" s="115">
        <v>85228</v>
      </c>
      <c r="E11" s="116"/>
      <c r="F11" s="117">
        <v>93741</v>
      </c>
      <c r="G11" s="118"/>
      <c r="H11" s="119"/>
    </row>
    <row r="12" spans="1:8" x14ac:dyDescent="0.15">
      <c r="A12" s="120"/>
      <c r="B12" s="121"/>
      <c r="C12" s="128"/>
      <c r="D12" s="123">
        <v>35758</v>
      </c>
      <c r="E12" s="124"/>
      <c r="F12" s="125">
        <v>46285</v>
      </c>
      <c r="G12" s="126"/>
      <c r="H12" s="127"/>
    </row>
    <row r="13" spans="1:8" x14ac:dyDescent="0.15">
      <c r="A13" s="108"/>
      <c r="B13" s="113"/>
      <c r="C13" s="129"/>
      <c r="D13" s="130">
        <v>86347</v>
      </c>
      <c r="E13" s="131"/>
      <c r="F13" s="132">
        <v>118774</v>
      </c>
      <c r="G13" s="133"/>
      <c r="H13" s="119"/>
    </row>
    <row r="14" spans="1:8" x14ac:dyDescent="0.15">
      <c r="A14" s="120"/>
      <c r="B14" s="121"/>
      <c r="C14" s="122"/>
      <c r="D14" s="123">
        <v>40525</v>
      </c>
      <c r="E14" s="124"/>
      <c r="F14" s="125">
        <v>58812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0.95</v>
      </c>
      <c r="C19" s="134">
        <f>ROUND(VALUE(SUBSTITUTE(実質収支比率等に係る経年分析!G$48,"▲","-")),2)</f>
        <v>3.32</v>
      </c>
      <c r="D19" s="134">
        <f>ROUND(VALUE(SUBSTITUTE(実質収支比率等に係る経年分析!H$48,"▲","-")),2)</f>
        <v>2</v>
      </c>
      <c r="E19" s="134">
        <f>ROUND(VALUE(SUBSTITUTE(実質収支比率等に係る経年分析!I$48,"▲","-")),2)</f>
        <v>2.8</v>
      </c>
      <c r="F19" s="134">
        <f>ROUND(VALUE(SUBSTITUTE(実質収支比率等に係る経年分析!J$48,"▲","-")),2)</f>
        <v>3.36</v>
      </c>
    </row>
    <row r="20" spans="1:11" x14ac:dyDescent="0.15">
      <c r="A20" s="134" t="s">
        <v>43</v>
      </c>
      <c r="B20" s="134">
        <f>ROUND(VALUE(SUBSTITUTE(実質収支比率等に係る経年分析!F$47,"▲","-")),2)</f>
        <v>17.46</v>
      </c>
      <c r="C20" s="134">
        <f>ROUND(VALUE(SUBSTITUTE(実質収支比率等に係る経年分析!G$47,"▲","-")),2)</f>
        <v>14.1</v>
      </c>
      <c r="D20" s="134">
        <f>ROUND(VALUE(SUBSTITUTE(実質収支比率等に係る経年分析!H$47,"▲","-")),2)</f>
        <v>16.05</v>
      </c>
      <c r="E20" s="134">
        <f>ROUND(VALUE(SUBSTITUTE(実質収支比率等に係る経年分析!I$47,"▲","-")),2)</f>
        <v>18.18</v>
      </c>
      <c r="F20" s="134">
        <f>ROUND(VALUE(SUBSTITUTE(実質収支比率等に係る経年分析!J$47,"▲","-")),2)</f>
        <v>23.78</v>
      </c>
    </row>
    <row r="21" spans="1:11" x14ac:dyDescent="0.15">
      <c r="A21" s="134" t="s">
        <v>44</v>
      </c>
      <c r="B21" s="134">
        <f>IF(ISNUMBER(VALUE(SUBSTITUTE(実質収支比率等に係る経年分析!F$49,"▲","-"))),ROUND(VALUE(SUBSTITUTE(実質収支比率等に係る経年分析!F$49,"▲","-")),2),NA())</f>
        <v>4.97</v>
      </c>
      <c r="C21" s="134">
        <f>IF(ISNUMBER(VALUE(SUBSTITUTE(実質収支比率等に係る経年分析!G$49,"▲","-"))),ROUND(VALUE(SUBSTITUTE(実質収支比率等に係る経年分析!G$49,"▲","-")),2),NA())</f>
        <v>-1.44</v>
      </c>
      <c r="D21" s="134">
        <f>IF(ISNUMBER(VALUE(SUBSTITUTE(実質収支比率等に係る経年分析!H$49,"▲","-"))),ROUND(VALUE(SUBSTITUTE(実質収支比率等に係る経年分析!H$49,"▲","-")),2),NA())</f>
        <v>4.79</v>
      </c>
      <c r="E21" s="134">
        <f>IF(ISNUMBER(VALUE(SUBSTITUTE(実質収支比率等に係る経年分析!I$49,"▲","-"))),ROUND(VALUE(SUBSTITUTE(実質収支比率等に係る経年分析!I$49,"▲","-")),2),NA())</f>
        <v>3</v>
      </c>
      <c r="F21" s="134">
        <f>IF(ISNUMBER(VALUE(SUBSTITUTE(実質収支比率等に係る経年分析!J$49,"▲","-"))),ROUND(VALUE(SUBSTITUTE(実質収支比率等に係る経年分析!J$49,"▲","-")),2),NA())</f>
        <v>6.59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6.19</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4.17</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1.94</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中泊町後期高齢医療特別会計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中泊町農業集落排水事業特別会計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中泊町漁業集落排水事業特別会計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中泊町特別養護老人ホーム静和園事業特別会計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中泊町介護保険事業特別会計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3.35</v>
      </c>
    </row>
    <row r="35" spans="1:16" x14ac:dyDescent="0.15">
      <c r="A35" s="135" t="str">
        <f>IF(連結実質赤字比率に係る赤字・黒字の構成分析!C$35="",NA(),連結実質赤字比率に係る赤字・黒字の構成分析!C$35)</f>
        <v>中泊町水道事業特別会計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4.29</v>
      </c>
    </row>
    <row r="36" spans="1:16" x14ac:dyDescent="0.15">
      <c r="A36" s="135" t="str">
        <f>IF(連結実質赤字比率に係る赤字・黒字の構成分析!C$34="",NA(),連結実質赤字比率に係る赤字・黒字の構成分析!C$34)</f>
        <v>中泊町国民健康保険特別会計(事業勘定)</v>
      </c>
      <c r="B36" s="135">
        <f>IF(ROUND(VALUE(SUBSTITUTE(連結実質赤字比率に係る赤字・黒字の構成分析!F$34,"▲", "-")), 2) &lt; 0, ABS(ROUND(VALUE(SUBSTITUTE(連結実質赤字比率に係る赤字・黒字の構成分析!F$34,"▲", "-")), 2)), NA())</f>
        <v>0.13</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0.86</v>
      </c>
      <c r="J36" s="135">
        <f>IF(ROUND(VALUE(SUBSTITUTE(連結実質赤字比率に係る赤字・黒字の構成分析!J$34,"▲", "-")), 2) &lt; 0, ABS(ROUND(VALUE(SUBSTITUTE(連結実質赤字比率に係る赤字・黒字の構成分析!J$34,"▲", "-")), 2)), NA())</f>
        <v>2.35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806</v>
      </c>
      <c r="E42" s="136"/>
      <c r="F42" s="136"/>
      <c r="G42" s="136">
        <f>'実質公債費比率（分子）の構造'!L$52</f>
        <v>792</v>
      </c>
      <c r="H42" s="136"/>
      <c r="I42" s="136"/>
      <c r="J42" s="136">
        <f>'実質公債費比率（分子）の構造'!M$52</f>
        <v>770</v>
      </c>
      <c r="K42" s="136"/>
      <c r="L42" s="136"/>
      <c r="M42" s="136">
        <f>'実質公債費比率（分子）の構造'!N$52</f>
        <v>813</v>
      </c>
      <c r="N42" s="136"/>
      <c r="O42" s="136"/>
      <c r="P42" s="136">
        <f>'実質公債費比率（分子）の構造'!O$52</f>
        <v>819</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48</v>
      </c>
      <c r="C45" s="136"/>
      <c r="D45" s="136"/>
      <c r="E45" s="136">
        <f>'実質公債費比率（分子）の構造'!L$49</f>
        <v>45</v>
      </c>
      <c r="F45" s="136"/>
      <c r="G45" s="136"/>
      <c r="H45" s="136">
        <f>'実質公債費比率（分子）の構造'!M$49</f>
        <v>37</v>
      </c>
      <c r="I45" s="136"/>
      <c r="J45" s="136"/>
      <c r="K45" s="136">
        <f>'実質公債費比率（分子）の構造'!N$49</f>
        <v>7</v>
      </c>
      <c r="L45" s="136"/>
      <c r="M45" s="136"/>
      <c r="N45" s="136">
        <f>'実質公債費比率（分子）の構造'!O$49</f>
        <v>15</v>
      </c>
      <c r="O45" s="136"/>
      <c r="P45" s="136"/>
    </row>
    <row r="46" spans="1:16" x14ac:dyDescent="0.15">
      <c r="A46" s="136" t="s">
        <v>55</v>
      </c>
      <c r="B46" s="136">
        <f>'実質公債費比率（分子）の構造'!K$48</f>
        <v>53</v>
      </c>
      <c r="C46" s="136"/>
      <c r="D46" s="136"/>
      <c r="E46" s="136">
        <f>'実質公債費比率（分子）の構造'!L$48</f>
        <v>57</v>
      </c>
      <c r="F46" s="136"/>
      <c r="G46" s="136"/>
      <c r="H46" s="136">
        <f>'実質公債費比率（分子）の構造'!M$48</f>
        <v>67</v>
      </c>
      <c r="I46" s="136"/>
      <c r="J46" s="136"/>
      <c r="K46" s="136">
        <f>'実質公債費比率（分子）の構造'!N$48</f>
        <v>69</v>
      </c>
      <c r="L46" s="136"/>
      <c r="M46" s="136"/>
      <c r="N46" s="136">
        <f>'実質公債費比率（分子）の構造'!O$48</f>
        <v>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1248</v>
      </c>
      <c r="C49" s="136"/>
      <c r="D49" s="136"/>
      <c r="E49" s="136">
        <f>'実質公債費比率（分子）の構造'!L$45</f>
        <v>1304</v>
      </c>
      <c r="F49" s="136"/>
      <c r="G49" s="136"/>
      <c r="H49" s="136">
        <f>'実質公債費比率（分子）の構造'!M$45</f>
        <v>1194</v>
      </c>
      <c r="I49" s="136"/>
      <c r="J49" s="136"/>
      <c r="K49" s="136">
        <f>'実質公債費比率（分子）の構造'!N$45</f>
        <v>1127</v>
      </c>
      <c r="L49" s="136"/>
      <c r="M49" s="136"/>
      <c r="N49" s="136">
        <f>'実質公債費比率（分子）の構造'!O$45</f>
        <v>1129</v>
      </c>
      <c r="O49" s="136"/>
      <c r="P49" s="136"/>
    </row>
    <row r="50" spans="1:16" x14ac:dyDescent="0.15">
      <c r="A50" s="136" t="s">
        <v>59</v>
      </c>
      <c r="B50" s="136" t="e">
        <f>NA()</f>
        <v>#N/A</v>
      </c>
      <c r="C50" s="136">
        <f>IF(ISNUMBER('実質公債費比率（分子）の構造'!K$53),'実質公債費比率（分子）の構造'!K$53,NA())</f>
        <v>547</v>
      </c>
      <c r="D50" s="136" t="e">
        <f>NA()</f>
        <v>#N/A</v>
      </c>
      <c r="E50" s="136" t="e">
        <f>NA()</f>
        <v>#N/A</v>
      </c>
      <c r="F50" s="136">
        <f>IF(ISNUMBER('実質公債費比率（分子）の構造'!L$53),'実質公債費比率（分子）の構造'!L$53,NA())</f>
        <v>618</v>
      </c>
      <c r="G50" s="136" t="e">
        <f>NA()</f>
        <v>#N/A</v>
      </c>
      <c r="H50" s="136" t="e">
        <f>NA()</f>
        <v>#N/A</v>
      </c>
      <c r="I50" s="136">
        <f>IF(ISNUMBER('実質公債費比率（分子）の構造'!M$53),'実質公債費比率（分子）の構造'!M$53,NA())</f>
        <v>532</v>
      </c>
      <c r="J50" s="136" t="e">
        <f>NA()</f>
        <v>#N/A</v>
      </c>
      <c r="K50" s="136" t="e">
        <f>NA()</f>
        <v>#N/A</v>
      </c>
      <c r="L50" s="136">
        <f>IF(ISNUMBER('実質公債費比率（分子）の構造'!N$53),'実質公債費比率（分子）の構造'!N$53,NA())</f>
        <v>394</v>
      </c>
      <c r="M50" s="136" t="e">
        <f>NA()</f>
        <v>#N/A</v>
      </c>
      <c r="N50" s="136" t="e">
        <f>NA()</f>
        <v>#N/A</v>
      </c>
      <c r="O50" s="136">
        <f>IF(ISNUMBER('実質公債費比率（分子）の構造'!O$53),'実質公債費比率（分子）の構造'!O$53,NA())</f>
        <v>392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7814</v>
      </c>
      <c r="E56" s="135"/>
      <c r="F56" s="135"/>
      <c r="G56" s="135">
        <f>'将来負担比率（分子）の構造'!J$51</f>
        <v>7751</v>
      </c>
      <c r="H56" s="135"/>
      <c r="I56" s="135"/>
      <c r="J56" s="135">
        <f>'将来負担比率（分子）の構造'!K$51</f>
        <v>8184</v>
      </c>
      <c r="K56" s="135"/>
      <c r="L56" s="135"/>
      <c r="M56" s="135">
        <f>'将来負担比率（分子）の構造'!L$51</f>
        <v>8175</v>
      </c>
      <c r="N56" s="135"/>
      <c r="O56" s="135"/>
      <c r="P56" s="135">
        <f>'将来負担比率（分子）の構造'!M$51</f>
        <v>8035</v>
      </c>
    </row>
    <row r="57" spans="1:16" x14ac:dyDescent="0.15">
      <c r="A57" s="135" t="s">
        <v>35</v>
      </c>
      <c r="B57" s="135"/>
      <c r="C57" s="135"/>
      <c r="D57" s="135">
        <f>'将来負担比率（分子）の構造'!I$50</f>
        <v>621</v>
      </c>
      <c r="E57" s="135"/>
      <c r="F57" s="135"/>
      <c r="G57" s="135">
        <f>'将来負担比率（分子）の構造'!J$50</f>
        <v>557</v>
      </c>
      <c r="H57" s="135"/>
      <c r="I57" s="135"/>
      <c r="J57" s="135">
        <f>'将来負担比率（分子）の構造'!K$50</f>
        <v>511</v>
      </c>
      <c r="K57" s="135"/>
      <c r="L57" s="135"/>
      <c r="M57" s="135">
        <f>'将来負担比率（分子）の構造'!L$50</f>
        <v>532</v>
      </c>
      <c r="N57" s="135"/>
      <c r="O57" s="135"/>
      <c r="P57" s="135">
        <f>'将来負担比率（分子）の構造'!M$50</f>
        <v>509</v>
      </c>
    </row>
    <row r="58" spans="1:16" x14ac:dyDescent="0.15">
      <c r="A58" s="135" t="s">
        <v>34</v>
      </c>
      <c r="B58" s="135"/>
      <c r="C58" s="135"/>
      <c r="D58" s="135">
        <f>'将来負担比率（分子）の構造'!I$49</f>
        <v>915</v>
      </c>
      <c r="E58" s="135"/>
      <c r="F58" s="135"/>
      <c r="G58" s="135">
        <f>'将来負担比率（分子）の構造'!J$49</f>
        <v>735</v>
      </c>
      <c r="H58" s="135"/>
      <c r="I58" s="135"/>
      <c r="J58" s="135">
        <f>'将来負担比率（分子）の構造'!K$49</f>
        <v>837</v>
      </c>
      <c r="K58" s="135"/>
      <c r="L58" s="135"/>
      <c r="M58" s="135">
        <f>'将来負担比率（分子）の構造'!L$49</f>
        <v>942</v>
      </c>
      <c r="N58" s="135"/>
      <c r="O58" s="135"/>
      <c r="P58" s="135">
        <f>'将来負担比率（分子）の構造'!M$49</f>
        <v>1236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8</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1914</v>
      </c>
      <c r="C62" s="135"/>
      <c r="D62" s="135"/>
      <c r="E62" s="135">
        <f>'将来負担比率（分子）の構造'!J$45</f>
        <v>1831</v>
      </c>
      <c r="F62" s="135"/>
      <c r="G62" s="135"/>
      <c r="H62" s="135">
        <f>'将来負担比率（分子）の構造'!K$45</f>
        <v>1742</v>
      </c>
      <c r="I62" s="135"/>
      <c r="J62" s="135"/>
      <c r="K62" s="135">
        <f>'将来負担比率（分子）の構造'!L$45</f>
        <v>1524</v>
      </c>
      <c r="L62" s="135"/>
      <c r="M62" s="135"/>
      <c r="N62" s="135">
        <f>'将来負担比率（分子）の構造'!M$45</f>
        <v>1370</v>
      </c>
      <c r="O62" s="135"/>
      <c r="P62" s="135"/>
    </row>
    <row r="63" spans="1:16" x14ac:dyDescent="0.15">
      <c r="A63" s="135" t="s">
        <v>28</v>
      </c>
      <c r="B63" s="135">
        <f>'将来負担比率（分子）の構造'!I$44</f>
        <v>101</v>
      </c>
      <c r="C63" s="135"/>
      <c r="D63" s="135"/>
      <c r="E63" s="135">
        <f>'将来負担比率（分子）の構造'!J$44</f>
        <v>77</v>
      </c>
      <c r="F63" s="135"/>
      <c r="G63" s="135"/>
      <c r="H63" s="135">
        <f>'将来負担比率（分子）の構造'!K$44</f>
        <v>109</v>
      </c>
      <c r="I63" s="135"/>
      <c r="J63" s="135"/>
      <c r="K63" s="135">
        <f>'将来負担比率（分子）の構造'!L$44</f>
        <v>122</v>
      </c>
      <c r="L63" s="135"/>
      <c r="M63" s="135"/>
      <c r="N63" s="135">
        <f>'将来負担比率（分子）の構造'!M$44</f>
        <v>119</v>
      </c>
      <c r="O63" s="135"/>
      <c r="P63" s="135"/>
    </row>
    <row r="64" spans="1:16" x14ac:dyDescent="0.15">
      <c r="A64" s="135" t="s">
        <v>27</v>
      </c>
      <c r="B64" s="135">
        <f>'将来負担比率（分子）の構造'!I$43</f>
        <v>828</v>
      </c>
      <c r="C64" s="135"/>
      <c r="D64" s="135"/>
      <c r="E64" s="135">
        <f>'将来負担比率（分子）の構造'!J$43</f>
        <v>739</v>
      </c>
      <c r="F64" s="135"/>
      <c r="G64" s="135"/>
      <c r="H64" s="135">
        <f>'将来負担比率（分子）の構造'!K$43</f>
        <v>681</v>
      </c>
      <c r="I64" s="135"/>
      <c r="J64" s="135"/>
      <c r="K64" s="135">
        <f>'将来負担比率（分子）の構造'!L$43</f>
        <v>695</v>
      </c>
      <c r="L64" s="135"/>
      <c r="M64" s="135"/>
      <c r="N64" s="135">
        <f>'将来負担比率（分子）の構造'!M$43</f>
        <v>700</v>
      </c>
      <c r="O64" s="135"/>
      <c r="P64" s="135"/>
    </row>
    <row r="65" spans="1:16" x14ac:dyDescent="0.15">
      <c r="A65" s="135" t="s">
        <v>26</v>
      </c>
      <c r="B65" s="135">
        <f>'将来負担比率（分子）の構造'!I$42</f>
        <v>15</v>
      </c>
      <c r="C65" s="135"/>
      <c r="D65" s="135"/>
      <c r="E65" s="135">
        <f>'将来負担比率（分子）の構造'!J$42</f>
        <v>12</v>
      </c>
      <c r="F65" s="135"/>
      <c r="G65" s="135"/>
      <c r="H65" s="135">
        <f>'将来負担比率（分子）の構造'!K$42</f>
        <v>10</v>
      </c>
      <c r="I65" s="135"/>
      <c r="J65" s="135"/>
      <c r="K65" s="135">
        <f>'将来負担比率（分子）の構造'!L$42</f>
        <v>7</v>
      </c>
      <c r="L65" s="135"/>
      <c r="M65" s="135"/>
      <c r="N65" s="135">
        <f>'将来負担比率（分子）の構造'!M$42</f>
        <v>5</v>
      </c>
      <c r="O65" s="135"/>
      <c r="P65" s="135"/>
    </row>
    <row r="66" spans="1:16" x14ac:dyDescent="0.15">
      <c r="A66" s="135" t="s">
        <v>25</v>
      </c>
      <c r="B66" s="135">
        <f>'将来負担比率（分子）の構造'!I$41</f>
        <v>11281</v>
      </c>
      <c r="C66" s="135"/>
      <c r="D66" s="135"/>
      <c r="E66" s="135">
        <f>'将来負担比率（分子）の構造'!J$41</f>
        <v>11637</v>
      </c>
      <c r="F66" s="135"/>
      <c r="G66" s="135"/>
      <c r="H66" s="135">
        <f>'将来負担比率（分子）の構造'!K$41</f>
        <v>11350</v>
      </c>
      <c r="I66" s="135"/>
      <c r="J66" s="135"/>
      <c r="K66" s="135">
        <f>'将来負担比率（分子）の構造'!L$41</f>
        <v>11233</v>
      </c>
      <c r="L66" s="135"/>
      <c r="M66" s="135"/>
      <c r="N66" s="135">
        <f>'将来負担比率（分子）の構造'!M$41</f>
        <v>11268</v>
      </c>
      <c r="O66" s="135"/>
      <c r="P66" s="135"/>
    </row>
    <row r="67" spans="1:16" x14ac:dyDescent="0.15">
      <c r="A67" s="135" t="s">
        <v>63</v>
      </c>
      <c r="B67" s="135" t="e">
        <f>NA()</f>
        <v>#N/A</v>
      </c>
      <c r="C67" s="135">
        <f>IF(ISNUMBER('将来負担比率（分子）の構造'!I$52), IF('将来負担比率（分子）の構造'!I$52 &lt; 0, 0, '将来負担比率（分子）の構造'!I$52), NA())</f>
        <v>4798</v>
      </c>
      <c r="D67" s="135" t="e">
        <f>NA()</f>
        <v>#N/A</v>
      </c>
      <c r="E67" s="135" t="e">
        <f>NA()</f>
        <v>#N/A</v>
      </c>
      <c r="F67" s="135">
        <f>IF(ISNUMBER('将来負担比率（分子）の構造'!J$52), IF('将来負担比率（分子）の構造'!J$52 &lt; 0, 0, '将来負担比率（分子）の構造'!J$52), NA())</f>
        <v>5253</v>
      </c>
      <c r="G67" s="135" t="e">
        <f>NA()</f>
        <v>#N/A</v>
      </c>
      <c r="H67" s="135" t="e">
        <f>NA()</f>
        <v>#N/A</v>
      </c>
      <c r="I67" s="135">
        <f>IF(ISNUMBER('将来負担比率（分子）の構造'!K$52), IF('将来負担比率（分子）の構造'!K$52 &lt; 0, 0, '将来負担比率（分子）の構造'!K$52), NA())</f>
        <v>4360</v>
      </c>
      <c r="J67" s="135" t="e">
        <f>NA()</f>
        <v>#N/A</v>
      </c>
      <c r="K67" s="135" t="e">
        <f>NA()</f>
        <v>#N/A</v>
      </c>
      <c r="L67" s="135">
        <f>IF(ISNUMBER('将来負担比率（分子）の構造'!L$52), IF('将来負担比率（分子）の構造'!L$52 &lt; 0, 0, '将来負担比率（分子）の構造'!L$52), NA())</f>
        <v>3934</v>
      </c>
      <c r="M67" s="135" t="e">
        <f>NA()</f>
        <v>#N/A</v>
      </c>
      <c r="N67" s="135" t="e">
        <f>NA()</f>
        <v>#N/A</v>
      </c>
      <c r="O67" s="135">
        <f>IF(ISNUMBER('将来負担比率（分子）の構造'!M$52), IF('将来負担比率（分子）の構造'!M$52 &lt; 0, 0, '将来負担比率（分子）の構造'!M$52), NA())</f>
        <v>3682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729855</v>
      </c>
      <c r="S5" s="669"/>
      <c r="T5" s="669"/>
      <c r="U5" s="669"/>
      <c r="V5" s="669"/>
      <c r="W5" s="669"/>
      <c r="X5" s="669"/>
      <c r="Y5" s="716"/>
      <c r="Z5" s="729">
        <v>8.9</v>
      </c>
      <c r="AA5" s="729"/>
      <c r="AB5" s="729"/>
      <c r="AC5" s="729"/>
      <c r="AD5" s="730">
        <v>729855</v>
      </c>
      <c r="AE5" s="730"/>
      <c r="AF5" s="730"/>
      <c r="AG5" s="730"/>
      <c r="AH5" s="730"/>
      <c r="AI5" s="730"/>
      <c r="AJ5" s="730"/>
      <c r="AK5" s="730"/>
      <c r="AL5" s="717">
        <v>15.5</v>
      </c>
      <c r="AM5" s="686"/>
      <c r="AN5" s="686"/>
      <c r="AO5" s="718"/>
      <c r="AP5" s="705" t="s">
        <v>206</v>
      </c>
      <c r="AQ5" s="706"/>
      <c r="AR5" s="706"/>
      <c r="AS5" s="706"/>
      <c r="AT5" s="706"/>
      <c r="AU5" s="706"/>
      <c r="AV5" s="706"/>
      <c r="AW5" s="706"/>
      <c r="AX5" s="706"/>
      <c r="AY5" s="706"/>
      <c r="AZ5" s="706"/>
      <c r="BA5" s="706"/>
      <c r="BB5" s="706"/>
      <c r="BC5" s="706"/>
      <c r="BD5" s="706"/>
      <c r="BE5" s="706"/>
      <c r="BF5" s="707"/>
      <c r="BG5" s="618">
        <v>729855</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70540</v>
      </c>
      <c r="S6" s="619"/>
      <c r="T6" s="619"/>
      <c r="U6" s="619"/>
      <c r="V6" s="619"/>
      <c r="W6" s="619"/>
      <c r="X6" s="619"/>
      <c r="Y6" s="620"/>
      <c r="Z6" s="671">
        <v>0.9</v>
      </c>
      <c r="AA6" s="671"/>
      <c r="AB6" s="671"/>
      <c r="AC6" s="671"/>
      <c r="AD6" s="672">
        <v>70540</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729855</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99639</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99639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1122</v>
      </c>
      <c r="S7" s="619"/>
      <c r="T7" s="619"/>
      <c r="U7" s="619"/>
      <c r="V7" s="619"/>
      <c r="W7" s="619"/>
      <c r="X7" s="619"/>
      <c r="Y7" s="620"/>
      <c r="Z7" s="671">
        <v>0</v>
      </c>
      <c r="AA7" s="671"/>
      <c r="AB7" s="671"/>
      <c r="AC7" s="671"/>
      <c r="AD7" s="672">
        <v>1122</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291171</v>
      </c>
      <c r="BH7" s="619"/>
      <c r="BI7" s="619"/>
      <c r="BJ7" s="619"/>
      <c r="BK7" s="619"/>
      <c r="BL7" s="619"/>
      <c r="BM7" s="619"/>
      <c r="BN7" s="620"/>
      <c r="BO7" s="671">
        <v>39.9</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1637470</v>
      </c>
      <c r="CS7" s="619"/>
      <c r="CT7" s="619"/>
      <c r="CU7" s="619"/>
      <c r="CV7" s="619"/>
      <c r="CW7" s="619"/>
      <c r="CX7" s="619"/>
      <c r="CY7" s="620"/>
      <c r="CZ7" s="671">
        <v>20.399999999999999</v>
      </c>
      <c r="DA7" s="671"/>
      <c r="DB7" s="671"/>
      <c r="DC7" s="671"/>
      <c r="DD7" s="624">
        <v>286407</v>
      </c>
      <c r="DE7" s="619"/>
      <c r="DF7" s="619"/>
      <c r="DG7" s="619"/>
      <c r="DH7" s="619"/>
      <c r="DI7" s="619"/>
      <c r="DJ7" s="619"/>
      <c r="DK7" s="619"/>
      <c r="DL7" s="619"/>
      <c r="DM7" s="619"/>
      <c r="DN7" s="619"/>
      <c r="DO7" s="619"/>
      <c r="DP7" s="620"/>
      <c r="DQ7" s="624">
        <v>1256003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2141</v>
      </c>
      <c r="S8" s="619"/>
      <c r="T8" s="619"/>
      <c r="U8" s="619"/>
      <c r="V8" s="619"/>
      <c r="W8" s="619"/>
      <c r="X8" s="619"/>
      <c r="Y8" s="620"/>
      <c r="Z8" s="671">
        <v>0</v>
      </c>
      <c r="AA8" s="671"/>
      <c r="AB8" s="671"/>
      <c r="AC8" s="671"/>
      <c r="AD8" s="672">
        <v>2141</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15242</v>
      </c>
      <c r="BH8" s="619"/>
      <c r="BI8" s="619"/>
      <c r="BJ8" s="619"/>
      <c r="BK8" s="619"/>
      <c r="BL8" s="619"/>
      <c r="BM8" s="619"/>
      <c r="BN8" s="620"/>
      <c r="BO8" s="671">
        <v>2.1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1658045</v>
      </c>
      <c r="CS8" s="619"/>
      <c r="CT8" s="619"/>
      <c r="CU8" s="619"/>
      <c r="CV8" s="619"/>
      <c r="CW8" s="619"/>
      <c r="CX8" s="619"/>
      <c r="CY8" s="620"/>
      <c r="CZ8" s="671">
        <v>20.7</v>
      </c>
      <c r="DA8" s="671"/>
      <c r="DB8" s="671"/>
      <c r="DC8" s="671"/>
      <c r="DD8" s="624">
        <v>10801</v>
      </c>
      <c r="DE8" s="619"/>
      <c r="DF8" s="619"/>
      <c r="DG8" s="619"/>
      <c r="DH8" s="619"/>
      <c r="DI8" s="619"/>
      <c r="DJ8" s="619"/>
      <c r="DK8" s="619"/>
      <c r="DL8" s="619"/>
      <c r="DM8" s="619"/>
      <c r="DN8" s="619"/>
      <c r="DO8" s="619"/>
      <c r="DP8" s="620"/>
      <c r="DQ8" s="624">
        <v>900308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1508</v>
      </c>
      <c r="S9" s="619"/>
      <c r="T9" s="619"/>
      <c r="U9" s="619"/>
      <c r="V9" s="619"/>
      <c r="W9" s="619"/>
      <c r="X9" s="619"/>
      <c r="Y9" s="620"/>
      <c r="Z9" s="671">
        <v>0</v>
      </c>
      <c r="AA9" s="671"/>
      <c r="AB9" s="671"/>
      <c r="AC9" s="671"/>
      <c r="AD9" s="672">
        <v>1508</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244175</v>
      </c>
      <c r="BH9" s="619"/>
      <c r="BI9" s="619"/>
      <c r="BJ9" s="619"/>
      <c r="BK9" s="619"/>
      <c r="BL9" s="619"/>
      <c r="BM9" s="619"/>
      <c r="BN9" s="620"/>
      <c r="BO9" s="671">
        <v>33.5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791159</v>
      </c>
      <c r="CS9" s="619"/>
      <c r="CT9" s="619"/>
      <c r="CU9" s="619"/>
      <c r="CV9" s="619"/>
      <c r="CW9" s="619"/>
      <c r="CX9" s="619"/>
      <c r="CY9" s="620"/>
      <c r="CZ9" s="671">
        <v>9.9</v>
      </c>
      <c r="DA9" s="671"/>
      <c r="DB9" s="671"/>
      <c r="DC9" s="671"/>
      <c r="DD9" s="624">
        <v>2223</v>
      </c>
      <c r="DE9" s="619"/>
      <c r="DF9" s="619"/>
      <c r="DG9" s="619"/>
      <c r="DH9" s="619"/>
      <c r="DI9" s="619"/>
      <c r="DJ9" s="619"/>
      <c r="DK9" s="619"/>
      <c r="DL9" s="619"/>
      <c r="DM9" s="619"/>
      <c r="DN9" s="619"/>
      <c r="DO9" s="619"/>
      <c r="DP9" s="620"/>
      <c r="DQ9" s="624">
        <v>561454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207814</v>
      </c>
      <c r="S10" s="619"/>
      <c r="T10" s="619"/>
      <c r="U10" s="619"/>
      <c r="V10" s="619"/>
      <c r="W10" s="619"/>
      <c r="X10" s="619"/>
      <c r="Y10" s="620"/>
      <c r="Z10" s="671">
        <v>2.5</v>
      </c>
      <c r="AA10" s="671"/>
      <c r="AB10" s="671"/>
      <c r="AC10" s="671"/>
      <c r="AD10" s="672">
        <v>207814</v>
      </c>
      <c r="AE10" s="672"/>
      <c r="AF10" s="672"/>
      <c r="AG10" s="672"/>
      <c r="AH10" s="672"/>
      <c r="AI10" s="672"/>
      <c r="AJ10" s="672"/>
      <c r="AK10" s="672"/>
      <c r="AL10" s="641">
        <v>4.4000000000000004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17055</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15546</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7917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14699</v>
      </c>
      <c r="BH11" s="619"/>
      <c r="BI11" s="619"/>
      <c r="BJ11" s="619"/>
      <c r="BK11" s="619"/>
      <c r="BL11" s="619"/>
      <c r="BM11" s="619"/>
      <c r="BN11" s="620"/>
      <c r="BO11" s="671">
        <v>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646097</v>
      </c>
      <c r="CS11" s="619"/>
      <c r="CT11" s="619"/>
      <c r="CU11" s="619"/>
      <c r="CV11" s="619"/>
      <c r="CW11" s="619"/>
      <c r="CX11" s="619"/>
      <c r="CY11" s="620"/>
      <c r="CZ11" s="671">
        <v>8.1</v>
      </c>
      <c r="DA11" s="671"/>
      <c r="DB11" s="671"/>
      <c r="DC11" s="671"/>
      <c r="DD11" s="624">
        <v>144986</v>
      </c>
      <c r="DE11" s="619"/>
      <c r="DF11" s="619"/>
      <c r="DG11" s="619"/>
      <c r="DH11" s="619"/>
      <c r="DI11" s="619"/>
      <c r="DJ11" s="619"/>
      <c r="DK11" s="619"/>
      <c r="DL11" s="619"/>
      <c r="DM11" s="619"/>
      <c r="DN11" s="619"/>
      <c r="DO11" s="619"/>
      <c r="DP11" s="620"/>
      <c r="DQ11" s="624">
        <v>334347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318388</v>
      </c>
      <c r="BH12" s="619"/>
      <c r="BI12" s="619"/>
      <c r="BJ12" s="619"/>
      <c r="BK12" s="619"/>
      <c r="BL12" s="619"/>
      <c r="BM12" s="619"/>
      <c r="BN12" s="620"/>
      <c r="BO12" s="671">
        <v>43.6</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120314</v>
      </c>
      <c r="CS12" s="619"/>
      <c r="CT12" s="619"/>
      <c r="CU12" s="619"/>
      <c r="CV12" s="619"/>
      <c r="CW12" s="619"/>
      <c r="CX12" s="619"/>
      <c r="CY12" s="620"/>
      <c r="CZ12" s="671">
        <v>1.5</v>
      </c>
      <c r="DA12" s="671"/>
      <c r="DB12" s="671"/>
      <c r="DC12" s="671"/>
      <c r="DD12" s="624">
        <v>6325</v>
      </c>
      <c r="DE12" s="619"/>
      <c r="DF12" s="619"/>
      <c r="DG12" s="619"/>
      <c r="DH12" s="619"/>
      <c r="DI12" s="619"/>
      <c r="DJ12" s="619"/>
      <c r="DK12" s="619"/>
      <c r="DL12" s="619"/>
      <c r="DM12" s="619"/>
      <c r="DN12" s="619"/>
      <c r="DO12" s="619"/>
      <c r="DP12" s="620"/>
      <c r="DQ12" s="624">
        <v>109362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11991</v>
      </c>
      <c r="S13" s="619"/>
      <c r="T13" s="619"/>
      <c r="U13" s="619"/>
      <c r="V13" s="619"/>
      <c r="W13" s="619"/>
      <c r="X13" s="619"/>
      <c r="Y13" s="620"/>
      <c r="Z13" s="671">
        <v>0.1</v>
      </c>
      <c r="AA13" s="671"/>
      <c r="AB13" s="671"/>
      <c r="AC13" s="671"/>
      <c r="AD13" s="672">
        <v>11991</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298662</v>
      </c>
      <c r="BH13" s="619"/>
      <c r="BI13" s="619"/>
      <c r="BJ13" s="619"/>
      <c r="BK13" s="619"/>
      <c r="BL13" s="619"/>
      <c r="BM13" s="619"/>
      <c r="BN13" s="620"/>
      <c r="BO13" s="671">
        <v>40.9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800410</v>
      </c>
      <c r="CS13" s="619"/>
      <c r="CT13" s="619"/>
      <c r="CU13" s="619"/>
      <c r="CV13" s="619"/>
      <c r="CW13" s="619"/>
      <c r="CX13" s="619"/>
      <c r="CY13" s="620"/>
      <c r="CZ13" s="671">
        <v>10</v>
      </c>
      <c r="DA13" s="671"/>
      <c r="DB13" s="671"/>
      <c r="DC13" s="671"/>
      <c r="DD13" s="624">
        <v>524221</v>
      </c>
      <c r="DE13" s="619"/>
      <c r="DF13" s="619"/>
      <c r="DG13" s="619"/>
      <c r="DH13" s="619"/>
      <c r="DI13" s="619"/>
      <c r="DJ13" s="619"/>
      <c r="DK13" s="619"/>
      <c r="DL13" s="619"/>
      <c r="DM13" s="619"/>
      <c r="DN13" s="619"/>
      <c r="DO13" s="619"/>
      <c r="DP13" s="620"/>
      <c r="DQ13" s="624">
        <v>342103</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32692</v>
      </c>
      <c r="BH14" s="619"/>
      <c r="BI14" s="619"/>
      <c r="BJ14" s="619"/>
      <c r="BK14" s="619"/>
      <c r="BL14" s="619"/>
      <c r="BM14" s="619"/>
      <c r="BN14" s="620"/>
      <c r="BO14" s="671">
        <v>4.5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527459</v>
      </c>
      <c r="CS14" s="619"/>
      <c r="CT14" s="619"/>
      <c r="CU14" s="619"/>
      <c r="CV14" s="619"/>
      <c r="CW14" s="619"/>
      <c r="CX14" s="619"/>
      <c r="CY14" s="620"/>
      <c r="CZ14" s="671">
        <v>6.6</v>
      </c>
      <c r="DA14" s="671"/>
      <c r="DB14" s="671"/>
      <c r="DC14" s="671"/>
      <c r="DD14" s="624">
        <v>3658</v>
      </c>
      <c r="DE14" s="619"/>
      <c r="DF14" s="619"/>
      <c r="DG14" s="619"/>
      <c r="DH14" s="619"/>
      <c r="DI14" s="619"/>
      <c r="DJ14" s="619"/>
      <c r="DK14" s="619"/>
      <c r="DL14" s="619"/>
      <c r="DM14" s="619"/>
      <c r="DN14" s="619"/>
      <c r="DO14" s="619"/>
      <c r="DP14" s="620"/>
      <c r="DQ14" s="624">
        <v>473307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915</v>
      </c>
      <c r="S15" s="619"/>
      <c r="T15" s="619"/>
      <c r="U15" s="619"/>
      <c r="V15" s="619"/>
      <c r="W15" s="619"/>
      <c r="X15" s="619"/>
      <c r="Y15" s="620"/>
      <c r="Z15" s="671">
        <v>0</v>
      </c>
      <c r="AA15" s="671"/>
      <c r="AB15" s="671"/>
      <c r="AC15" s="671"/>
      <c r="AD15" s="672">
        <v>915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87604</v>
      </c>
      <c r="BH15" s="619"/>
      <c r="BI15" s="619"/>
      <c r="BJ15" s="619"/>
      <c r="BK15" s="619"/>
      <c r="BL15" s="619"/>
      <c r="BM15" s="619"/>
      <c r="BN15" s="620"/>
      <c r="BO15" s="671">
        <v>12</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589143</v>
      </c>
      <c r="CS15" s="619"/>
      <c r="CT15" s="619"/>
      <c r="CU15" s="619"/>
      <c r="CV15" s="619"/>
      <c r="CW15" s="619"/>
      <c r="CX15" s="619"/>
      <c r="CY15" s="620"/>
      <c r="CZ15" s="671">
        <v>7.4</v>
      </c>
      <c r="DA15" s="671"/>
      <c r="DB15" s="671"/>
      <c r="DC15" s="671"/>
      <c r="DD15" s="624">
        <v>36618</v>
      </c>
      <c r="DE15" s="619"/>
      <c r="DF15" s="619"/>
      <c r="DG15" s="619"/>
      <c r="DH15" s="619"/>
      <c r="DI15" s="619"/>
      <c r="DJ15" s="619"/>
      <c r="DK15" s="619"/>
      <c r="DL15" s="619"/>
      <c r="DM15" s="619"/>
      <c r="DN15" s="619"/>
      <c r="DO15" s="619"/>
      <c r="DP15" s="620"/>
      <c r="DQ15" s="624">
        <v>500328</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4107158</v>
      </c>
      <c r="S16" s="619"/>
      <c r="T16" s="619"/>
      <c r="U16" s="619"/>
      <c r="V16" s="619"/>
      <c r="W16" s="619"/>
      <c r="X16" s="619"/>
      <c r="Y16" s="620"/>
      <c r="Z16" s="671">
        <v>50.2</v>
      </c>
      <c r="AA16" s="671"/>
      <c r="AB16" s="671"/>
      <c r="AC16" s="671"/>
      <c r="AD16" s="672">
        <v>3674706</v>
      </c>
      <c r="AE16" s="672"/>
      <c r="AF16" s="672"/>
      <c r="AG16" s="672"/>
      <c r="AH16" s="672"/>
      <c r="AI16" s="672"/>
      <c r="AJ16" s="672"/>
      <c r="AK16" s="672"/>
      <c r="AL16" s="641">
        <v>78.099999999999994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694</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694</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3674706</v>
      </c>
      <c r="S17" s="619"/>
      <c r="T17" s="619"/>
      <c r="U17" s="619"/>
      <c r="V17" s="619"/>
      <c r="W17" s="619"/>
      <c r="X17" s="619"/>
      <c r="Y17" s="620"/>
      <c r="Z17" s="671">
        <v>44.9</v>
      </c>
      <c r="AA17" s="671"/>
      <c r="AB17" s="671"/>
      <c r="AC17" s="671"/>
      <c r="AD17" s="672">
        <v>3674706</v>
      </c>
      <c r="AE17" s="672"/>
      <c r="AF17" s="672"/>
      <c r="AG17" s="672"/>
      <c r="AH17" s="672"/>
      <c r="AI17" s="672"/>
      <c r="AJ17" s="672"/>
      <c r="AK17" s="672"/>
      <c r="AL17" s="641">
        <v>78.099999999999994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1129471</v>
      </c>
      <c r="CS17" s="619"/>
      <c r="CT17" s="619"/>
      <c r="CU17" s="619"/>
      <c r="CV17" s="619"/>
      <c r="CW17" s="619"/>
      <c r="CX17" s="619"/>
      <c r="CY17" s="620"/>
      <c r="CZ17" s="671">
        <v>14.1</v>
      </c>
      <c r="DA17" s="671"/>
      <c r="DB17" s="671"/>
      <c r="DC17" s="671"/>
      <c r="DD17" s="624" t="s">
        <v>109</v>
      </c>
      <c r="DE17" s="619"/>
      <c r="DF17" s="619"/>
      <c r="DG17" s="619"/>
      <c r="DH17" s="619"/>
      <c r="DI17" s="619"/>
      <c r="DJ17" s="619"/>
      <c r="DK17" s="619"/>
      <c r="DL17" s="619"/>
      <c r="DM17" s="619"/>
      <c r="DN17" s="619"/>
      <c r="DO17" s="619"/>
      <c r="DP17" s="620"/>
      <c r="DQ17" s="624">
        <v>1078258</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432416</v>
      </c>
      <c r="S18" s="619"/>
      <c r="T18" s="619"/>
      <c r="U18" s="619"/>
      <c r="V18" s="619"/>
      <c r="W18" s="619"/>
      <c r="X18" s="619"/>
      <c r="Y18" s="620"/>
      <c r="Z18" s="671">
        <v>5.3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36</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5133044</v>
      </c>
      <c r="S20" s="619"/>
      <c r="T20" s="619"/>
      <c r="U20" s="619"/>
      <c r="V20" s="619"/>
      <c r="W20" s="619"/>
      <c r="X20" s="619"/>
      <c r="Y20" s="620"/>
      <c r="Z20" s="671">
        <v>62.7</v>
      </c>
      <c r="AA20" s="671"/>
      <c r="AB20" s="671"/>
      <c r="AC20" s="671"/>
      <c r="AD20" s="672">
        <v>4700592</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8015447</v>
      </c>
      <c r="CS20" s="619"/>
      <c r="CT20" s="619"/>
      <c r="CU20" s="619"/>
      <c r="CV20" s="619"/>
      <c r="CW20" s="619"/>
      <c r="CX20" s="619"/>
      <c r="CY20" s="620"/>
      <c r="CZ20" s="671">
        <v>100</v>
      </c>
      <c r="DA20" s="671"/>
      <c r="DB20" s="671"/>
      <c r="DC20" s="671"/>
      <c r="DD20" s="624">
        <v>1015239</v>
      </c>
      <c r="DE20" s="619"/>
      <c r="DF20" s="619"/>
      <c r="DG20" s="619"/>
      <c r="DH20" s="619"/>
      <c r="DI20" s="619"/>
      <c r="DJ20" s="619"/>
      <c r="DK20" s="619"/>
      <c r="DL20" s="619"/>
      <c r="DM20" s="619"/>
      <c r="DN20" s="619"/>
      <c r="DO20" s="619"/>
      <c r="DP20" s="620"/>
      <c r="DQ20" s="624">
        <v>5663720</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695</v>
      </c>
      <c r="S21" s="619"/>
      <c r="T21" s="619"/>
      <c r="U21" s="619"/>
      <c r="V21" s="619"/>
      <c r="W21" s="619"/>
      <c r="X21" s="619"/>
      <c r="Y21" s="620"/>
      <c r="Z21" s="671">
        <v>0</v>
      </c>
      <c r="AA21" s="671"/>
      <c r="AB21" s="671"/>
      <c r="AC21" s="671"/>
      <c r="AD21" s="672">
        <v>695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8718</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74337</v>
      </c>
      <c r="S23" s="619"/>
      <c r="T23" s="619"/>
      <c r="U23" s="619"/>
      <c r="V23" s="619"/>
      <c r="W23" s="619"/>
      <c r="X23" s="619"/>
      <c r="Y23" s="620"/>
      <c r="Z23" s="671">
        <v>0.9</v>
      </c>
      <c r="AA23" s="671"/>
      <c r="AB23" s="671"/>
      <c r="AC23" s="671"/>
      <c r="AD23" s="672">
        <v>2267</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8071</v>
      </c>
      <c r="S24" s="619"/>
      <c r="T24" s="619"/>
      <c r="U24" s="619"/>
      <c r="V24" s="619"/>
      <c r="W24" s="619"/>
      <c r="X24" s="619"/>
      <c r="Y24" s="620"/>
      <c r="Z24" s="671">
        <v>0.1</v>
      </c>
      <c r="AA24" s="671"/>
      <c r="AB24" s="671"/>
      <c r="AC24" s="671"/>
      <c r="AD24" s="672">
        <v>2</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3107530</v>
      </c>
      <c r="CS24" s="669"/>
      <c r="CT24" s="669"/>
      <c r="CU24" s="669"/>
      <c r="CV24" s="669"/>
      <c r="CW24" s="669"/>
      <c r="CX24" s="669"/>
      <c r="CY24" s="716"/>
      <c r="CZ24" s="720">
        <v>38.799999999999997</v>
      </c>
      <c r="DA24" s="721"/>
      <c r="DB24" s="721"/>
      <c r="DC24" s="722"/>
      <c r="DD24" s="715">
        <v>2446540</v>
      </c>
      <c r="DE24" s="669"/>
      <c r="DF24" s="669"/>
      <c r="DG24" s="669"/>
      <c r="DH24" s="669"/>
      <c r="DI24" s="669"/>
      <c r="DJ24" s="669"/>
      <c r="DK24" s="716"/>
      <c r="DL24" s="715">
        <v>2436255</v>
      </c>
      <c r="DM24" s="669"/>
      <c r="DN24" s="669"/>
      <c r="DO24" s="669"/>
      <c r="DP24" s="669"/>
      <c r="DQ24" s="669"/>
      <c r="DR24" s="669"/>
      <c r="DS24" s="669"/>
      <c r="DT24" s="669"/>
      <c r="DU24" s="669"/>
      <c r="DV24" s="716"/>
      <c r="DW24" s="717">
        <v>49.3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777815</v>
      </c>
      <c r="S25" s="619"/>
      <c r="T25" s="619"/>
      <c r="U25" s="619"/>
      <c r="V25" s="619"/>
      <c r="W25" s="619"/>
      <c r="X25" s="619"/>
      <c r="Y25" s="620"/>
      <c r="Z25" s="671">
        <v>9.5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1149308</v>
      </c>
      <c r="CS25" s="637"/>
      <c r="CT25" s="637"/>
      <c r="CU25" s="637"/>
      <c r="CV25" s="637"/>
      <c r="CW25" s="637"/>
      <c r="CX25" s="637"/>
      <c r="CY25" s="638"/>
      <c r="CZ25" s="621">
        <v>14.3</v>
      </c>
      <c r="DA25" s="639"/>
      <c r="DB25" s="639"/>
      <c r="DC25" s="640"/>
      <c r="DD25" s="624">
        <v>1097553</v>
      </c>
      <c r="DE25" s="637"/>
      <c r="DF25" s="637"/>
      <c r="DG25" s="637"/>
      <c r="DH25" s="637"/>
      <c r="DI25" s="637"/>
      <c r="DJ25" s="637"/>
      <c r="DK25" s="638"/>
      <c r="DL25" s="624">
        <v>1097268</v>
      </c>
      <c r="DM25" s="637"/>
      <c r="DN25" s="637"/>
      <c r="DO25" s="637"/>
      <c r="DP25" s="637"/>
      <c r="DQ25" s="637"/>
      <c r="DR25" s="637"/>
      <c r="DS25" s="637"/>
      <c r="DT25" s="637"/>
      <c r="DU25" s="637"/>
      <c r="DV25" s="638"/>
      <c r="DW25" s="641">
        <v>22.2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684192</v>
      </c>
      <c r="CS26" s="619"/>
      <c r="CT26" s="619"/>
      <c r="CU26" s="619"/>
      <c r="CV26" s="619"/>
      <c r="CW26" s="619"/>
      <c r="CX26" s="619"/>
      <c r="CY26" s="620"/>
      <c r="CZ26" s="621">
        <v>8.5</v>
      </c>
      <c r="DA26" s="639"/>
      <c r="DB26" s="639"/>
      <c r="DC26" s="640"/>
      <c r="DD26" s="624">
        <v>639829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623754</v>
      </c>
      <c r="S27" s="619"/>
      <c r="T27" s="619"/>
      <c r="U27" s="619"/>
      <c r="V27" s="619"/>
      <c r="W27" s="619"/>
      <c r="X27" s="619"/>
      <c r="Y27" s="620"/>
      <c r="Z27" s="671">
        <v>7.6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729855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828751</v>
      </c>
      <c r="CS27" s="637"/>
      <c r="CT27" s="637"/>
      <c r="CU27" s="637"/>
      <c r="CV27" s="637"/>
      <c r="CW27" s="637"/>
      <c r="CX27" s="637"/>
      <c r="CY27" s="638"/>
      <c r="CZ27" s="621">
        <v>10.3</v>
      </c>
      <c r="DA27" s="639"/>
      <c r="DB27" s="639"/>
      <c r="DC27" s="640"/>
      <c r="DD27" s="624">
        <v>270729</v>
      </c>
      <c r="DE27" s="637"/>
      <c r="DF27" s="637"/>
      <c r="DG27" s="637"/>
      <c r="DH27" s="637"/>
      <c r="DI27" s="637"/>
      <c r="DJ27" s="637"/>
      <c r="DK27" s="638"/>
      <c r="DL27" s="624">
        <v>260729</v>
      </c>
      <c r="DM27" s="637"/>
      <c r="DN27" s="637"/>
      <c r="DO27" s="637"/>
      <c r="DP27" s="637"/>
      <c r="DQ27" s="637"/>
      <c r="DR27" s="637"/>
      <c r="DS27" s="637"/>
      <c r="DT27" s="637"/>
      <c r="DU27" s="637"/>
      <c r="DV27" s="638"/>
      <c r="DW27" s="641">
        <v>5.3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12511</v>
      </c>
      <c r="S28" s="619"/>
      <c r="T28" s="619"/>
      <c r="U28" s="619"/>
      <c r="V28" s="619"/>
      <c r="W28" s="619"/>
      <c r="X28" s="619"/>
      <c r="Y28" s="620"/>
      <c r="Z28" s="671">
        <v>0.2</v>
      </c>
      <c r="AA28" s="671"/>
      <c r="AB28" s="671"/>
      <c r="AC28" s="671"/>
      <c r="AD28" s="672">
        <v>240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1129471</v>
      </c>
      <c r="CS28" s="619"/>
      <c r="CT28" s="619"/>
      <c r="CU28" s="619"/>
      <c r="CV28" s="619"/>
      <c r="CW28" s="619"/>
      <c r="CX28" s="619"/>
      <c r="CY28" s="620"/>
      <c r="CZ28" s="621">
        <v>14.1</v>
      </c>
      <c r="DA28" s="639"/>
      <c r="DB28" s="639"/>
      <c r="DC28" s="640"/>
      <c r="DD28" s="624">
        <v>1078258</v>
      </c>
      <c r="DE28" s="619"/>
      <c r="DF28" s="619"/>
      <c r="DG28" s="619"/>
      <c r="DH28" s="619"/>
      <c r="DI28" s="619"/>
      <c r="DJ28" s="619"/>
      <c r="DK28" s="620"/>
      <c r="DL28" s="624">
        <v>1078258</v>
      </c>
      <c r="DM28" s="619"/>
      <c r="DN28" s="619"/>
      <c r="DO28" s="619"/>
      <c r="DP28" s="619"/>
      <c r="DQ28" s="619"/>
      <c r="DR28" s="619"/>
      <c r="DS28" s="619"/>
      <c r="DT28" s="619"/>
      <c r="DU28" s="619"/>
      <c r="DV28" s="620"/>
      <c r="DW28" s="641">
        <v>21.8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31291</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1128694</v>
      </c>
      <c r="CS29" s="637"/>
      <c r="CT29" s="637"/>
      <c r="CU29" s="637"/>
      <c r="CV29" s="637"/>
      <c r="CW29" s="637"/>
      <c r="CX29" s="637"/>
      <c r="CY29" s="638"/>
      <c r="CZ29" s="621">
        <v>14.1</v>
      </c>
      <c r="DA29" s="639"/>
      <c r="DB29" s="639"/>
      <c r="DC29" s="640"/>
      <c r="DD29" s="624">
        <v>1077481</v>
      </c>
      <c r="DE29" s="637"/>
      <c r="DF29" s="637"/>
      <c r="DG29" s="637"/>
      <c r="DH29" s="637"/>
      <c r="DI29" s="637"/>
      <c r="DJ29" s="637"/>
      <c r="DK29" s="638"/>
      <c r="DL29" s="624">
        <v>1077481</v>
      </c>
      <c r="DM29" s="637"/>
      <c r="DN29" s="637"/>
      <c r="DO29" s="637"/>
      <c r="DP29" s="637"/>
      <c r="DQ29" s="637"/>
      <c r="DR29" s="637"/>
      <c r="DS29" s="637"/>
      <c r="DT29" s="637"/>
      <c r="DU29" s="637"/>
      <c r="DV29" s="638"/>
      <c r="DW29" s="641">
        <v>21.8</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198548</v>
      </c>
      <c r="S30" s="619"/>
      <c r="T30" s="619"/>
      <c r="U30" s="619"/>
      <c r="V30" s="619"/>
      <c r="W30" s="619"/>
      <c r="X30" s="619"/>
      <c r="Y30" s="620"/>
      <c r="Z30" s="671">
        <v>2.4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96.7</v>
      </c>
      <c r="BH30" s="685"/>
      <c r="BI30" s="685"/>
      <c r="BJ30" s="685"/>
      <c r="BK30" s="685"/>
      <c r="BL30" s="685"/>
      <c r="BM30" s="686">
        <v>79.099999999999994</v>
      </c>
      <c r="BN30" s="685"/>
      <c r="BO30" s="685"/>
      <c r="BP30" s="685"/>
      <c r="BQ30" s="687"/>
      <c r="BR30" s="684">
        <v>96.4</v>
      </c>
      <c r="BS30" s="685"/>
      <c r="BT30" s="685"/>
      <c r="BU30" s="685"/>
      <c r="BV30" s="685"/>
      <c r="BW30" s="685"/>
      <c r="BX30" s="686">
        <v>78.5</v>
      </c>
      <c r="BY30" s="685"/>
      <c r="BZ30" s="685"/>
      <c r="CA30" s="685"/>
      <c r="CB30" s="687"/>
      <c r="CD30" s="690"/>
      <c r="CE30" s="691"/>
      <c r="CF30" s="655" t="s">
        <v>290</v>
      </c>
      <c r="CG30" s="652"/>
      <c r="CH30" s="652"/>
      <c r="CI30" s="652"/>
      <c r="CJ30" s="652"/>
      <c r="CK30" s="652"/>
      <c r="CL30" s="652"/>
      <c r="CM30" s="652"/>
      <c r="CN30" s="652"/>
      <c r="CO30" s="652"/>
      <c r="CP30" s="652"/>
      <c r="CQ30" s="653"/>
      <c r="CR30" s="618">
        <v>1013676</v>
      </c>
      <c r="CS30" s="619"/>
      <c r="CT30" s="619"/>
      <c r="CU30" s="619"/>
      <c r="CV30" s="619"/>
      <c r="CW30" s="619"/>
      <c r="CX30" s="619"/>
      <c r="CY30" s="620"/>
      <c r="CZ30" s="621">
        <v>12.6</v>
      </c>
      <c r="DA30" s="639"/>
      <c r="DB30" s="639"/>
      <c r="DC30" s="640"/>
      <c r="DD30" s="624">
        <v>962463</v>
      </c>
      <c r="DE30" s="619"/>
      <c r="DF30" s="619"/>
      <c r="DG30" s="619"/>
      <c r="DH30" s="619"/>
      <c r="DI30" s="619"/>
      <c r="DJ30" s="619"/>
      <c r="DK30" s="620"/>
      <c r="DL30" s="624">
        <v>962463</v>
      </c>
      <c r="DM30" s="619"/>
      <c r="DN30" s="619"/>
      <c r="DO30" s="619"/>
      <c r="DP30" s="619"/>
      <c r="DQ30" s="619"/>
      <c r="DR30" s="619"/>
      <c r="DS30" s="619"/>
      <c r="DT30" s="619"/>
      <c r="DU30" s="619"/>
      <c r="DV30" s="620"/>
      <c r="DW30" s="641">
        <v>19.5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144861</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96.8</v>
      </c>
      <c r="BH31" s="637"/>
      <c r="BI31" s="637"/>
      <c r="BJ31" s="637"/>
      <c r="BK31" s="637"/>
      <c r="BL31" s="637"/>
      <c r="BM31" s="673">
        <v>83.3</v>
      </c>
      <c r="BN31" s="683"/>
      <c r="BO31" s="683"/>
      <c r="BP31" s="683"/>
      <c r="BQ31" s="647"/>
      <c r="BR31" s="682">
        <v>96.4</v>
      </c>
      <c r="BS31" s="637"/>
      <c r="BT31" s="637"/>
      <c r="BU31" s="637"/>
      <c r="BV31" s="637"/>
      <c r="BW31" s="637"/>
      <c r="BX31" s="673">
        <v>81.8</v>
      </c>
      <c r="BY31" s="683"/>
      <c r="BZ31" s="683"/>
      <c r="CA31" s="683"/>
      <c r="CB31" s="647"/>
      <c r="CD31" s="690"/>
      <c r="CE31" s="691"/>
      <c r="CF31" s="655" t="s">
        <v>294</v>
      </c>
      <c r="CG31" s="652"/>
      <c r="CH31" s="652"/>
      <c r="CI31" s="652"/>
      <c r="CJ31" s="652"/>
      <c r="CK31" s="652"/>
      <c r="CL31" s="652"/>
      <c r="CM31" s="652"/>
      <c r="CN31" s="652"/>
      <c r="CO31" s="652"/>
      <c r="CP31" s="652"/>
      <c r="CQ31" s="653"/>
      <c r="CR31" s="618">
        <v>115018</v>
      </c>
      <c r="CS31" s="637"/>
      <c r="CT31" s="637"/>
      <c r="CU31" s="637"/>
      <c r="CV31" s="637"/>
      <c r="CW31" s="637"/>
      <c r="CX31" s="637"/>
      <c r="CY31" s="638"/>
      <c r="CZ31" s="621">
        <v>1.4</v>
      </c>
      <c r="DA31" s="639"/>
      <c r="DB31" s="639"/>
      <c r="DC31" s="640"/>
      <c r="DD31" s="624">
        <v>115018</v>
      </c>
      <c r="DE31" s="637"/>
      <c r="DF31" s="637"/>
      <c r="DG31" s="637"/>
      <c r="DH31" s="637"/>
      <c r="DI31" s="637"/>
      <c r="DJ31" s="637"/>
      <c r="DK31" s="638"/>
      <c r="DL31" s="624">
        <v>115018</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119251</v>
      </c>
      <c r="S32" s="619"/>
      <c r="T32" s="619"/>
      <c r="U32" s="619"/>
      <c r="V32" s="619"/>
      <c r="W32" s="619"/>
      <c r="X32" s="619"/>
      <c r="Y32" s="620"/>
      <c r="Z32" s="671">
        <v>1.5</v>
      </c>
      <c r="AA32" s="671"/>
      <c r="AB32" s="671"/>
      <c r="AC32" s="671"/>
      <c r="AD32" s="672">
        <v>468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95.4</v>
      </c>
      <c r="BH32" s="603"/>
      <c r="BI32" s="603"/>
      <c r="BJ32" s="603"/>
      <c r="BK32" s="603"/>
      <c r="BL32" s="603"/>
      <c r="BM32" s="666">
        <v>69.8</v>
      </c>
      <c r="BN32" s="603"/>
      <c r="BO32" s="603"/>
      <c r="BP32" s="603"/>
      <c r="BQ32" s="660"/>
      <c r="BR32" s="681">
        <v>95.1</v>
      </c>
      <c r="BS32" s="603"/>
      <c r="BT32" s="603"/>
      <c r="BU32" s="603"/>
      <c r="BV32" s="603"/>
      <c r="BW32" s="603"/>
      <c r="BX32" s="666">
        <v>69.599999999999994</v>
      </c>
      <c r="BY32" s="603"/>
      <c r="BZ32" s="603"/>
      <c r="CA32" s="603"/>
      <c r="CB32" s="660"/>
      <c r="CD32" s="692"/>
      <c r="CE32" s="693"/>
      <c r="CF32" s="655" t="s">
        <v>297</v>
      </c>
      <c r="CG32" s="652"/>
      <c r="CH32" s="652"/>
      <c r="CI32" s="652"/>
      <c r="CJ32" s="652"/>
      <c r="CK32" s="652"/>
      <c r="CL32" s="652"/>
      <c r="CM32" s="652"/>
      <c r="CN32" s="652"/>
      <c r="CO32" s="652"/>
      <c r="CP32" s="652"/>
      <c r="CQ32" s="653"/>
      <c r="CR32" s="618">
        <v>777</v>
      </c>
      <c r="CS32" s="619"/>
      <c r="CT32" s="619"/>
      <c r="CU32" s="619"/>
      <c r="CV32" s="619"/>
      <c r="CW32" s="619"/>
      <c r="CX32" s="619"/>
      <c r="CY32" s="620"/>
      <c r="CZ32" s="621">
        <v>0</v>
      </c>
      <c r="DA32" s="639"/>
      <c r="DB32" s="639"/>
      <c r="DC32" s="640"/>
      <c r="DD32" s="624">
        <v>777</v>
      </c>
      <c r="DE32" s="619"/>
      <c r="DF32" s="619"/>
      <c r="DG32" s="619"/>
      <c r="DH32" s="619"/>
      <c r="DI32" s="619"/>
      <c r="DJ32" s="619"/>
      <c r="DK32" s="620"/>
      <c r="DL32" s="624">
        <v>777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1049100</v>
      </c>
      <c r="S33" s="619"/>
      <c r="T33" s="619"/>
      <c r="U33" s="619"/>
      <c r="V33" s="619"/>
      <c r="W33" s="619"/>
      <c r="X33" s="619"/>
      <c r="Y33" s="620"/>
      <c r="Z33" s="671">
        <v>12.8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3891984</v>
      </c>
      <c r="CS33" s="637"/>
      <c r="CT33" s="637"/>
      <c r="CU33" s="637"/>
      <c r="CV33" s="637"/>
      <c r="CW33" s="637"/>
      <c r="CX33" s="637"/>
      <c r="CY33" s="638"/>
      <c r="CZ33" s="621">
        <v>48.6</v>
      </c>
      <c r="DA33" s="639"/>
      <c r="DB33" s="639"/>
      <c r="DC33" s="640"/>
      <c r="DD33" s="624">
        <v>3058076</v>
      </c>
      <c r="DE33" s="637"/>
      <c r="DF33" s="637"/>
      <c r="DG33" s="637"/>
      <c r="DH33" s="637"/>
      <c r="DI33" s="637"/>
      <c r="DJ33" s="637"/>
      <c r="DK33" s="638"/>
      <c r="DL33" s="624">
        <v>1976616</v>
      </c>
      <c r="DM33" s="637"/>
      <c r="DN33" s="637"/>
      <c r="DO33" s="637"/>
      <c r="DP33" s="637"/>
      <c r="DQ33" s="637"/>
      <c r="DR33" s="637"/>
      <c r="DS33" s="637"/>
      <c r="DT33" s="637"/>
      <c r="DU33" s="637"/>
      <c r="DV33" s="638"/>
      <c r="DW33" s="641">
        <v>40</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1246701</v>
      </c>
      <c r="CS34" s="619"/>
      <c r="CT34" s="619"/>
      <c r="CU34" s="619"/>
      <c r="CV34" s="619"/>
      <c r="CW34" s="619"/>
      <c r="CX34" s="619"/>
      <c r="CY34" s="620"/>
      <c r="CZ34" s="621">
        <v>15.6</v>
      </c>
      <c r="DA34" s="639"/>
      <c r="DB34" s="639"/>
      <c r="DC34" s="640"/>
      <c r="DD34" s="624">
        <v>856724</v>
      </c>
      <c r="DE34" s="619"/>
      <c r="DF34" s="619"/>
      <c r="DG34" s="619"/>
      <c r="DH34" s="619"/>
      <c r="DI34" s="619"/>
      <c r="DJ34" s="619"/>
      <c r="DK34" s="620"/>
      <c r="DL34" s="624">
        <v>505959</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237200</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938677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-116025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190743</v>
      </c>
      <c r="CS35" s="637"/>
      <c r="CT35" s="637"/>
      <c r="CU35" s="637"/>
      <c r="CV35" s="637"/>
      <c r="CW35" s="637"/>
      <c r="CX35" s="637"/>
      <c r="CY35" s="638"/>
      <c r="CZ35" s="621">
        <v>2.4</v>
      </c>
      <c r="DA35" s="639"/>
      <c r="DB35" s="639"/>
      <c r="DC35" s="640"/>
      <c r="DD35" s="624">
        <v>190743</v>
      </c>
      <c r="DE35" s="637"/>
      <c r="DF35" s="637"/>
      <c r="DG35" s="637"/>
      <c r="DH35" s="637"/>
      <c r="DI35" s="637"/>
      <c r="DJ35" s="637"/>
      <c r="DK35" s="638"/>
      <c r="DL35" s="624">
        <v>190743</v>
      </c>
      <c r="DM35" s="637"/>
      <c r="DN35" s="637"/>
      <c r="DO35" s="637"/>
      <c r="DP35" s="637"/>
      <c r="DQ35" s="637"/>
      <c r="DR35" s="637"/>
      <c r="DS35" s="637"/>
      <c r="DT35" s="637"/>
      <c r="DU35" s="637"/>
      <c r="DV35" s="638"/>
      <c r="DW35" s="641">
        <v>3.9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8181996</v>
      </c>
      <c r="S36" s="659"/>
      <c r="T36" s="659"/>
      <c r="U36" s="659"/>
      <c r="V36" s="659"/>
      <c r="W36" s="659"/>
      <c r="X36" s="659"/>
      <c r="Y36" s="662"/>
      <c r="Z36" s="663">
        <v>100</v>
      </c>
      <c r="AA36" s="663"/>
      <c r="AB36" s="663"/>
      <c r="AC36" s="663"/>
      <c r="AD36" s="664">
        <v>4704264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173688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-143212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1210793</v>
      </c>
      <c r="CS36" s="619"/>
      <c r="CT36" s="619"/>
      <c r="CU36" s="619"/>
      <c r="CV36" s="619"/>
      <c r="CW36" s="619"/>
      <c r="CX36" s="619"/>
      <c r="CY36" s="620"/>
      <c r="CZ36" s="621">
        <v>15.1</v>
      </c>
      <c r="DA36" s="639"/>
      <c r="DB36" s="639"/>
      <c r="DC36" s="640"/>
      <c r="DD36" s="624">
        <v>945287</v>
      </c>
      <c r="DE36" s="619"/>
      <c r="DF36" s="619"/>
      <c r="DG36" s="619"/>
      <c r="DH36" s="619"/>
      <c r="DI36" s="619"/>
      <c r="DJ36" s="619"/>
      <c r="DK36" s="620"/>
      <c r="DL36" s="624">
        <v>763579</v>
      </c>
      <c r="DM36" s="619"/>
      <c r="DN36" s="619"/>
      <c r="DO36" s="619"/>
      <c r="DP36" s="619"/>
      <c r="DQ36" s="619"/>
      <c r="DR36" s="619"/>
      <c r="DS36" s="619"/>
      <c r="DT36" s="619"/>
      <c r="DU36" s="619"/>
      <c r="DV36" s="620"/>
      <c r="DW36" s="641">
        <v>15.5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52835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2597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568773</v>
      </c>
      <c r="CS37" s="637"/>
      <c r="CT37" s="637"/>
      <c r="CU37" s="637"/>
      <c r="CV37" s="637"/>
      <c r="CW37" s="637"/>
      <c r="CX37" s="637"/>
      <c r="CY37" s="638"/>
      <c r="CZ37" s="621">
        <v>7.1</v>
      </c>
      <c r="DA37" s="639"/>
      <c r="DB37" s="639"/>
      <c r="DC37" s="640"/>
      <c r="DD37" s="624">
        <v>516773</v>
      </c>
      <c r="DE37" s="637"/>
      <c r="DF37" s="637"/>
      <c r="DG37" s="637"/>
      <c r="DH37" s="637"/>
      <c r="DI37" s="637"/>
      <c r="DJ37" s="637"/>
      <c r="DK37" s="638"/>
      <c r="DL37" s="624">
        <v>505796</v>
      </c>
      <c r="DM37" s="637"/>
      <c r="DN37" s="637"/>
      <c r="DO37" s="637"/>
      <c r="DP37" s="637"/>
      <c r="DQ37" s="637"/>
      <c r="DR37" s="637"/>
      <c r="DS37" s="637"/>
      <c r="DT37" s="637"/>
      <c r="DU37" s="637"/>
      <c r="DV37" s="638"/>
      <c r="DW37" s="641">
        <v>10.199999999999999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14094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4756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750895</v>
      </c>
      <c r="CS38" s="619"/>
      <c r="CT38" s="619"/>
      <c r="CU38" s="619"/>
      <c r="CV38" s="619"/>
      <c r="CW38" s="619"/>
      <c r="CX38" s="619"/>
      <c r="CY38" s="620"/>
      <c r="CZ38" s="621">
        <v>9.4</v>
      </c>
      <c r="DA38" s="639"/>
      <c r="DB38" s="639"/>
      <c r="DC38" s="640"/>
      <c r="DD38" s="624">
        <v>574947</v>
      </c>
      <c r="DE38" s="619"/>
      <c r="DF38" s="619"/>
      <c r="DG38" s="619"/>
      <c r="DH38" s="619"/>
      <c r="DI38" s="619"/>
      <c r="DJ38" s="619"/>
      <c r="DK38" s="620"/>
      <c r="DL38" s="624">
        <v>516335</v>
      </c>
      <c r="DM38" s="619"/>
      <c r="DN38" s="619"/>
      <c r="DO38" s="619"/>
      <c r="DP38" s="619"/>
      <c r="DQ38" s="619"/>
      <c r="DR38" s="619"/>
      <c r="DS38" s="619"/>
      <c r="DT38" s="619"/>
      <c r="DU38" s="619"/>
      <c r="DV38" s="620"/>
      <c r="DW38" s="641">
        <v>10.4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489006</v>
      </c>
      <c r="CS39" s="637"/>
      <c r="CT39" s="637"/>
      <c r="CU39" s="637"/>
      <c r="CV39" s="637"/>
      <c r="CW39" s="637"/>
      <c r="CX39" s="637"/>
      <c r="CY39" s="638"/>
      <c r="CZ39" s="621">
        <v>6.1</v>
      </c>
      <c r="DA39" s="639"/>
      <c r="DB39" s="639"/>
      <c r="DC39" s="640"/>
      <c r="DD39" s="624">
        <v>488929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261209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3846</v>
      </c>
      <c r="CS40" s="619"/>
      <c r="CT40" s="619"/>
      <c r="CU40" s="619"/>
      <c r="CV40" s="619"/>
      <c r="CW40" s="619"/>
      <c r="CX40" s="619"/>
      <c r="CY40" s="620"/>
      <c r="CZ40" s="621">
        <v>0</v>
      </c>
      <c r="DA40" s="639"/>
      <c r="DB40" s="639"/>
      <c r="DC40" s="640"/>
      <c r="DD40" s="624">
        <v>1446</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436851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1015933</v>
      </c>
      <c r="CS42" s="619"/>
      <c r="CT42" s="619"/>
      <c r="CU42" s="619"/>
      <c r="CV42" s="619"/>
      <c r="CW42" s="619"/>
      <c r="CX42" s="619"/>
      <c r="CY42" s="620"/>
      <c r="CZ42" s="621">
        <v>12.7</v>
      </c>
      <c r="DA42" s="622"/>
      <c r="DB42" s="622"/>
      <c r="DC42" s="623"/>
      <c r="DD42" s="624">
        <v>159104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24488</v>
      </c>
      <c r="CS43" s="637"/>
      <c r="CT43" s="637"/>
      <c r="CU43" s="637"/>
      <c r="CV43" s="637"/>
      <c r="CW43" s="637"/>
      <c r="CX43" s="637"/>
      <c r="CY43" s="638"/>
      <c r="CZ43" s="621">
        <v>0.3</v>
      </c>
      <c r="DA43" s="639"/>
      <c r="DB43" s="639"/>
      <c r="DC43" s="640"/>
      <c r="DD43" s="624">
        <v>24488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1015239</v>
      </c>
      <c r="CS44" s="619"/>
      <c r="CT44" s="619"/>
      <c r="CU44" s="619"/>
      <c r="CV44" s="619"/>
      <c r="CW44" s="619"/>
      <c r="CX44" s="619"/>
      <c r="CY44" s="620"/>
      <c r="CZ44" s="621">
        <v>12.7</v>
      </c>
      <c r="DA44" s="622"/>
      <c r="DB44" s="622"/>
      <c r="DC44" s="623"/>
      <c r="DD44" s="624">
        <v>158410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461894</v>
      </c>
      <c r="CS45" s="637"/>
      <c r="CT45" s="637"/>
      <c r="CU45" s="637"/>
      <c r="CV45" s="637"/>
      <c r="CW45" s="637"/>
      <c r="CX45" s="637"/>
      <c r="CY45" s="638"/>
      <c r="CZ45" s="621">
        <v>5.8</v>
      </c>
      <c r="DA45" s="639"/>
      <c r="DB45" s="639"/>
      <c r="DC45" s="640"/>
      <c r="DD45" s="624">
        <v>18215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425945</v>
      </c>
      <c r="CS46" s="619"/>
      <c r="CT46" s="619"/>
      <c r="CU46" s="619"/>
      <c r="CV46" s="619"/>
      <c r="CW46" s="619"/>
      <c r="CX46" s="619"/>
      <c r="CY46" s="620"/>
      <c r="CZ46" s="621">
        <v>5.3</v>
      </c>
      <c r="DA46" s="622"/>
      <c r="DB46" s="622"/>
      <c r="DC46" s="623"/>
      <c r="DD46" s="624">
        <v>136595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694</v>
      </c>
      <c r="CS47" s="637"/>
      <c r="CT47" s="637"/>
      <c r="CU47" s="637"/>
      <c r="CV47" s="637"/>
      <c r="CW47" s="637"/>
      <c r="CX47" s="637"/>
      <c r="CY47" s="638"/>
      <c r="CZ47" s="621">
        <v>0</v>
      </c>
      <c r="DA47" s="639"/>
      <c r="DB47" s="639"/>
      <c r="DC47" s="640"/>
      <c r="DD47" s="624">
        <v>694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8015447</v>
      </c>
      <c r="CS49" s="603"/>
      <c r="CT49" s="603"/>
      <c r="CU49" s="603"/>
      <c r="CV49" s="603"/>
      <c r="CW49" s="603"/>
      <c r="CX49" s="603"/>
      <c r="CY49" s="604"/>
      <c r="CZ49" s="605">
        <v>100</v>
      </c>
      <c r="DA49" s="606"/>
      <c r="DB49" s="606"/>
      <c r="DC49" s="607"/>
      <c r="DD49" s="608">
        <v>5663720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F88" sqref="AF88:AJ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8" t="s">
        <v>361</v>
      </c>
      <c r="C7" s="1079"/>
      <c r="D7" s="1079"/>
      <c r="E7" s="1079"/>
      <c r="F7" s="1079"/>
      <c r="G7" s="1079"/>
      <c r="H7" s="1079"/>
      <c r="I7" s="1079"/>
      <c r="J7" s="1079"/>
      <c r="K7" s="1079"/>
      <c r="L7" s="1079"/>
      <c r="M7" s="1079"/>
      <c r="N7" s="1079"/>
      <c r="O7" s="1079"/>
      <c r="P7" s="1080"/>
      <c r="Q7" s="1133">
        <v>8182</v>
      </c>
      <c r="R7" s="1134"/>
      <c r="S7" s="1134"/>
      <c r="T7" s="1134"/>
      <c r="U7" s="1134"/>
      <c r="V7" s="1134">
        <v>8015</v>
      </c>
      <c r="W7" s="1134"/>
      <c r="X7" s="1134"/>
      <c r="Y7" s="1134"/>
      <c r="Z7" s="1134"/>
      <c r="AA7" s="1134">
        <v>167</v>
      </c>
      <c r="AB7" s="1134"/>
      <c r="AC7" s="1134"/>
      <c r="AD7" s="1134"/>
      <c r="AE7" s="1135"/>
      <c r="AF7" s="1136">
        <v>165</v>
      </c>
      <c r="AG7" s="1137"/>
      <c r="AH7" s="1137"/>
      <c r="AI7" s="1137"/>
      <c r="AJ7" s="1138"/>
      <c r="AK7" s="1120">
        <v>199</v>
      </c>
      <c r="AL7" s="1121"/>
      <c r="AM7" s="1121"/>
      <c r="AN7" s="1121"/>
      <c r="AO7" s="1121"/>
      <c r="AP7" s="1121">
        <v>11268</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x14ac:dyDescent="0.15">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362</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7">
        <v>8182</v>
      </c>
      <c r="R23" s="1098"/>
      <c r="S23" s="1098"/>
      <c r="T23" s="1098"/>
      <c r="U23" s="1098"/>
      <c r="V23" s="1098">
        <v>8015</v>
      </c>
      <c r="W23" s="1098"/>
      <c r="X23" s="1098"/>
      <c r="Y23" s="1098"/>
      <c r="Z23" s="1098"/>
      <c r="AA23" s="1098">
        <v>167</v>
      </c>
      <c r="AB23" s="1098"/>
      <c r="AC23" s="1098"/>
      <c r="AD23" s="1098"/>
      <c r="AE23" s="1099"/>
      <c r="AF23" s="1100">
        <v>165</v>
      </c>
      <c r="AG23" s="1098"/>
      <c r="AH23" s="1098"/>
      <c r="AI23" s="1098"/>
      <c r="AJ23" s="1101"/>
      <c r="AK23" s="1102"/>
      <c r="AL23" s="1103"/>
      <c r="AM23" s="1103"/>
      <c r="AN23" s="1103"/>
      <c r="AO23" s="1103"/>
      <c r="AP23" s="1098">
        <v>11268</v>
      </c>
      <c r="AQ23" s="1098"/>
      <c r="AR23" s="1098"/>
      <c r="AS23" s="1098"/>
      <c r="AT23" s="1098"/>
      <c r="AU23" s="1104"/>
      <c r="AV23" s="1104"/>
      <c r="AW23" s="1104"/>
      <c r="AX23" s="1104"/>
      <c r="AY23" s="1105"/>
      <c r="AZ23" s="1094" t="s">
        <v>365</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344</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8" t="s">
        <v>376</v>
      </c>
      <c r="C28" s="1079"/>
      <c r="D28" s="1079"/>
      <c r="E28" s="1079"/>
      <c r="F28" s="1079"/>
      <c r="G28" s="1079"/>
      <c r="H28" s="1079"/>
      <c r="I28" s="1079"/>
      <c r="J28" s="1079"/>
      <c r="K28" s="1079"/>
      <c r="L28" s="1079"/>
      <c r="M28" s="1079"/>
      <c r="N28" s="1079"/>
      <c r="O28" s="1079"/>
      <c r="P28" s="1080"/>
      <c r="Q28" s="1081">
        <v>2532</v>
      </c>
      <c r="R28" s="1082"/>
      <c r="S28" s="1082"/>
      <c r="T28" s="1082"/>
      <c r="U28" s="1082"/>
      <c r="V28" s="1082">
        <v>2649</v>
      </c>
      <c r="W28" s="1082"/>
      <c r="X28" s="1082"/>
      <c r="Y28" s="1082"/>
      <c r="Z28" s="1082"/>
      <c r="AA28" s="1082">
        <v>-116</v>
      </c>
      <c r="AB28" s="1082"/>
      <c r="AC28" s="1082"/>
      <c r="AD28" s="1082"/>
      <c r="AE28" s="1083"/>
      <c r="AF28" s="1084">
        <v>-116</v>
      </c>
      <c r="AG28" s="1082"/>
      <c r="AH28" s="1082"/>
      <c r="AI28" s="1082"/>
      <c r="AJ28" s="1085"/>
      <c r="AK28" s="1086">
        <v>212</v>
      </c>
      <c r="AL28" s="1087"/>
      <c r="AM28" s="1087"/>
      <c r="AN28" s="1087"/>
      <c r="AO28" s="1087"/>
      <c r="AP28" s="1075" t="s">
        <v>562</v>
      </c>
      <c r="AQ28" s="1075"/>
      <c r="AR28" s="1075"/>
      <c r="AS28" s="1075"/>
      <c r="AT28" s="1075"/>
      <c r="AU28" s="1075" t="s">
        <v>562</v>
      </c>
      <c r="AV28" s="1075"/>
      <c r="AW28" s="1075"/>
      <c r="AX28" s="1075"/>
      <c r="AY28" s="1075"/>
      <c r="AZ28" s="1075" t="s">
        <v>562</v>
      </c>
      <c r="BA28" s="1075"/>
      <c r="BB28" s="1075"/>
      <c r="BC28" s="1075"/>
      <c r="BD28" s="1075"/>
      <c r="BE28" s="1076"/>
      <c r="BF28" s="1076"/>
      <c r="BG28" s="1076"/>
      <c r="BH28" s="1076"/>
      <c r="BI28" s="1077"/>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377</v>
      </c>
      <c r="C29" s="1067"/>
      <c r="D29" s="1067"/>
      <c r="E29" s="1067"/>
      <c r="F29" s="1067"/>
      <c r="G29" s="1067"/>
      <c r="H29" s="1067"/>
      <c r="I29" s="1067"/>
      <c r="J29" s="1067"/>
      <c r="K29" s="1067"/>
      <c r="L29" s="1067"/>
      <c r="M29" s="1067"/>
      <c r="N29" s="1067"/>
      <c r="O29" s="1067"/>
      <c r="P29" s="1068"/>
      <c r="Q29" s="1072">
        <v>163</v>
      </c>
      <c r="R29" s="1073"/>
      <c r="S29" s="1073"/>
      <c r="T29" s="1073"/>
      <c r="U29" s="1073"/>
      <c r="V29" s="1073">
        <v>163</v>
      </c>
      <c r="W29" s="1073"/>
      <c r="X29" s="1073"/>
      <c r="Y29" s="1073"/>
      <c r="Z29" s="1073"/>
      <c r="AA29" s="1073" t="s">
        <v>562</v>
      </c>
      <c r="AB29" s="1073"/>
      <c r="AC29" s="1073"/>
      <c r="AD29" s="1073"/>
      <c r="AE29" s="1074"/>
      <c r="AF29" s="1048" t="s">
        <v>378</v>
      </c>
      <c r="AG29" s="1049"/>
      <c r="AH29" s="1049"/>
      <c r="AI29" s="1049"/>
      <c r="AJ29" s="1050"/>
      <c r="AK29" s="1006">
        <v>62</v>
      </c>
      <c r="AL29" s="997"/>
      <c r="AM29" s="997"/>
      <c r="AN29" s="997"/>
      <c r="AO29" s="997"/>
      <c r="AP29" s="997">
        <v>212</v>
      </c>
      <c r="AQ29" s="997"/>
      <c r="AR29" s="997"/>
      <c r="AS29" s="997"/>
      <c r="AT29" s="997"/>
      <c r="AU29" s="997">
        <v>78</v>
      </c>
      <c r="AV29" s="997"/>
      <c r="AW29" s="997"/>
      <c r="AX29" s="997"/>
      <c r="AY29" s="997"/>
      <c r="AZ29" s="1071" t="s">
        <v>562</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379</v>
      </c>
      <c r="C30" s="1067"/>
      <c r="D30" s="1067"/>
      <c r="E30" s="1067"/>
      <c r="F30" s="1067"/>
      <c r="G30" s="1067"/>
      <c r="H30" s="1067"/>
      <c r="I30" s="1067"/>
      <c r="J30" s="1067"/>
      <c r="K30" s="1067"/>
      <c r="L30" s="1067"/>
      <c r="M30" s="1067"/>
      <c r="N30" s="1067"/>
      <c r="O30" s="1067"/>
      <c r="P30" s="1068"/>
      <c r="Q30" s="1072">
        <v>1605</v>
      </c>
      <c r="R30" s="1073"/>
      <c r="S30" s="1073"/>
      <c r="T30" s="1073"/>
      <c r="U30" s="1073"/>
      <c r="V30" s="1073">
        <v>1585</v>
      </c>
      <c r="W30" s="1073"/>
      <c r="X30" s="1073"/>
      <c r="Y30" s="1073"/>
      <c r="Z30" s="1073"/>
      <c r="AA30" s="1073">
        <v>20</v>
      </c>
      <c r="AB30" s="1073"/>
      <c r="AC30" s="1073"/>
      <c r="AD30" s="1073"/>
      <c r="AE30" s="1074"/>
      <c r="AF30" s="1048">
        <v>20</v>
      </c>
      <c r="AG30" s="1049"/>
      <c r="AH30" s="1049"/>
      <c r="AI30" s="1049"/>
      <c r="AJ30" s="1050"/>
      <c r="AK30" s="1006">
        <v>241</v>
      </c>
      <c r="AL30" s="997"/>
      <c r="AM30" s="997"/>
      <c r="AN30" s="997"/>
      <c r="AO30" s="997"/>
      <c r="AP30" s="1071" t="s">
        <v>562</v>
      </c>
      <c r="AQ30" s="1071"/>
      <c r="AR30" s="1071"/>
      <c r="AS30" s="1071"/>
      <c r="AT30" s="1071"/>
      <c r="AU30" s="1071" t="s">
        <v>562</v>
      </c>
      <c r="AV30" s="1071"/>
      <c r="AW30" s="1071"/>
      <c r="AX30" s="1071"/>
      <c r="AY30" s="1071"/>
      <c r="AZ30" s="1071" t="s">
        <v>562</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380</v>
      </c>
      <c r="C31" s="1067"/>
      <c r="D31" s="1067"/>
      <c r="E31" s="1067"/>
      <c r="F31" s="1067"/>
      <c r="G31" s="1067"/>
      <c r="H31" s="1067"/>
      <c r="I31" s="1067"/>
      <c r="J31" s="1067"/>
      <c r="K31" s="1067"/>
      <c r="L31" s="1067"/>
      <c r="M31" s="1067"/>
      <c r="N31" s="1067"/>
      <c r="O31" s="1067"/>
      <c r="P31" s="1068"/>
      <c r="Q31" s="1072">
        <v>344</v>
      </c>
      <c r="R31" s="1073"/>
      <c r="S31" s="1073"/>
      <c r="T31" s="1073"/>
      <c r="U31" s="1073"/>
      <c r="V31" s="1073">
        <v>337</v>
      </c>
      <c r="W31" s="1073"/>
      <c r="X31" s="1073"/>
      <c r="Y31" s="1073"/>
      <c r="Z31" s="1073"/>
      <c r="AA31" s="1073">
        <v>6</v>
      </c>
      <c r="AB31" s="1073"/>
      <c r="AC31" s="1073"/>
      <c r="AD31" s="1073"/>
      <c r="AE31" s="1074"/>
      <c r="AF31" s="1048">
        <v>6</v>
      </c>
      <c r="AG31" s="1049"/>
      <c r="AH31" s="1049"/>
      <c r="AI31" s="1049"/>
      <c r="AJ31" s="1050"/>
      <c r="AK31" s="1006" t="s">
        <v>562</v>
      </c>
      <c r="AL31" s="997"/>
      <c r="AM31" s="997"/>
      <c r="AN31" s="997"/>
      <c r="AO31" s="997"/>
      <c r="AP31" s="997">
        <v>37</v>
      </c>
      <c r="AQ31" s="997"/>
      <c r="AR31" s="997"/>
      <c r="AS31" s="997"/>
      <c r="AT31" s="997"/>
      <c r="AU31" s="1071" t="s">
        <v>562</v>
      </c>
      <c r="AV31" s="1071"/>
      <c r="AW31" s="1071"/>
      <c r="AX31" s="1071"/>
      <c r="AY31" s="1071"/>
      <c r="AZ31" s="1071" t="s">
        <v>562</v>
      </c>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381</v>
      </c>
      <c r="C32" s="1067"/>
      <c r="D32" s="1067"/>
      <c r="E32" s="1067"/>
      <c r="F32" s="1067"/>
      <c r="G32" s="1067"/>
      <c r="H32" s="1067"/>
      <c r="I32" s="1067"/>
      <c r="J32" s="1067"/>
      <c r="K32" s="1067"/>
      <c r="L32" s="1067"/>
      <c r="M32" s="1067"/>
      <c r="N32" s="1067"/>
      <c r="O32" s="1067"/>
      <c r="P32" s="1068"/>
      <c r="Q32" s="1072">
        <v>251</v>
      </c>
      <c r="R32" s="1073"/>
      <c r="S32" s="1073"/>
      <c r="T32" s="1073"/>
      <c r="U32" s="1073"/>
      <c r="V32" s="1073">
        <v>251</v>
      </c>
      <c r="W32" s="1073"/>
      <c r="X32" s="1073"/>
      <c r="Y32" s="1073"/>
      <c r="Z32" s="1073"/>
      <c r="AA32" s="1073">
        <v>0</v>
      </c>
      <c r="AB32" s="1073"/>
      <c r="AC32" s="1073"/>
      <c r="AD32" s="1073"/>
      <c r="AE32" s="1074"/>
      <c r="AF32" s="1048">
        <v>0</v>
      </c>
      <c r="AG32" s="1049"/>
      <c r="AH32" s="1049"/>
      <c r="AI32" s="1049"/>
      <c r="AJ32" s="1050"/>
      <c r="AK32" s="1006">
        <v>55</v>
      </c>
      <c r="AL32" s="997"/>
      <c r="AM32" s="997"/>
      <c r="AN32" s="997"/>
      <c r="AO32" s="997"/>
      <c r="AP32" s="1071" t="s">
        <v>562</v>
      </c>
      <c r="AQ32" s="1071"/>
      <c r="AR32" s="1071"/>
      <c r="AS32" s="1071"/>
      <c r="AT32" s="1071"/>
      <c r="AU32" s="1071" t="s">
        <v>562</v>
      </c>
      <c r="AV32" s="1071"/>
      <c r="AW32" s="1071"/>
      <c r="AX32" s="1071"/>
      <c r="AY32" s="1071"/>
      <c r="AZ32" s="1071" t="s">
        <v>562</v>
      </c>
      <c r="BA32" s="1071"/>
      <c r="BB32" s="1071"/>
      <c r="BC32" s="1071"/>
      <c r="BD32" s="1071"/>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382</v>
      </c>
      <c r="C33" s="1067"/>
      <c r="D33" s="1067"/>
      <c r="E33" s="1067"/>
      <c r="F33" s="1067"/>
      <c r="G33" s="1067"/>
      <c r="H33" s="1067"/>
      <c r="I33" s="1067"/>
      <c r="J33" s="1067"/>
      <c r="K33" s="1067"/>
      <c r="L33" s="1067"/>
      <c r="M33" s="1067"/>
      <c r="N33" s="1067"/>
      <c r="O33" s="1067"/>
      <c r="P33" s="1068"/>
      <c r="Q33" s="1072">
        <v>339</v>
      </c>
      <c r="R33" s="1073"/>
      <c r="S33" s="1073"/>
      <c r="T33" s="1073"/>
      <c r="U33" s="1073"/>
      <c r="V33" s="1073">
        <v>264</v>
      </c>
      <c r="W33" s="1073"/>
      <c r="X33" s="1073"/>
      <c r="Y33" s="1073"/>
      <c r="Z33" s="1073"/>
      <c r="AA33" s="1073">
        <v>75</v>
      </c>
      <c r="AB33" s="1073"/>
      <c r="AC33" s="1073"/>
      <c r="AD33" s="1073"/>
      <c r="AE33" s="1074"/>
      <c r="AF33" s="1048">
        <v>212</v>
      </c>
      <c r="AG33" s="1049"/>
      <c r="AH33" s="1049"/>
      <c r="AI33" s="1049"/>
      <c r="AJ33" s="1050"/>
      <c r="AK33" s="1006">
        <v>14</v>
      </c>
      <c r="AL33" s="997"/>
      <c r="AM33" s="997"/>
      <c r="AN33" s="997"/>
      <c r="AO33" s="997"/>
      <c r="AP33" s="997">
        <v>2328</v>
      </c>
      <c r="AQ33" s="997"/>
      <c r="AR33" s="997"/>
      <c r="AS33" s="997"/>
      <c r="AT33" s="997"/>
      <c r="AU33" s="997">
        <v>226</v>
      </c>
      <c r="AV33" s="997"/>
      <c r="AW33" s="997"/>
      <c r="AX33" s="997"/>
      <c r="AY33" s="997"/>
      <c r="AZ33" s="1071" t="s">
        <v>562</v>
      </c>
      <c r="BA33" s="1071"/>
      <c r="BB33" s="1071"/>
      <c r="BC33" s="1071"/>
      <c r="BD33" s="1071"/>
      <c r="BE33" s="1061" t="s">
        <v>383</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t="s">
        <v>384</v>
      </c>
      <c r="C34" s="1067"/>
      <c r="D34" s="1067"/>
      <c r="E34" s="1067"/>
      <c r="F34" s="1067"/>
      <c r="G34" s="1067"/>
      <c r="H34" s="1067"/>
      <c r="I34" s="1067"/>
      <c r="J34" s="1067"/>
      <c r="K34" s="1067"/>
      <c r="L34" s="1067"/>
      <c r="M34" s="1067"/>
      <c r="N34" s="1067"/>
      <c r="O34" s="1067"/>
      <c r="P34" s="1068"/>
      <c r="Q34" s="1072">
        <v>40</v>
      </c>
      <c r="R34" s="1073"/>
      <c r="S34" s="1073"/>
      <c r="T34" s="1073"/>
      <c r="U34" s="1073"/>
      <c r="V34" s="1073">
        <v>40</v>
      </c>
      <c r="W34" s="1073"/>
      <c r="X34" s="1073"/>
      <c r="Y34" s="1073"/>
      <c r="Z34" s="1073"/>
      <c r="AA34" s="1073">
        <v>0</v>
      </c>
      <c r="AB34" s="1073"/>
      <c r="AC34" s="1073"/>
      <c r="AD34" s="1073"/>
      <c r="AE34" s="1074"/>
      <c r="AF34" s="1048">
        <v>0</v>
      </c>
      <c r="AG34" s="1049"/>
      <c r="AH34" s="1049"/>
      <c r="AI34" s="1049"/>
      <c r="AJ34" s="1050"/>
      <c r="AK34" s="1006">
        <v>34</v>
      </c>
      <c r="AL34" s="997"/>
      <c r="AM34" s="997"/>
      <c r="AN34" s="997"/>
      <c r="AO34" s="997"/>
      <c r="AP34" s="997">
        <v>252</v>
      </c>
      <c r="AQ34" s="997"/>
      <c r="AR34" s="997"/>
      <c r="AS34" s="997"/>
      <c r="AT34" s="997"/>
      <c r="AU34" s="997">
        <v>229</v>
      </c>
      <c r="AV34" s="997"/>
      <c r="AW34" s="997"/>
      <c r="AX34" s="997"/>
      <c r="AY34" s="997"/>
      <c r="AZ34" s="1071" t="s">
        <v>562</v>
      </c>
      <c r="BA34" s="1071"/>
      <c r="BB34" s="1071"/>
      <c r="BC34" s="1071"/>
      <c r="BD34" s="1071"/>
      <c r="BE34" s="1061" t="s">
        <v>385</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t="s">
        <v>386</v>
      </c>
      <c r="C35" s="1067"/>
      <c r="D35" s="1067"/>
      <c r="E35" s="1067"/>
      <c r="F35" s="1067"/>
      <c r="G35" s="1067"/>
      <c r="H35" s="1067"/>
      <c r="I35" s="1067"/>
      <c r="J35" s="1067"/>
      <c r="K35" s="1067"/>
      <c r="L35" s="1067"/>
      <c r="M35" s="1067"/>
      <c r="N35" s="1067"/>
      <c r="O35" s="1067"/>
      <c r="P35" s="1068"/>
      <c r="Q35" s="1072">
        <v>21</v>
      </c>
      <c r="R35" s="1073"/>
      <c r="S35" s="1073"/>
      <c r="T35" s="1073"/>
      <c r="U35" s="1073"/>
      <c r="V35" s="1073">
        <v>21</v>
      </c>
      <c r="W35" s="1073"/>
      <c r="X35" s="1073"/>
      <c r="Y35" s="1073"/>
      <c r="Z35" s="1073"/>
      <c r="AA35" s="1073">
        <v>1</v>
      </c>
      <c r="AB35" s="1073"/>
      <c r="AC35" s="1073"/>
      <c r="AD35" s="1073"/>
      <c r="AE35" s="1074"/>
      <c r="AF35" s="1048">
        <v>1</v>
      </c>
      <c r="AG35" s="1049"/>
      <c r="AH35" s="1049"/>
      <c r="AI35" s="1049"/>
      <c r="AJ35" s="1050"/>
      <c r="AK35" s="1006">
        <v>18</v>
      </c>
      <c r="AL35" s="997"/>
      <c r="AM35" s="997"/>
      <c r="AN35" s="997"/>
      <c r="AO35" s="997"/>
      <c r="AP35" s="997">
        <v>182</v>
      </c>
      <c r="AQ35" s="997"/>
      <c r="AR35" s="997"/>
      <c r="AS35" s="997"/>
      <c r="AT35" s="997"/>
      <c r="AU35" s="997">
        <v>167</v>
      </c>
      <c r="AV35" s="997"/>
      <c r="AW35" s="997"/>
      <c r="AX35" s="997"/>
      <c r="AY35" s="997"/>
      <c r="AZ35" s="1071" t="s">
        <v>562</v>
      </c>
      <c r="BA35" s="1071"/>
      <c r="BB35" s="1071"/>
      <c r="BC35" s="1071"/>
      <c r="BD35" s="1071"/>
      <c r="BE35" s="1061" t="s">
        <v>385</v>
      </c>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123</v>
      </c>
      <c r="AG63" s="985"/>
      <c r="AH63" s="985"/>
      <c r="AI63" s="985"/>
      <c r="AJ63" s="1059"/>
      <c r="AK63" s="1060"/>
      <c r="AL63" s="989"/>
      <c r="AM63" s="989"/>
      <c r="AN63" s="989"/>
      <c r="AO63" s="989"/>
      <c r="AP63" s="985">
        <v>3011</v>
      </c>
      <c r="AQ63" s="985"/>
      <c r="AR63" s="985"/>
      <c r="AS63" s="985"/>
      <c r="AT63" s="985"/>
      <c r="AU63" s="985">
        <v>700</v>
      </c>
      <c r="AV63" s="985"/>
      <c r="AW63" s="985"/>
      <c r="AX63" s="985"/>
      <c r="AY63" s="985"/>
      <c r="AZ63" s="1054"/>
      <c r="BA63" s="1054"/>
      <c r="BB63" s="1054"/>
      <c r="BC63" s="1054"/>
      <c r="BD63" s="1054"/>
      <c r="BE63" s="986"/>
      <c r="BF63" s="986"/>
      <c r="BG63" s="986"/>
      <c r="BH63" s="986"/>
      <c r="BI63" s="987"/>
      <c r="BJ63" s="1055" t="s">
        <v>109</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391</v>
      </c>
      <c r="R66" s="1031"/>
      <c r="S66" s="1031"/>
      <c r="T66" s="1031"/>
      <c r="U66" s="1032"/>
      <c r="V66" s="1030" t="s">
        <v>392</v>
      </c>
      <c r="W66" s="1031"/>
      <c r="X66" s="1031"/>
      <c r="Y66" s="1031"/>
      <c r="Z66" s="1032"/>
      <c r="AA66" s="1030" t="s">
        <v>393</v>
      </c>
      <c r="AB66" s="1031"/>
      <c r="AC66" s="1031"/>
      <c r="AD66" s="1031"/>
      <c r="AE66" s="1032"/>
      <c r="AF66" s="1036" t="s">
        <v>394</v>
      </c>
      <c r="AG66" s="1037"/>
      <c r="AH66" s="1037"/>
      <c r="AI66" s="1037"/>
      <c r="AJ66" s="1038"/>
      <c r="AK66" s="1030" t="s">
        <v>395</v>
      </c>
      <c r="AL66" s="1025"/>
      <c r="AM66" s="1025"/>
      <c r="AN66" s="1025"/>
      <c r="AO66" s="1026"/>
      <c r="AP66" s="1030" t="s">
        <v>396</v>
      </c>
      <c r="AQ66" s="1031"/>
      <c r="AR66" s="1031"/>
      <c r="AS66" s="1031"/>
      <c r="AT66" s="1032"/>
      <c r="AU66" s="1030" t="s">
        <v>397</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551</v>
      </c>
      <c r="C68" s="1015"/>
      <c r="D68" s="1015"/>
      <c r="E68" s="1015"/>
      <c r="F68" s="1015"/>
      <c r="G68" s="1015"/>
      <c r="H68" s="1015"/>
      <c r="I68" s="1015"/>
      <c r="J68" s="1015"/>
      <c r="K68" s="1015"/>
      <c r="L68" s="1015"/>
      <c r="M68" s="1015"/>
      <c r="N68" s="1015"/>
      <c r="O68" s="1015"/>
      <c r="P68" s="1016"/>
      <c r="Q68" s="1017">
        <v>12252</v>
      </c>
      <c r="R68" s="1011"/>
      <c r="S68" s="1011"/>
      <c r="T68" s="1011"/>
      <c r="U68" s="1011"/>
      <c r="V68" s="1011">
        <v>10146</v>
      </c>
      <c r="W68" s="1011"/>
      <c r="X68" s="1011"/>
      <c r="Y68" s="1011"/>
      <c r="Z68" s="1011"/>
      <c r="AA68" s="1011">
        <v>2106</v>
      </c>
      <c r="AB68" s="1011"/>
      <c r="AC68" s="1011"/>
      <c r="AD68" s="1011"/>
      <c r="AE68" s="1011"/>
      <c r="AF68" s="1011">
        <v>2106</v>
      </c>
      <c r="AG68" s="1011"/>
      <c r="AH68" s="1011"/>
      <c r="AI68" s="1011"/>
      <c r="AJ68" s="1011"/>
      <c r="AK68" s="1011" t="s">
        <v>562</v>
      </c>
      <c r="AL68" s="1011"/>
      <c r="AM68" s="1011"/>
      <c r="AN68" s="1011"/>
      <c r="AO68" s="1011"/>
      <c r="AP68" s="1011" t="s">
        <v>562</v>
      </c>
      <c r="AQ68" s="1011"/>
      <c r="AR68" s="1011"/>
      <c r="AS68" s="1011"/>
      <c r="AT68" s="1011"/>
      <c r="AU68" s="1011" t="s">
        <v>562</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552</v>
      </c>
      <c r="C69" s="1001"/>
      <c r="D69" s="1001"/>
      <c r="E69" s="1001"/>
      <c r="F69" s="1001"/>
      <c r="G69" s="1001"/>
      <c r="H69" s="1001"/>
      <c r="I69" s="1001"/>
      <c r="J69" s="1001"/>
      <c r="K69" s="1001"/>
      <c r="L69" s="1001"/>
      <c r="M69" s="1001"/>
      <c r="N69" s="1001"/>
      <c r="O69" s="1001"/>
      <c r="P69" s="1002"/>
      <c r="Q69" s="1003">
        <v>184</v>
      </c>
      <c r="R69" s="997"/>
      <c r="S69" s="997"/>
      <c r="T69" s="997"/>
      <c r="U69" s="997"/>
      <c r="V69" s="997">
        <v>176</v>
      </c>
      <c r="W69" s="997"/>
      <c r="X69" s="997"/>
      <c r="Y69" s="997"/>
      <c r="Z69" s="997"/>
      <c r="AA69" s="997">
        <v>8</v>
      </c>
      <c r="AB69" s="997"/>
      <c r="AC69" s="997"/>
      <c r="AD69" s="997"/>
      <c r="AE69" s="997"/>
      <c r="AF69" s="997">
        <v>8</v>
      </c>
      <c r="AG69" s="997"/>
      <c r="AH69" s="997"/>
      <c r="AI69" s="997"/>
      <c r="AJ69" s="997"/>
      <c r="AK69" s="997">
        <v>3</v>
      </c>
      <c r="AL69" s="997"/>
      <c r="AM69" s="997"/>
      <c r="AN69" s="997"/>
      <c r="AO69" s="997"/>
      <c r="AP69" s="997" t="s">
        <v>562</v>
      </c>
      <c r="AQ69" s="997"/>
      <c r="AR69" s="997"/>
      <c r="AS69" s="997"/>
      <c r="AT69" s="997"/>
      <c r="AU69" s="997" t="s">
        <v>562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553</v>
      </c>
      <c r="C70" s="1001"/>
      <c r="D70" s="1001"/>
      <c r="E70" s="1001"/>
      <c r="F70" s="1001"/>
      <c r="G70" s="1001"/>
      <c r="H70" s="1001"/>
      <c r="I70" s="1001"/>
      <c r="J70" s="1001"/>
      <c r="K70" s="1001"/>
      <c r="L70" s="1001"/>
      <c r="M70" s="1001"/>
      <c r="N70" s="1001"/>
      <c r="O70" s="1001"/>
      <c r="P70" s="1002"/>
      <c r="Q70" s="1003">
        <v>482</v>
      </c>
      <c r="R70" s="997"/>
      <c r="S70" s="997"/>
      <c r="T70" s="997"/>
      <c r="U70" s="997"/>
      <c r="V70" s="997">
        <v>451</v>
      </c>
      <c r="W70" s="997"/>
      <c r="X70" s="997"/>
      <c r="Y70" s="997"/>
      <c r="Z70" s="997"/>
      <c r="AA70" s="997">
        <v>31</v>
      </c>
      <c r="AB70" s="997"/>
      <c r="AC70" s="997"/>
      <c r="AD70" s="997"/>
      <c r="AE70" s="997"/>
      <c r="AF70" s="997">
        <v>31</v>
      </c>
      <c r="AG70" s="997"/>
      <c r="AH70" s="997"/>
      <c r="AI70" s="997"/>
      <c r="AJ70" s="997"/>
      <c r="AK70" s="997">
        <v>20</v>
      </c>
      <c r="AL70" s="997"/>
      <c r="AM70" s="997"/>
      <c r="AN70" s="997"/>
      <c r="AO70" s="997"/>
      <c r="AP70" s="997" t="s">
        <v>562</v>
      </c>
      <c r="AQ70" s="997"/>
      <c r="AR70" s="997"/>
      <c r="AS70" s="997"/>
      <c r="AT70" s="997"/>
      <c r="AU70" s="997" t="s">
        <v>562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554</v>
      </c>
      <c r="C71" s="1001"/>
      <c r="D71" s="1001"/>
      <c r="E71" s="1001"/>
      <c r="F71" s="1001"/>
      <c r="G71" s="1001"/>
      <c r="H71" s="1001"/>
      <c r="I71" s="1001"/>
      <c r="J71" s="1001"/>
      <c r="K71" s="1001"/>
      <c r="L71" s="1001"/>
      <c r="M71" s="1001"/>
      <c r="N71" s="1001"/>
      <c r="O71" s="1001"/>
      <c r="P71" s="1002"/>
      <c r="Q71" s="1003">
        <v>160773</v>
      </c>
      <c r="R71" s="997"/>
      <c r="S71" s="997"/>
      <c r="T71" s="997"/>
      <c r="U71" s="997"/>
      <c r="V71" s="997">
        <v>157982</v>
      </c>
      <c r="W71" s="997"/>
      <c r="X71" s="997"/>
      <c r="Y71" s="997"/>
      <c r="Z71" s="997"/>
      <c r="AA71" s="997">
        <v>2791</v>
      </c>
      <c r="AB71" s="997"/>
      <c r="AC71" s="997"/>
      <c r="AD71" s="997"/>
      <c r="AE71" s="997"/>
      <c r="AF71" s="997">
        <v>2789</v>
      </c>
      <c r="AG71" s="997"/>
      <c r="AH71" s="997"/>
      <c r="AI71" s="997"/>
      <c r="AJ71" s="997"/>
      <c r="AK71" s="997">
        <v>2417</v>
      </c>
      <c r="AL71" s="997"/>
      <c r="AM71" s="997"/>
      <c r="AN71" s="997"/>
      <c r="AO71" s="997"/>
      <c r="AP71" s="997" t="s">
        <v>562</v>
      </c>
      <c r="AQ71" s="997"/>
      <c r="AR71" s="997"/>
      <c r="AS71" s="997"/>
      <c r="AT71" s="997"/>
      <c r="AU71" s="997" t="s">
        <v>562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555</v>
      </c>
      <c r="C72" s="1001"/>
      <c r="D72" s="1001"/>
      <c r="E72" s="1001"/>
      <c r="F72" s="1001"/>
      <c r="G72" s="1001"/>
      <c r="H72" s="1001"/>
      <c r="I72" s="1001"/>
      <c r="J72" s="1001"/>
      <c r="K72" s="1001"/>
      <c r="L72" s="1001"/>
      <c r="M72" s="1001"/>
      <c r="N72" s="1001"/>
      <c r="O72" s="1001"/>
      <c r="P72" s="1002"/>
      <c r="Q72" s="1003">
        <v>961</v>
      </c>
      <c r="R72" s="997"/>
      <c r="S72" s="997"/>
      <c r="T72" s="997"/>
      <c r="U72" s="997"/>
      <c r="V72" s="997">
        <v>937</v>
      </c>
      <c r="W72" s="997"/>
      <c r="X72" s="997"/>
      <c r="Y72" s="997"/>
      <c r="Z72" s="997"/>
      <c r="AA72" s="997">
        <v>24</v>
      </c>
      <c r="AB72" s="997"/>
      <c r="AC72" s="997"/>
      <c r="AD72" s="997"/>
      <c r="AE72" s="997"/>
      <c r="AF72" s="997">
        <v>24</v>
      </c>
      <c r="AG72" s="997"/>
      <c r="AH72" s="997"/>
      <c r="AI72" s="997"/>
      <c r="AJ72" s="997"/>
      <c r="AK72" s="997">
        <v>5</v>
      </c>
      <c r="AL72" s="997"/>
      <c r="AM72" s="997"/>
      <c r="AN72" s="997"/>
      <c r="AO72" s="997"/>
      <c r="AP72" s="997" t="s">
        <v>562</v>
      </c>
      <c r="AQ72" s="997"/>
      <c r="AR72" s="997"/>
      <c r="AS72" s="997"/>
      <c r="AT72" s="997"/>
      <c r="AU72" s="997" t="s">
        <v>562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556</v>
      </c>
      <c r="C73" s="1001"/>
      <c r="D73" s="1001"/>
      <c r="E73" s="1001"/>
      <c r="F73" s="1001"/>
      <c r="G73" s="1001"/>
      <c r="H73" s="1001"/>
      <c r="I73" s="1001"/>
      <c r="J73" s="1001"/>
      <c r="K73" s="1001"/>
      <c r="L73" s="1001"/>
      <c r="M73" s="1001"/>
      <c r="N73" s="1001"/>
      <c r="O73" s="1001"/>
      <c r="P73" s="1002"/>
      <c r="Q73" s="1003">
        <v>2322</v>
      </c>
      <c r="R73" s="997"/>
      <c r="S73" s="997"/>
      <c r="T73" s="997"/>
      <c r="U73" s="997"/>
      <c r="V73" s="997">
        <v>2277</v>
      </c>
      <c r="W73" s="997"/>
      <c r="X73" s="997"/>
      <c r="Y73" s="997"/>
      <c r="Z73" s="997"/>
      <c r="AA73" s="997">
        <v>45</v>
      </c>
      <c r="AB73" s="997"/>
      <c r="AC73" s="997"/>
      <c r="AD73" s="997"/>
      <c r="AE73" s="997"/>
      <c r="AF73" s="997">
        <v>45</v>
      </c>
      <c r="AG73" s="997"/>
      <c r="AH73" s="997"/>
      <c r="AI73" s="997"/>
      <c r="AJ73" s="997"/>
      <c r="AK73" s="997" t="s">
        <v>562</v>
      </c>
      <c r="AL73" s="997"/>
      <c r="AM73" s="997"/>
      <c r="AN73" s="997"/>
      <c r="AO73" s="997"/>
      <c r="AP73" s="997">
        <v>112</v>
      </c>
      <c r="AQ73" s="997"/>
      <c r="AR73" s="997"/>
      <c r="AS73" s="997"/>
      <c r="AT73" s="997"/>
      <c r="AU73" s="997">
        <v>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557</v>
      </c>
      <c r="C74" s="1001"/>
      <c r="D74" s="1001"/>
      <c r="E74" s="1001"/>
      <c r="F74" s="1001"/>
      <c r="G74" s="1001"/>
      <c r="H74" s="1001"/>
      <c r="I74" s="1001"/>
      <c r="J74" s="1001"/>
      <c r="K74" s="1001"/>
      <c r="L74" s="1001"/>
      <c r="M74" s="1001"/>
      <c r="N74" s="1001"/>
      <c r="O74" s="1001"/>
      <c r="P74" s="1002"/>
      <c r="Q74" s="1003">
        <v>14263</v>
      </c>
      <c r="R74" s="997"/>
      <c r="S74" s="997"/>
      <c r="T74" s="997"/>
      <c r="U74" s="997"/>
      <c r="V74" s="997">
        <v>14441</v>
      </c>
      <c r="W74" s="997"/>
      <c r="X74" s="997"/>
      <c r="Y74" s="997"/>
      <c r="Z74" s="997"/>
      <c r="AA74" s="997">
        <v>-178</v>
      </c>
      <c r="AB74" s="997"/>
      <c r="AC74" s="997"/>
      <c r="AD74" s="997"/>
      <c r="AE74" s="997"/>
      <c r="AF74" s="997">
        <v>1971</v>
      </c>
      <c r="AG74" s="997"/>
      <c r="AH74" s="997"/>
      <c r="AI74" s="997"/>
      <c r="AJ74" s="997"/>
      <c r="AK74" s="997">
        <v>1990</v>
      </c>
      <c r="AL74" s="997"/>
      <c r="AM74" s="997"/>
      <c r="AN74" s="997"/>
      <c r="AO74" s="997"/>
      <c r="AP74" s="997">
        <v>6068</v>
      </c>
      <c r="AQ74" s="997"/>
      <c r="AR74" s="997"/>
      <c r="AS74" s="997"/>
      <c r="AT74" s="997"/>
      <c r="AU74" s="997">
        <v>111</v>
      </c>
      <c r="AV74" s="997"/>
      <c r="AW74" s="997"/>
      <c r="AX74" s="997"/>
      <c r="AY74" s="997"/>
      <c r="AZ74" s="1008" t="s">
        <v>561</v>
      </c>
      <c r="BA74" s="1009"/>
      <c r="BB74" s="1009"/>
      <c r="BC74" s="1009"/>
      <c r="BD74" s="1010"/>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558</v>
      </c>
      <c r="C75" s="1001"/>
      <c r="D75" s="1001"/>
      <c r="E75" s="1001"/>
      <c r="F75" s="1001"/>
      <c r="G75" s="1001"/>
      <c r="H75" s="1001"/>
      <c r="I75" s="1001"/>
      <c r="J75" s="1001"/>
      <c r="K75" s="1001"/>
      <c r="L75" s="1001"/>
      <c r="M75" s="1001"/>
      <c r="N75" s="1001"/>
      <c r="O75" s="1001"/>
      <c r="P75" s="1002"/>
      <c r="Q75" s="1004">
        <v>95</v>
      </c>
      <c r="R75" s="1005"/>
      <c r="S75" s="1005"/>
      <c r="T75" s="1005"/>
      <c r="U75" s="1006"/>
      <c r="V75" s="1007">
        <v>85</v>
      </c>
      <c r="W75" s="1005"/>
      <c r="X75" s="1005"/>
      <c r="Y75" s="1005"/>
      <c r="Z75" s="1006"/>
      <c r="AA75" s="1007">
        <v>10</v>
      </c>
      <c r="AB75" s="1005"/>
      <c r="AC75" s="1005"/>
      <c r="AD75" s="1005"/>
      <c r="AE75" s="1006"/>
      <c r="AF75" s="1007">
        <v>10</v>
      </c>
      <c r="AG75" s="1005"/>
      <c r="AH75" s="1005"/>
      <c r="AI75" s="1005"/>
      <c r="AJ75" s="1006"/>
      <c r="AK75" s="1007">
        <v>4</v>
      </c>
      <c r="AL75" s="1005"/>
      <c r="AM75" s="1005"/>
      <c r="AN75" s="1005"/>
      <c r="AO75" s="1006"/>
      <c r="AP75" s="1007" t="s">
        <v>562</v>
      </c>
      <c r="AQ75" s="1005"/>
      <c r="AR75" s="1005"/>
      <c r="AS75" s="1005"/>
      <c r="AT75" s="1006"/>
      <c r="AU75" s="1007" t="s">
        <v>562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559</v>
      </c>
      <c r="C76" s="1001"/>
      <c r="D76" s="1001"/>
      <c r="E76" s="1001"/>
      <c r="F76" s="1001"/>
      <c r="G76" s="1001"/>
      <c r="H76" s="1001"/>
      <c r="I76" s="1001"/>
      <c r="J76" s="1001"/>
      <c r="K76" s="1001"/>
      <c r="L76" s="1001"/>
      <c r="M76" s="1001"/>
      <c r="N76" s="1001"/>
      <c r="O76" s="1001"/>
      <c r="P76" s="1002"/>
      <c r="Q76" s="1004">
        <v>298</v>
      </c>
      <c r="R76" s="1005"/>
      <c r="S76" s="1005"/>
      <c r="T76" s="1005"/>
      <c r="U76" s="1006"/>
      <c r="V76" s="1007">
        <v>288</v>
      </c>
      <c r="W76" s="1005"/>
      <c r="X76" s="1005"/>
      <c r="Y76" s="1005"/>
      <c r="Z76" s="1006"/>
      <c r="AA76" s="1007">
        <v>10</v>
      </c>
      <c r="AB76" s="1005"/>
      <c r="AC76" s="1005"/>
      <c r="AD76" s="1005"/>
      <c r="AE76" s="1006"/>
      <c r="AF76" s="1007">
        <v>10</v>
      </c>
      <c r="AG76" s="1005"/>
      <c r="AH76" s="1005"/>
      <c r="AI76" s="1005"/>
      <c r="AJ76" s="1006"/>
      <c r="AK76" s="1007" t="s">
        <v>562</v>
      </c>
      <c r="AL76" s="1005"/>
      <c r="AM76" s="1005"/>
      <c r="AN76" s="1005"/>
      <c r="AO76" s="1006"/>
      <c r="AP76" s="1007">
        <v>17</v>
      </c>
      <c r="AQ76" s="1005"/>
      <c r="AR76" s="1005"/>
      <c r="AS76" s="1005"/>
      <c r="AT76" s="1006"/>
      <c r="AU76" s="1007">
        <v>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560</v>
      </c>
      <c r="C77" s="1001"/>
      <c r="D77" s="1001"/>
      <c r="E77" s="1001"/>
      <c r="F77" s="1001"/>
      <c r="G77" s="1001"/>
      <c r="H77" s="1001"/>
      <c r="I77" s="1001"/>
      <c r="J77" s="1001"/>
      <c r="K77" s="1001"/>
      <c r="L77" s="1001"/>
      <c r="M77" s="1001"/>
      <c r="N77" s="1001"/>
      <c r="O77" s="1001"/>
      <c r="P77" s="1002"/>
      <c r="Q77" s="1004">
        <v>851</v>
      </c>
      <c r="R77" s="1005"/>
      <c r="S77" s="1005"/>
      <c r="T77" s="1005"/>
      <c r="U77" s="1006"/>
      <c r="V77" s="1007">
        <v>828</v>
      </c>
      <c r="W77" s="1005"/>
      <c r="X77" s="1005"/>
      <c r="Y77" s="1005"/>
      <c r="Z77" s="1006"/>
      <c r="AA77" s="1007">
        <v>23</v>
      </c>
      <c r="AB77" s="1005"/>
      <c r="AC77" s="1005"/>
      <c r="AD77" s="1005"/>
      <c r="AE77" s="1006"/>
      <c r="AF77" s="1007">
        <v>23</v>
      </c>
      <c r="AG77" s="1005"/>
      <c r="AH77" s="1005"/>
      <c r="AI77" s="1005"/>
      <c r="AJ77" s="1006"/>
      <c r="AK77" s="1007">
        <v>31</v>
      </c>
      <c r="AL77" s="1005"/>
      <c r="AM77" s="1005"/>
      <c r="AN77" s="1005"/>
      <c r="AO77" s="1006"/>
      <c r="AP77" s="1007">
        <v>266</v>
      </c>
      <c r="AQ77" s="1005"/>
      <c r="AR77" s="1005"/>
      <c r="AS77" s="1005"/>
      <c r="AT77" s="1006"/>
      <c r="AU77" s="1007">
        <v>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7017</v>
      </c>
      <c r="AG88" s="985"/>
      <c r="AH88" s="985"/>
      <c r="AI88" s="985"/>
      <c r="AJ88" s="985"/>
      <c r="AK88" s="989"/>
      <c r="AL88" s="989"/>
      <c r="AM88" s="989"/>
      <c r="AN88" s="989"/>
      <c r="AO88" s="989"/>
      <c r="AP88" s="985">
        <v>6463</v>
      </c>
      <c r="AQ88" s="985"/>
      <c r="AR88" s="985"/>
      <c r="AS88" s="985"/>
      <c r="AT88" s="985"/>
      <c r="AU88" s="985">
        <v>120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1193594</v>
      </c>
      <c r="AB110" s="903"/>
      <c r="AC110" s="903"/>
      <c r="AD110" s="903"/>
      <c r="AE110" s="904"/>
      <c r="AF110" s="905">
        <v>1126643</v>
      </c>
      <c r="AG110" s="903"/>
      <c r="AH110" s="903"/>
      <c r="AI110" s="903"/>
      <c r="AJ110" s="904"/>
      <c r="AK110" s="905">
        <v>1128694</v>
      </c>
      <c r="AL110" s="903"/>
      <c r="AM110" s="903"/>
      <c r="AN110" s="903"/>
      <c r="AO110" s="904"/>
      <c r="AP110" s="906">
        <v>27.1</v>
      </c>
      <c r="AQ110" s="907"/>
      <c r="AR110" s="907"/>
      <c r="AS110" s="907"/>
      <c r="AT110" s="908"/>
      <c r="AU110" s="950" t="s">
        <v>61</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11350211</v>
      </c>
      <c r="BR110" s="830"/>
      <c r="BS110" s="830"/>
      <c r="BT110" s="830"/>
      <c r="BU110" s="830"/>
      <c r="BV110" s="830">
        <v>11233066</v>
      </c>
      <c r="BW110" s="830"/>
      <c r="BX110" s="830"/>
      <c r="BY110" s="830"/>
      <c r="BZ110" s="830"/>
      <c r="CA110" s="830">
        <v>11268490</v>
      </c>
      <c r="CB110" s="830"/>
      <c r="CC110" s="830"/>
      <c r="CD110" s="830"/>
      <c r="CE110" s="830"/>
      <c r="CF110" s="891">
        <v>271</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9744</v>
      </c>
      <c r="BR111" s="801"/>
      <c r="BS111" s="801"/>
      <c r="BT111" s="801"/>
      <c r="BU111" s="801"/>
      <c r="BV111" s="801">
        <v>7309</v>
      </c>
      <c r="BW111" s="801"/>
      <c r="BX111" s="801"/>
      <c r="BY111" s="801"/>
      <c r="BZ111" s="801"/>
      <c r="CA111" s="801">
        <v>4874</v>
      </c>
      <c r="CB111" s="801"/>
      <c r="CC111" s="801"/>
      <c r="CD111" s="801"/>
      <c r="CE111" s="801"/>
      <c r="CF111" s="878">
        <v>0.1</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419</v>
      </c>
      <c r="AB112" s="814"/>
      <c r="AC112" s="814"/>
      <c r="AD112" s="814"/>
      <c r="AE112" s="815"/>
      <c r="AF112" s="816" t="s">
        <v>419</v>
      </c>
      <c r="AG112" s="814"/>
      <c r="AH112" s="814"/>
      <c r="AI112" s="814"/>
      <c r="AJ112" s="815"/>
      <c r="AK112" s="816" t="s">
        <v>419</v>
      </c>
      <c r="AL112" s="814"/>
      <c r="AM112" s="814"/>
      <c r="AN112" s="814"/>
      <c r="AO112" s="815"/>
      <c r="AP112" s="784" t="s">
        <v>419</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680955</v>
      </c>
      <c r="BR112" s="801"/>
      <c r="BS112" s="801"/>
      <c r="BT112" s="801"/>
      <c r="BU112" s="801"/>
      <c r="BV112" s="801">
        <v>695495</v>
      </c>
      <c r="BW112" s="801"/>
      <c r="BX112" s="801"/>
      <c r="BY112" s="801"/>
      <c r="BZ112" s="801"/>
      <c r="CA112" s="801">
        <v>700220</v>
      </c>
      <c r="CB112" s="801"/>
      <c r="CC112" s="801"/>
      <c r="CD112" s="801"/>
      <c r="CE112" s="801"/>
      <c r="CF112" s="878">
        <v>16.8</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419</v>
      </c>
      <c r="DH112" s="801"/>
      <c r="DI112" s="801"/>
      <c r="DJ112" s="801"/>
      <c r="DK112" s="801"/>
      <c r="DL112" s="801" t="s">
        <v>419</v>
      </c>
      <c r="DM112" s="801"/>
      <c r="DN112" s="801"/>
      <c r="DO112" s="801"/>
      <c r="DP112" s="801"/>
      <c r="DQ112" s="801" t="s">
        <v>419</v>
      </c>
      <c r="DR112" s="801"/>
      <c r="DS112" s="801"/>
      <c r="DT112" s="801"/>
      <c r="DU112" s="801"/>
      <c r="DV112" s="853" t="s">
        <v>419</v>
      </c>
      <c r="DW112" s="853"/>
      <c r="DX112" s="853"/>
      <c r="DY112" s="853"/>
      <c r="DZ112" s="854"/>
    </row>
    <row r="113" spans="1:130" s="197" customFormat="1" ht="26.25" customHeight="1" x14ac:dyDescent="0.15">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67190</v>
      </c>
      <c r="AB113" s="939"/>
      <c r="AC113" s="939"/>
      <c r="AD113" s="939"/>
      <c r="AE113" s="940"/>
      <c r="AF113" s="941">
        <v>68710</v>
      </c>
      <c r="AG113" s="939"/>
      <c r="AH113" s="939"/>
      <c r="AI113" s="939"/>
      <c r="AJ113" s="940"/>
      <c r="AK113" s="941">
        <v>63313</v>
      </c>
      <c r="AL113" s="939"/>
      <c r="AM113" s="939"/>
      <c r="AN113" s="939"/>
      <c r="AO113" s="940"/>
      <c r="AP113" s="942">
        <v>1.5</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109352</v>
      </c>
      <c r="BR113" s="801"/>
      <c r="BS113" s="801"/>
      <c r="BT113" s="801"/>
      <c r="BU113" s="801"/>
      <c r="BV113" s="801">
        <v>122096</v>
      </c>
      <c r="BW113" s="801"/>
      <c r="BX113" s="801"/>
      <c r="BY113" s="801"/>
      <c r="BZ113" s="801"/>
      <c r="CA113" s="801">
        <v>119449</v>
      </c>
      <c r="CB113" s="801"/>
      <c r="CC113" s="801"/>
      <c r="CD113" s="801"/>
      <c r="CE113" s="801"/>
      <c r="CF113" s="878">
        <v>2.9</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9744</v>
      </c>
      <c r="DH113" s="814"/>
      <c r="DI113" s="814"/>
      <c r="DJ113" s="814"/>
      <c r="DK113" s="815"/>
      <c r="DL113" s="816">
        <v>7309</v>
      </c>
      <c r="DM113" s="814"/>
      <c r="DN113" s="814"/>
      <c r="DO113" s="814"/>
      <c r="DP113" s="815"/>
      <c r="DQ113" s="816">
        <v>4874</v>
      </c>
      <c r="DR113" s="814"/>
      <c r="DS113" s="814"/>
      <c r="DT113" s="814"/>
      <c r="DU113" s="815"/>
      <c r="DV113" s="784">
        <v>0.1</v>
      </c>
      <c r="DW113" s="785"/>
      <c r="DX113" s="785"/>
      <c r="DY113" s="785"/>
      <c r="DZ113" s="786"/>
    </row>
    <row r="114" spans="1:130" s="197" customFormat="1" ht="26.25" customHeight="1" x14ac:dyDescent="0.15">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36587</v>
      </c>
      <c r="AB114" s="814"/>
      <c r="AC114" s="814"/>
      <c r="AD114" s="814"/>
      <c r="AE114" s="815"/>
      <c r="AF114" s="816">
        <v>7147</v>
      </c>
      <c r="AG114" s="814"/>
      <c r="AH114" s="814"/>
      <c r="AI114" s="814"/>
      <c r="AJ114" s="815"/>
      <c r="AK114" s="816">
        <v>15247</v>
      </c>
      <c r="AL114" s="814"/>
      <c r="AM114" s="814"/>
      <c r="AN114" s="814"/>
      <c r="AO114" s="815"/>
      <c r="AP114" s="784">
        <v>0.4</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1741807</v>
      </c>
      <c r="BR114" s="801"/>
      <c r="BS114" s="801"/>
      <c r="BT114" s="801"/>
      <c r="BU114" s="801"/>
      <c r="BV114" s="801">
        <v>1524112</v>
      </c>
      <c r="BW114" s="801"/>
      <c r="BX114" s="801"/>
      <c r="BY114" s="801"/>
      <c r="BZ114" s="801"/>
      <c r="CA114" s="801">
        <v>1369655</v>
      </c>
      <c r="CB114" s="801"/>
      <c r="CC114" s="801"/>
      <c r="CD114" s="801"/>
      <c r="CE114" s="801"/>
      <c r="CF114" s="878">
        <v>32.9</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419</v>
      </c>
      <c r="DH114" s="814"/>
      <c r="DI114" s="814"/>
      <c r="DJ114" s="814"/>
      <c r="DK114" s="815"/>
      <c r="DL114" s="816" t="s">
        <v>419</v>
      </c>
      <c r="DM114" s="814"/>
      <c r="DN114" s="814"/>
      <c r="DO114" s="814"/>
      <c r="DP114" s="815"/>
      <c r="DQ114" s="816" t="s">
        <v>419</v>
      </c>
      <c r="DR114" s="814"/>
      <c r="DS114" s="814"/>
      <c r="DT114" s="814"/>
      <c r="DU114" s="815"/>
      <c r="DV114" s="784" t="s">
        <v>419</v>
      </c>
      <c r="DW114" s="785"/>
      <c r="DX114" s="785"/>
      <c r="DY114" s="785"/>
      <c r="DZ114" s="786"/>
    </row>
    <row r="115" spans="1:130" s="197" customFormat="1" ht="26.25" customHeight="1" x14ac:dyDescent="0.15">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2961</v>
      </c>
      <c r="AB115" s="939"/>
      <c r="AC115" s="939"/>
      <c r="AD115" s="939"/>
      <c r="AE115" s="940"/>
      <c r="AF115" s="941">
        <v>2753</v>
      </c>
      <c r="AG115" s="939"/>
      <c r="AH115" s="939"/>
      <c r="AI115" s="939"/>
      <c r="AJ115" s="940"/>
      <c r="AK115" s="941">
        <v>2590</v>
      </c>
      <c r="AL115" s="939"/>
      <c r="AM115" s="939"/>
      <c r="AN115" s="939"/>
      <c r="AO115" s="940"/>
      <c r="AP115" s="942">
        <v>0.1</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419</v>
      </c>
      <c r="BR115" s="801"/>
      <c r="BS115" s="801"/>
      <c r="BT115" s="801"/>
      <c r="BU115" s="801"/>
      <c r="BV115" s="801" t="s">
        <v>419</v>
      </c>
      <c r="BW115" s="801"/>
      <c r="BX115" s="801"/>
      <c r="BY115" s="801"/>
      <c r="BZ115" s="801"/>
      <c r="CA115" s="801" t="s">
        <v>419</v>
      </c>
      <c r="CB115" s="801"/>
      <c r="CC115" s="801"/>
      <c r="CD115" s="801"/>
      <c r="CE115" s="801"/>
      <c r="CF115" s="878" t="s">
        <v>419</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419</v>
      </c>
      <c r="DH115" s="814"/>
      <c r="DI115" s="814"/>
      <c r="DJ115" s="814"/>
      <c r="DK115" s="815"/>
      <c r="DL115" s="816" t="s">
        <v>419</v>
      </c>
      <c r="DM115" s="814"/>
      <c r="DN115" s="814"/>
      <c r="DO115" s="814"/>
      <c r="DP115" s="815"/>
      <c r="DQ115" s="816" t="s">
        <v>419</v>
      </c>
      <c r="DR115" s="814"/>
      <c r="DS115" s="814"/>
      <c r="DT115" s="814"/>
      <c r="DU115" s="815"/>
      <c r="DV115" s="784" t="s">
        <v>419</v>
      </c>
      <c r="DW115" s="785"/>
      <c r="DX115" s="785"/>
      <c r="DY115" s="785"/>
      <c r="DZ115" s="786"/>
    </row>
    <row r="116" spans="1:130" s="197" customFormat="1" ht="26.25" customHeight="1" x14ac:dyDescent="0.15">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1251</v>
      </c>
      <c r="AB116" s="814"/>
      <c r="AC116" s="814"/>
      <c r="AD116" s="814"/>
      <c r="AE116" s="815"/>
      <c r="AF116" s="816">
        <v>1287</v>
      </c>
      <c r="AG116" s="814"/>
      <c r="AH116" s="814"/>
      <c r="AI116" s="814"/>
      <c r="AJ116" s="815"/>
      <c r="AK116" s="816">
        <v>777</v>
      </c>
      <c r="AL116" s="814"/>
      <c r="AM116" s="814"/>
      <c r="AN116" s="814"/>
      <c r="AO116" s="815"/>
      <c r="AP116" s="784">
        <v>0</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419</v>
      </c>
      <c r="BR116" s="801"/>
      <c r="BS116" s="801"/>
      <c r="BT116" s="801"/>
      <c r="BU116" s="801"/>
      <c r="BV116" s="801" t="s">
        <v>419</v>
      </c>
      <c r="BW116" s="801"/>
      <c r="BX116" s="801"/>
      <c r="BY116" s="801"/>
      <c r="BZ116" s="801"/>
      <c r="CA116" s="801" t="s">
        <v>419</v>
      </c>
      <c r="CB116" s="801"/>
      <c r="CC116" s="801"/>
      <c r="CD116" s="801"/>
      <c r="CE116" s="801"/>
      <c r="CF116" s="878" t="s">
        <v>419</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419</v>
      </c>
      <c r="DH116" s="814"/>
      <c r="DI116" s="814"/>
      <c r="DJ116" s="814"/>
      <c r="DK116" s="815"/>
      <c r="DL116" s="816" t="s">
        <v>419</v>
      </c>
      <c r="DM116" s="814"/>
      <c r="DN116" s="814"/>
      <c r="DO116" s="814"/>
      <c r="DP116" s="815"/>
      <c r="DQ116" s="816" t="s">
        <v>419</v>
      </c>
      <c r="DR116" s="814"/>
      <c r="DS116" s="814"/>
      <c r="DT116" s="814"/>
      <c r="DU116" s="815"/>
      <c r="DV116" s="784" t="s">
        <v>419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1301583</v>
      </c>
      <c r="AB117" s="925"/>
      <c r="AC117" s="925"/>
      <c r="AD117" s="925"/>
      <c r="AE117" s="926"/>
      <c r="AF117" s="928">
        <v>1206540</v>
      </c>
      <c r="AG117" s="925"/>
      <c r="AH117" s="925"/>
      <c r="AI117" s="925"/>
      <c r="AJ117" s="926"/>
      <c r="AK117" s="928">
        <v>1210621</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436</v>
      </c>
      <c r="BR117" s="888"/>
      <c r="BS117" s="888"/>
      <c r="BT117" s="888"/>
      <c r="BU117" s="888"/>
      <c r="BV117" s="888" t="s">
        <v>436</v>
      </c>
      <c r="BW117" s="888"/>
      <c r="BX117" s="888"/>
      <c r="BY117" s="888"/>
      <c r="BZ117" s="888"/>
      <c r="CA117" s="888" t="s">
        <v>436</v>
      </c>
      <c r="CB117" s="888"/>
      <c r="CC117" s="888"/>
      <c r="CD117" s="888"/>
      <c r="CE117" s="888"/>
      <c r="CF117" s="878" t="s">
        <v>436</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436</v>
      </c>
      <c r="DH117" s="814"/>
      <c r="DI117" s="814"/>
      <c r="DJ117" s="814"/>
      <c r="DK117" s="815"/>
      <c r="DL117" s="816" t="s">
        <v>436</v>
      </c>
      <c r="DM117" s="814"/>
      <c r="DN117" s="814"/>
      <c r="DO117" s="814"/>
      <c r="DP117" s="815"/>
      <c r="DQ117" s="816" t="s">
        <v>436</v>
      </c>
      <c r="DR117" s="814"/>
      <c r="DS117" s="814"/>
      <c r="DT117" s="814"/>
      <c r="DU117" s="815"/>
      <c r="DV117" s="784" t="s">
        <v>436</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438</v>
      </c>
      <c r="BP118" s="868"/>
      <c r="BQ118" s="887">
        <v>13892069</v>
      </c>
      <c r="BR118" s="888"/>
      <c r="BS118" s="888"/>
      <c r="BT118" s="888"/>
      <c r="BU118" s="888"/>
      <c r="BV118" s="888">
        <v>13582078</v>
      </c>
      <c r="BW118" s="888"/>
      <c r="BX118" s="888"/>
      <c r="BY118" s="888"/>
      <c r="BZ118" s="888"/>
      <c r="CA118" s="888">
        <v>13462688</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836751</v>
      </c>
      <c r="BR119" s="830"/>
      <c r="BS119" s="830"/>
      <c r="BT119" s="830"/>
      <c r="BU119" s="830"/>
      <c r="BV119" s="830">
        <v>942109</v>
      </c>
      <c r="BW119" s="830"/>
      <c r="BX119" s="830"/>
      <c r="BY119" s="830"/>
      <c r="BZ119" s="830"/>
      <c r="CA119" s="830">
        <v>1236432</v>
      </c>
      <c r="CB119" s="830"/>
      <c r="CC119" s="830"/>
      <c r="CD119" s="830"/>
      <c r="CE119" s="830"/>
      <c r="CF119" s="891">
        <v>29.7</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510922</v>
      </c>
      <c r="BR120" s="801"/>
      <c r="BS120" s="801"/>
      <c r="BT120" s="801"/>
      <c r="BU120" s="801"/>
      <c r="BV120" s="801">
        <v>531851</v>
      </c>
      <c r="BW120" s="801"/>
      <c r="BX120" s="801"/>
      <c r="BY120" s="801"/>
      <c r="BZ120" s="801"/>
      <c r="CA120" s="801">
        <v>509490</v>
      </c>
      <c r="CB120" s="801"/>
      <c r="CC120" s="801"/>
      <c r="CD120" s="801"/>
      <c r="CE120" s="801"/>
      <c r="CF120" s="878">
        <v>12.3</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251855</v>
      </c>
      <c r="DH120" s="830"/>
      <c r="DI120" s="830"/>
      <c r="DJ120" s="830"/>
      <c r="DK120" s="830"/>
      <c r="DL120" s="830">
        <v>234724</v>
      </c>
      <c r="DM120" s="830"/>
      <c r="DN120" s="830"/>
      <c r="DO120" s="830"/>
      <c r="DP120" s="830"/>
      <c r="DQ120" s="830">
        <v>228641</v>
      </c>
      <c r="DR120" s="830"/>
      <c r="DS120" s="830"/>
      <c r="DT120" s="830"/>
      <c r="DU120" s="830"/>
      <c r="DV120" s="831">
        <v>5.5</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2435</v>
      </c>
      <c r="AB121" s="814"/>
      <c r="AC121" s="814"/>
      <c r="AD121" s="814"/>
      <c r="AE121" s="815"/>
      <c r="AF121" s="816">
        <v>2435</v>
      </c>
      <c r="AG121" s="814"/>
      <c r="AH121" s="814"/>
      <c r="AI121" s="814"/>
      <c r="AJ121" s="815"/>
      <c r="AK121" s="816">
        <v>2436</v>
      </c>
      <c r="AL121" s="814"/>
      <c r="AM121" s="814"/>
      <c r="AN121" s="814"/>
      <c r="AO121" s="815"/>
      <c r="AP121" s="784">
        <v>0.1</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8183993</v>
      </c>
      <c r="BR121" s="888"/>
      <c r="BS121" s="888"/>
      <c r="BT121" s="888"/>
      <c r="BU121" s="888"/>
      <c r="BV121" s="888">
        <v>8174539</v>
      </c>
      <c r="BW121" s="888"/>
      <c r="BX121" s="888"/>
      <c r="BY121" s="888"/>
      <c r="BZ121" s="888"/>
      <c r="CA121" s="888">
        <v>8034839</v>
      </c>
      <c r="CB121" s="888"/>
      <c r="CC121" s="888"/>
      <c r="CD121" s="888"/>
      <c r="CE121" s="888"/>
      <c r="CF121" s="889">
        <v>193.2</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181150</v>
      </c>
      <c r="DH121" s="801"/>
      <c r="DI121" s="801"/>
      <c r="DJ121" s="801"/>
      <c r="DK121" s="801"/>
      <c r="DL121" s="801">
        <v>193246</v>
      </c>
      <c r="DM121" s="801"/>
      <c r="DN121" s="801"/>
      <c r="DO121" s="801"/>
      <c r="DP121" s="801"/>
      <c r="DQ121" s="801">
        <v>225818</v>
      </c>
      <c r="DR121" s="801"/>
      <c r="DS121" s="801"/>
      <c r="DT121" s="801"/>
      <c r="DU121" s="801"/>
      <c r="DV121" s="853">
        <v>5.4</v>
      </c>
      <c r="DW121" s="853"/>
      <c r="DX121" s="853"/>
      <c r="DY121" s="853"/>
      <c r="DZ121" s="854"/>
    </row>
    <row r="122" spans="1:130" s="197" customFormat="1" ht="26.25" customHeight="1" x14ac:dyDescent="0.15">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419</v>
      </c>
      <c r="AB122" s="814"/>
      <c r="AC122" s="814"/>
      <c r="AD122" s="814"/>
      <c r="AE122" s="815"/>
      <c r="AF122" s="816" t="s">
        <v>419</v>
      </c>
      <c r="AG122" s="814"/>
      <c r="AH122" s="814"/>
      <c r="AI122" s="814"/>
      <c r="AJ122" s="815"/>
      <c r="AK122" s="816" t="s">
        <v>419</v>
      </c>
      <c r="AL122" s="814"/>
      <c r="AM122" s="814"/>
      <c r="AN122" s="814"/>
      <c r="AO122" s="815"/>
      <c r="AP122" s="784" t="s">
        <v>419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449</v>
      </c>
      <c r="BP122" s="868"/>
      <c r="BQ122" s="869">
        <v>9531666</v>
      </c>
      <c r="BR122" s="870"/>
      <c r="BS122" s="870"/>
      <c r="BT122" s="870"/>
      <c r="BU122" s="870"/>
      <c r="BV122" s="870">
        <v>9648499</v>
      </c>
      <c r="BW122" s="870"/>
      <c r="BX122" s="870"/>
      <c r="BY122" s="870"/>
      <c r="BZ122" s="870"/>
      <c r="CA122" s="870">
        <v>9780761</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181170</v>
      </c>
      <c r="DH122" s="801"/>
      <c r="DI122" s="801"/>
      <c r="DJ122" s="801"/>
      <c r="DK122" s="801"/>
      <c r="DL122" s="801">
        <v>171010</v>
      </c>
      <c r="DM122" s="801"/>
      <c r="DN122" s="801"/>
      <c r="DO122" s="801"/>
      <c r="DP122" s="801"/>
      <c r="DQ122" s="801">
        <v>167284</v>
      </c>
      <c r="DR122" s="801"/>
      <c r="DS122" s="801"/>
      <c r="DT122" s="801"/>
      <c r="DU122" s="801"/>
      <c r="DV122" s="853">
        <v>4</v>
      </c>
      <c r="DW122" s="853"/>
      <c r="DX122" s="853"/>
      <c r="DY122" s="853"/>
      <c r="DZ122" s="854"/>
    </row>
    <row r="123" spans="1:130" s="197" customFormat="1" ht="26.25" customHeight="1" thickBot="1" x14ac:dyDescent="0.2">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106.7</v>
      </c>
      <c r="BR123" s="862"/>
      <c r="BS123" s="862"/>
      <c r="BT123" s="862"/>
      <c r="BU123" s="862"/>
      <c r="BV123" s="862">
        <v>96.8</v>
      </c>
      <c r="BW123" s="862"/>
      <c r="BX123" s="862"/>
      <c r="BY123" s="862"/>
      <c r="BZ123" s="862"/>
      <c r="CA123" s="862">
        <v>88.5</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v>66780</v>
      </c>
      <c r="DH123" s="814"/>
      <c r="DI123" s="814"/>
      <c r="DJ123" s="814"/>
      <c r="DK123" s="815"/>
      <c r="DL123" s="816">
        <v>96515</v>
      </c>
      <c r="DM123" s="814"/>
      <c r="DN123" s="814"/>
      <c r="DO123" s="814"/>
      <c r="DP123" s="815"/>
      <c r="DQ123" s="816">
        <v>78477</v>
      </c>
      <c r="DR123" s="814"/>
      <c r="DS123" s="814"/>
      <c r="DT123" s="814"/>
      <c r="DU123" s="815"/>
      <c r="DV123" s="784">
        <v>1.9</v>
      </c>
      <c r="DW123" s="785"/>
      <c r="DX123" s="785"/>
      <c r="DY123" s="785"/>
      <c r="DZ123" s="786"/>
    </row>
    <row r="124" spans="1:130" s="197" customFormat="1" ht="26.25" customHeight="1" x14ac:dyDescent="0.15">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x14ac:dyDescent="0.2">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x14ac:dyDescent="0.15">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x14ac:dyDescent="0.2">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526</v>
      </c>
      <c r="AB127" s="814"/>
      <c r="AC127" s="814"/>
      <c r="AD127" s="814"/>
      <c r="AE127" s="815"/>
      <c r="AF127" s="816">
        <v>318</v>
      </c>
      <c r="AG127" s="814"/>
      <c r="AH127" s="814"/>
      <c r="AI127" s="814"/>
      <c r="AJ127" s="815"/>
      <c r="AK127" s="816">
        <v>154</v>
      </c>
      <c r="AL127" s="814"/>
      <c r="AM127" s="814"/>
      <c r="AN127" s="814"/>
      <c r="AO127" s="815"/>
      <c r="AP127" s="784">
        <v>0</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x14ac:dyDescent="0.15">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46380</v>
      </c>
      <c r="AB128" s="754"/>
      <c r="AC128" s="754"/>
      <c r="AD128" s="754"/>
      <c r="AE128" s="755"/>
      <c r="AF128" s="756">
        <v>48756</v>
      </c>
      <c r="AG128" s="754"/>
      <c r="AH128" s="754"/>
      <c r="AI128" s="754"/>
      <c r="AJ128" s="755"/>
      <c r="AK128" s="756">
        <v>51213</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4809640</v>
      </c>
      <c r="AB129" s="814"/>
      <c r="AC129" s="814"/>
      <c r="AD129" s="814"/>
      <c r="AE129" s="815"/>
      <c r="AF129" s="816">
        <v>4825824</v>
      </c>
      <c r="AG129" s="814"/>
      <c r="AH129" s="814"/>
      <c r="AI129" s="814"/>
      <c r="AJ129" s="815"/>
      <c r="AK129" s="816">
        <v>4926982</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724794</v>
      </c>
      <c r="AB130" s="814"/>
      <c r="AC130" s="814"/>
      <c r="AD130" s="814"/>
      <c r="AE130" s="815"/>
      <c r="AF130" s="816">
        <v>763885</v>
      </c>
      <c r="AG130" s="814"/>
      <c r="AH130" s="814"/>
      <c r="AI130" s="814"/>
      <c r="AJ130" s="815"/>
      <c r="AK130" s="816">
        <v>768871</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88.5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4084846</v>
      </c>
      <c r="AB131" s="747"/>
      <c r="AC131" s="747"/>
      <c r="AD131" s="747"/>
      <c r="AE131" s="748"/>
      <c r="AF131" s="749">
        <v>4061939</v>
      </c>
      <c r="AG131" s="747"/>
      <c r="AH131" s="747"/>
      <c r="AI131" s="747"/>
      <c r="AJ131" s="748"/>
      <c r="AK131" s="749">
        <v>4158111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12.98479796</v>
      </c>
      <c r="AB132" s="770"/>
      <c r="AC132" s="770"/>
      <c r="AD132" s="770"/>
      <c r="AE132" s="771"/>
      <c r="AF132" s="772">
        <v>9.6973145089999999</v>
      </c>
      <c r="AG132" s="770"/>
      <c r="AH132" s="770"/>
      <c r="AI132" s="770"/>
      <c r="AJ132" s="771"/>
      <c r="AK132" s="772">
        <v>9.3921735129999995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13.8</v>
      </c>
      <c r="AB133" s="779"/>
      <c r="AC133" s="779"/>
      <c r="AD133" s="779"/>
      <c r="AE133" s="780"/>
      <c r="AF133" s="778">
        <v>12.6</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22" zoomScale="60" zoomScaleNormal="85" workbookViewId="0">
      <selection activeCell="Q97" sqref="Q97"/>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election activeCell="B1" sqref="B1"/>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election activeCell="B1" sqref="B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52" t="s">
        <v>481</v>
      </c>
      <c r="L7" s="254"/>
      <c r="M7" s="255" t="s">
        <v>482</v>
      </c>
      <c r="N7" s="256"/>
    </row>
    <row r="8" spans="1:16" x14ac:dyDescent="0.15">
      <c r="A8" s="248"/>
      <c r="B8" s="244"/>
      <c r="C8" s="244"/>
      <c r="D8" s="244"/>
      <c r="E8" s="244"/>
      <c r="F8" s="244"/>
      <c r="G8" s="257"/>
      <c r="H8" s="258"/>
      <c r="I8" s="258"/>
      <c r="J8" s="259"/>
      <c r="K8" s="1153"/>
      <c r="L8" s="260" t="s">
        <v>483</v>
      </c>
      <c r="M8" s="261" t="s">
        <v>484</v>
      </c>
      <c r="N8" s="262" t="s">
        <v>485</v>
      </c>
    </row>
    <row r="9" spans="1:16" x14ac:dyDescent="0.15">
      <c r="A9" s="248"/>
      <c r="B9" s="244"/>
      <c r="C9" s="244"/>
      <c r="D9" s="244"/>
      <c r="E9" s="244"/>
      <c r="F9" s="244"/>
      <c r="G9" s="1166" t="s">
        <v>486</v>
      </c>
      <c r="H9" s="1167"/>
      <c r="I9" s="1167"/>
      <c r="J9" s="1168"/>
      <c r="K9" s="263">
        <v>1149308</v>
      </c>
      <c r="L9" s="264">
        <v>96483</v>
      </c>
      <c r="M9" s="265">
        <v>92139</v>
      </c>
      <c r="N9" s="266">
        <v>4.7</v>
      </c>
    </row>
    <row r="10" spans="1:16" x14ac:dyDescent="0.15">
      <c r="A10" s="248"/>
      <c r="B10" s="244"/>
      <c r="C10" s="244"/>
      <c r="D10" s="244"/>
      <c r="E10" s="244"/>
      <c r="F10" s="244"/>
      <c r="G10" s="1166" t="s">
        <v>487</v>
      </c>
      <c r="H10" s="1167"/>
      <c r="I10" s="1167"/>
      <c r="J10" s="1168"/>
      <c r="K10" s="267">
        <v>41197</v>
      </c>
      <c r="L10" s="268">
        <v>3458</v>
      </c>
      <c r="M10" s="269">
        <v>9828</v>
      </c>
      <c r="N10" s="270">
        <v>-64.8</v>
      </c>
    </row>
    <row r="11" spans="1:16" ht="13.5" customHeight="1" x14ac:dyDescent="0.15">
      <c r="A11" s="248"/>
      <c r="B11" s="244"/>
      <c r="C11" s="244"/>
      <c r="D11" s="244"/>
      <c r="E11" s="244"/>
      <c r="F11" s="244"/>
      <c r="G11" s="1166" t="s">
        <v>488</v>
      </c>
      <c r="H11" s="1167"/>
      <c r="I11" s="1167"/>
      <c r="J11" s="1168"/>
      <c r="K11" s="267">
        <v>417017</v>
      </c>
      <c r="L11" s="268">
        <v>35008</v>
      </c>
      <c r="M11" s="269">
        <v>18164</v>
      </c>
      <c r="N11" s="270">
        <v>92.7</v>
      </c>
    </row>
    <row r="12" spans="1:16" ht="13.5" customHeight="1" x14ac:dyDescent="0.15">
      <c r="A12" s="248"/>
      <c r="B12" s="244"/>
      <c r="C12" s="244"/>
      <c r="D12" s="244"/>
      <c r="E12" s="244"/>
      <c r="F12" s="244"/>
      <c r="G12" s="1166" t="s">
        <v>489</v>
      </c>
      <c r="H12" s="1167"/>
      <c r="I12" s="1167"/>
      <c r="J12" s="1168"/>
      <c r="K12" s="267">
        <v>89706</v>
      </c>
      <c r="L12" s="268">
        <v>7531</v>
      </c>
      <c r="M12" s="269">
        <v>2035</v>
      </c>
      <c r="N12" s="270">
        <v>270.10000000000002</v>
      </c>
    </row>
    <row r="13" spans="1:16" ht="13.5" customHeight="1" x14ac:dyDescent="0.15">
      <c r="A13" s="248"/>
      <c r="B13" s="244"/>
      <c r="C13" s="244"/>
      <c r="D13" s="244"/>
      <c r="E13" s="244"/>
      <c r="F13" s="244"/>
      <c r="G13" s="1166" t="s">
        <v>490</v>
      </c>
      <c r="H13" s="1167"/>
      <c r="I13" s="1167"/>
      <c r="J13" s="1168"/>
      <c r="K13" s="267" t="s">
        <v>491</v>
      </c>
      <c r="L13" s="268" t="s">
        <v>491</v>
      </c>
      <c r="M13" s="269" t="s">
        <v>491</v>
      </c>
      <c r="N13" s="270" t="s">
        <v>491</v>
      </c>
    </row>
    <row r="14" spans="1:16" ht="13.5" customHeight="1" x14ac:dyDescent="0.15">
      <c r="A14" s="248"/>
      <c r="B14" s="244"/>
      <c r="C14" s="244"/>
      <c r="D14" s="244"/>
      <c r="E14" s="244"/>
      <c r="F14" s="244"/>
      <c r="G14" s="1166" t="s">
        <v>492</v>
      </c>
      <c r="H14" s="1167"/>
      <c r="I14" s="1167"/>
      <c r="J14" s="1168"/>
      <c r="K14" s="267">
        <v>84192</v>
      </c>
      <c r="L14" s="268">
        <v>7068</v>
      </c>
      <c r="M14" s="269">
        <v>4628</v>
      </c>
      <c r="N14" s="270">
        <v>52.7</v>
      </c>
    </row>
    <row r="15" spans="1:16" ht="13.5" customHeight="1" x14ac:dyDescent="0.15">
      <c r="A15" s="248"/>
      <c r="B15" s="244"/>
      <c r="C15" s="244"/>
      <c r="D15" s="244"/>
      <c r="E15" s="244"/>
      <c r="F15" s="244"/>
      <c r="G15" s="1166" t="s">
        <v>493</v>
      </c>
      <c r="H15" s="1167"/>
      <c r="I15" s="1167"/>
      <c r="J15" s="1168"/>
      <c r="K15" s="267">
        <v>24488</v>
      </c>
      <c r="L15" s="268">
        <v>2056</v>
      </c>
      <c r="M15" s="269">
        <v>2248</v>
      </c>
      <c r="N15" s="270">
        <v>-8.5</v>
      </c>
    </row>
    <row r="16" spans="1:16" x14ac:dyDescent="0.15">
      <c r="A16" s="248"/>
      <c r="B16" s="244"/>
      <c r="C16" s="244"/>
      <c r="D16" s="244"/>
      <c r="E16" s="244"/>
      <c r="F16" s="244"/>
      <c r="G16" s="1169" t="s">
        <v>494</v>
      </c>
      <c r="H16" s="1170"/>
      <c r="I16" s="1170"/>
      <c r="J16" s="1171"/>
      <c r="K16" s="268">
        <v>-178685</v>
      </c>
      <c r="L16" s="268">
        <v>-15000</v>
      </c>
      <c r="M16" s="269">
        <v>-10097</v>
      </c>
      <c r="N16" s="270">
        <v>48.6</v>
      </c>
    </row>
    <row r="17" spans="1:16" x14ac:dyDescent="0.15">
      <c r="A17" s="248"/>
      <c r="B17" s="244"/>
      <c r="C17" s="244"/>
      <c r="D17" s="244"/>
      <c r="E17" s="244"/>
      <c r="F17" s="244"/>
      <c r="G17" s="1169" t="s">
        <v>167</v>
      </c>
      <c r="H17" s="1170"/>
      <c r="I17" s="1170"/>
      <c r="J17" s="1171"/>
      <c r="K17" s="268">
        <v>1627223</v>
      </c>
      <c r="L17" s="268">
        <v>136604</v>
      </c>
      <c r="M17" s="269">
        <v>118944</v>
      </c>
      <c r="N17" s="270">
        <v>14.8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3" t="s">
        <v>499</v>
      </c>
      <c r="H21" s="1164"/>
      <c r="I21" s="1164"/>
      <c r="J21" s="1165"/>
      <c r="K21" s="280">
        <v>10.49</v>
      </c>
      <c r="L21" s="281">
        <v>10.66</v>
      </c>
      <c r="M21" s="282">
        <v>-0.17</v>
      </c>
      <c r="N21" s="249"/>
      <c r="O21" s="283"/>
      <c r="P21" s="279"/>
    </row>
    <row r="22" spans="1:16" s="284" customFormat="1" x14ac:dyDescent="0.15">
      <c r="A22" s="279"/>
      <c r="B22" s="249"/>
      <c r="C22" s="249"/>
      <c r="D22" s="249"/>
      <c r="E22" s="249"/>
      <c r="F22" s="249"/>
      <c r="G22" s="1163" t="s">
        <v>500</v>
      </c>
      <c r="H22" s="1164"/>
      <c r="I22" s="1164"/>
      <c r="J22" s="1165"/>
      <c r="K22" s="285">
        <v>93.8</v>
      </c>
      <c r="L22" s="286">
        <v>95.6</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52" t="s">
        <v>481</v>
      </c>
      <c r="L30" s="254"/>
      <c r="M30" s="255" t="s">
        <v>482</v>
      </c>
      <c r="N30" s="256"/>
    </row>
    <row r="31" spans="1:16" x14ac:dyDescent="0.15">
      <c r="A31" s="248"/>
      <c r="B31" s="244"/>
      <c r="C31" s="244"/>
      <c r="D31" s="244"/>
      <c r="E31" s="244"/>
      <c r="F31" s="244"/>
      <c r="G31" s="257"/>
      <c r="H31" s="258"/>
      <c r="I31" s="258"/>
      <c r="J31" s="259"/>
      <c r="K31" s="1153"/>
      <c r="L31" s="260" t="s">
        <v>483</v>
      </c>
      <c r="M31" s="261" t="s">
        <v>484</v>
      </c>
      <c r="N31" s="262" t="s">
        <v>485</v>
      </c>
    </row>
    <row r="32" spans="1:16" ht="27" customHeight="1" x14ac:dyDescent="0.15">
      <c r="A32" s="248"/>
      <c r="B32" s="244"/>
      <c r="C32" s="244"/>
      <c r="D32" s="244"/>
      <c r="E32" s="244"/>
      <c r="F32" s="244"/>
      <c r="G32" s="1154" t="s">
        <v>504</v>
      </c>
      <c r="H32" s="1155"/>
      <c r="I32" s="1155"/>
      <c r="J32" s="1156"/>
      <c r="K32" s="294">
        <v>1128694</v>
      </c>
      <c r="L32" s="294">
        <v>94753</v>
      </c>
      <c r="M32" s="295">
        <v>80028</v>
      </c>
      <c r="N32" s="296">
        <v>18.399999999999999</v>
      </c>
    </row>
    <row r="33" spans="1:16" ht="13.5" customHeight="1" x14ac:dyDescent="0.15">
      <c r="A33" s="248"/>
      <c r="B33" s="244"/>
      <c r="C33" s="244"/>
      <c r="D33" s="244"/>
      <c r="E33" s="244"/>
      <c r="F33" s="244"/>
      <c r="G33" s="1154" t="s">
        <v>505</v>
      </c>
      <c r="H33" s="1155"/>
      <c r="I33" s="1155"/>
      <c r="J33" s="1156"/>
      <c r="K33" s="294" t="s">
        <v>491</v>
      </c>
      <c r="L33" s="294" t="s">
        <v>491</v>
      </c>
      <c r="M33" s="295" t="s">
        <v>491</v>
      </c>
      <c r="N33" s="296" t="s">
        <v>491</v>
      </c>
    </row>
    <row r="34" spans="1:16" ht="27" customHeight="1" x14ac:dyDescent="0.15">
      <c r="A34" s="248"/>
      <c r="B34" s="244"/>
      <c r="C34" s="244"/>
      <c r="D34" s="244"/>
      <c r="E34" s="244"/>
      <c r="F34" s="244"/>
      <c r="G34" s="1154" t="s">
        <v>506</v>
      </c>
      <c r="H34" s="1155"/>
      <c r="I34" s="1155"/>
      <c r="J34" s="1156"/>
      <c r="K34" s="294" t="s">
        <v>491</v>
      </c>
      <c r="L34" s="294" t="s">
        <v>491</v>
      </c>
      <c r="M34" s="295" t="s">
        <v>491</v>
      </c>
      <c r="N34" s="296" t="s">
        <v>491</v>
      </c>
    </row>
    <row r="35" spans="1:16" ht="27" customHeight="1" x14ac:dyDescent="0.15">
      <c r="A35" s="248"/>
      <c r="B35" s="244"/>
      <c r="C35" s="244"/>
      <c r="D35" s="244"/>
      <c r="E35" s="244"/>
      <c r="F35" s="244"/>
      <c r="G35" s="1154" t="s">
        <v>507</v>
      </c>
      <c r="H35" s="1155"/>
      <c r="I35" s="1155"/>
      <c r="J35" s="1156"/>
      <c r="K35" s="294">
        <v>63313</v>
      </c>
      <c r="L35" s="294">
        <v>5315</v>
      </c>
      <c r="M35" s="295">
        <v>25974</v>
      </c>
      <c r="N35" s="296">
        <v>-79.5</v>
      </c>
    </row>
    <row r="36" spans="1:16" ht="27" customHeight="1" x14ac:dyDescent="0.15">
      <c r="A36" s="248"/>
      <c r="B36" s="244"/>
      <c r="C36" s="244"/>
      <c r="D36" s="244"/>
      <c r="E36" s="244"/>
      <c r="F36" s="244"/>
      <c r="G36" s="1154" t="s">
        <v>508</v>
      </c>
      <c r="H36" s="1155"/>
      <c r="I36" s="1155"/>
      <c r="J36" s="1156"/>
      <c r="K36" s="294">
        <v>15247</v>
      </c>
      <c r="L36" s="294">
        <v>1280</v>
      </c>
      <c r="M36" s="295">
        <v>3122</v>
      </c>
      <c r="N36" s="296">
        <v>-59</v>
      </c>
    </row>
    <row r="37" spans="1:16" ht="13.5" customHeight="1" x14ac:dyDescent="0.15">
      <c r="A37" s="248"/>
      <c r="B37" s="244"/>
      <c r="C37" s="244"/>
      <c r="D37" s="244"/>
      <c r="E37" s="244"/>
      <c r="F37" s="244"/>
      <c r="G37" s="1154" t="s">
        <v>509</v>
      </c>
      <c r="H37" s="1155"/>
      <c r="I37" s="1155"/>
      <c r="J37" s="1156"/>
      <c r="K37" s="294">
        <v>2590</v>
      </c>
      <c r="L37" s="294">
        <v>217</v>
      </c>
      <c r="M37" s="295">
        <v>1366</v>
      </c>
      <c r="N37" s="296">
        <v>-84.1</v>
      </c>
    </row>
    <row r="38" spans="1:16" ht="27" customHeight="1" x14ac:dyDescent="0.15">
      <c r="A38" s="248"/>
      <c r="B38" s="244"/>
      <c r="C38" s="244"/>
      <c r="D38" s="244"/>
      <c r="E38" s="244"/>
      <c r="F38" s="244"/>
      <c r="G38" s="1157" t="s">
        <v>510</v>
      </c>
      <c r="H38" s="1158"/>
      <c r="I38" s="1158"/>
      <c r="J38" s="1159"/>
      <c r="K38" s="297">
        <v>777</v>
      </c>
      <c r="L38" s="297">
        <v>65</v>
      </c>
      <c r="M38" s="298">
        <v>23</v>
      </c>
      <c r="N38" s="299">
        <v>182.6</v>
      </c>
      <c r="O38" s="293"/>
    </row>
    <row r="39" spans="1:16" x14ac:dyDescent="0.15">
      <c r="A39" s="248"/>
      <c r="B39" s="244"/>
      <c r="C39" s="244"/>
      <c r="D39" s="244"/>
      <c r="E39" s="244"/>
      <c r="F39" s="244"/>
      <c r="G39" s="1157" t="s">
        <v>511</v>
      </c>
      <c r="H39" s="1158"/>
      <c r="I39" s="1158"/>
      <c r="J39" s="1159"/>
      <c r="K39" s="300">
        <v>-51213</v>
      </c>
      <c r="L39" s="300">
        <v>-4299</v>
      </c>
      <c r="M39" s="301">
        <v>-3584</v>
      </c>
      <c r="N39" s="302">
        <v>19.899999999999999</v>
      </c>
      <c r="O39" s="293"/>
    </row>
    <row r="40" spans="1:16" ht="27" customHeight="1" x14ac:dyDescent="0.15">
      <c r="A40" s="248"/>
      <c r="B40" s="244"/>
      <c r="C40" s="244"/>
      <c r="D40" s="244"/>
      <c r="E40" s="244"/>
      <c r="F40" s="244"/>
      <c r="G40" s="1154" t="s">
        <v>512</v>
      </c>
      <c r="H40" s="1155"/>
      <c r="I40" s="1155"/>
      <c r="J40" s="1156"/>
      <c r="K40" s="300">
        <v>-768871</v>
      </c>
      <c r="L40" s="300">
        <v>-64546</v>
      </c>
      <c r="M40" s="301">
        <v>-73614</v>
      </c>
      <c r="N40" s="302">
        <v>-12.3</v>
      </c>
      <c r="O40" s="293"/>
    </row>
    <row r="41" spans="1:16" x14ac:dyDescent="0.15">
      <c r="A41" s="248"/>
      <c r="B41" s="244"/>
      <c r="C41" s="244"/>
      <c r="D41" s="244"/>
      <c r="E41" s="244"/>
      <c r="F41" s="244"/>
      <c r="G41" s="1160" t="s">
        <v>278</v>
      </c>
      <c r="H41" s="1161"/>
      <c r="I41" s="1161"/>
      <c r="J41" s="1162"/>
      <c r="K41" s="294">
        <v>390537</v>
      </c>
      <c r="L41" s="300">
        <v>32785</v>
      </c>
      <c r="M41" s="301">
        <v>33316</v>
      </c>
      <c r="N41" s="302">
        <v>-1.6</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7" t="s">
        <v>481</v>
      </c>
      <c r="J49" s="1149" t="s">
        <v>516</v>
      </c>
      <c r="K49" s="1150"/>
      <c r="L49" s="1150"/>
      <c r="M49" s="1150"/>
      <c r="N49" s="1151"/>
    </row>
    <row r="50" spans="1:14" x14ac:dyDescent="0.15">
      <c r="A50" s="248"/>
      <c r="B50" s="244"/>
      <c r="C50" s="244"/>
      <c r="D50" s="244"/>
      <c r="E50" s="244"/>
      <c r="F50" s="244"/>
      <c r="G50" s="312"/>
      <c r="H50" s="313"/>
      <c r="I50" s="1148"/>
      <c r="J50" s="314" t="s">
        <v>517</v>
      </c>
      <c r="K50" s="315" t="s">
        <v>518</v>
      </c>
      <c r="L50" s="316" t="s">
        <v>519</v>
      </c>
      <c r="M50" s="317" t="s">
        <v>520</v>
      </c>
      <c r="N50" s="318" t="s">
        <v>521</v>
      </c>
    </row>
    <row r="51" spans="1:14" x14ac:dyDescent="0.15">
      <c r="A51" s="248"/>
      <c r="B51" s="244"/>
      <c r="C51" s="244"/>
      <c r="D51" s="244"/>
      <c r="E51" s="244"/>
      <c r="F51" s="244"/>
      <c r="G51" s="310" t="s">
        <v>522</v>
      </c>
      <c r="H51" s="311"/>
      <c r="I51" s="319">
        <v>934816</v>
      </c>
      <c r="J51" s="320">
        <v>71992</v>
      </c>
      <c r="K51" s="321">
        <v>-0.3</v>
      </c>
      <c r="L51" s="322">
        <v>117242</v>
      </c>
      <c r="M51" s="323">
        <v>-20.7</v>
      </c>
      <c r="N51" s="324">
        <v>20.399999999999999</v>
      </c>
    </row>
    <row r="52" spans="1:14" x14ac:dyDescent="0.15">
      <c r="A52" s="248"/>
      <c r="B52" s="244"/>
      <c r="C52" s="244"/>
      <c r="D52" s="244"/>
      <c r="E52" s="244"/>
      <c r="F52" s="244"/>
      <c r="G52" s="325"/>
      <c r="H52" s="326" t="s">
        <v>523</v>
      </c>
      <c r="I52" s="327">
        <v>369390</v>
      </c>
      <c r="J52" s="328">
        <v>28447</v>
      </c>
      <c r="K52" s="329">
        <v>-26.8</v>
      </c>
      <c r="L52" s="330">
        <v>59388</v>
      </c>
      <c r="M52" s="331">
        <v>-6.1</v>
      </c>
      <c r="N52" s="332">
        <v>-20.7</v>
      </c>
    </row>
    <row r="53" spans="1:14" x14ac:dyDescent="0.15">
      <c r="A53" s="248"/>
      <c r="B53" s="244"/>
      <c r="C53" s="244"/>
      <c r="D53" s="244"/>
      <c r="E53" s="244"/>
      <c r="F53" s="244"/>
      <c r="G53" s="310" t="s">
        <v>524</v>
      </c>
      <c r="H53" s="311"/>
      <c r="I53" s="319">
        <v>1854758</v>
      </c>
      <c r="J53" s="320">
        <v>146136</v>
      </c>
      <c r="K53" s="321">
        <v>103</v>
      </c>
      <c r="L53" s="322">
        <v>114097</v>
      </c>
      <c r="M53" s="323">
        <v>-2.7</v>
      </c>
      <c r="N53" s="324">
        <v>105.7</v>
      </c>
    </row>
    <row r="54" spans="1:14" x14ac:dyDescent="0.15">
      <c r="A54" s="248"/>
      <c r="B54" s="244"/>
      <c r="C54" s="244"/>
      <c r="D54" s="244"/>
      <c r="E54" s="244"/>
      <c r="F54" s="244"/>
      <c r="G54" s="325"/>
      <c r="H54" s="326" t="s">
        <v>523</v>
      </c>
      <c r="I54" s="327">
        <v>1213544</v>
      </c>
      <c r="J54" s="328">
        <v>95615</v>
      </c>
      <c r="K54" s="329">
        <v>236.1</v>
      </c>
      <c r="L54" s="330">
        <v>61630</v>
      </c>
      <c r="M54" s="331">
        <v>3.8</v>
      </c>
      <c r="N54" s="332">
        <v>232.3</v>
      </c>
    </row>
    <row r="55" spans="1:14" x14ac:dyDescent="0.15">
      <c r="A55" s="248"/>
      <c r="B55" s="244"/>
      <c r="C55" s="244"/>
      <c r="D55" s="244"/>
      <c r="E55" s="244"/>
      <c r="F55" s="244"/>
      <c r="G55" s="310" t="s">
        <v>525</v>
      </c>
      <c r="H55" s="311"/>
      <c r="I55" s="319">
        <v>719516</v>
      </c>
      <c r="J55" s="320">
        <v>57607</v>
      </c>
      <c r="K55" s="321">
        <v>-60.6</v>
      </c>
      <c r="L55" s="322">
        <v>136577</v>
      </c>
      <c r="M55" s="323">
        <v>19.7</v>
      </c>
      <c r="N55" s="324">
        <v>-80.3</v>
      </c>
    </row>
    <row r="56" spans="1:14" x14ac:dyDescent="0.15">
      <c r="A56" s="248"/>
      <c r="B56" s="244"/>
      <c r="C56" s="244"/>
      <c r="D56" s="244"/>
      <c r="E56" s="244"/>
      <c r="F56" s="244"/>
      <c r="G56" s="325"/>
      <c r="H56" s="326" t="s">
        <v>523</v>
      </c>
      <c r="I56" s="327">
        <v>209682</v>
      </c>
      <c r="J56" s="328">
        <v>16788</v>
      </c>
      <c r="K56" s="329">
        <v>-82.4</v>
      </c>
      <c r="L56" s="330">
        <v>59645</v>
      </c>
      <c r="M56" s="331">
        <v>-3.2</v>
      </c>
      <c r="N56" s="332">
        <v>-79.2</v>
      </c>
    </row>
    <row r="57" spans="1:14" x14ac:dyDescent="0.15">
      <c r="A57" s="248"/>
      <c r="B57" s="244"/>
      <c r="C57" s="244"/>
      <c r="D57" s="244"/>
      <c r="E57" s="244"/>
      <c r="F57" s="244"/>
      <c r="G57" s="310" t="s">
        <v>526</v>
      </c>
      <c r="H57" s="311"/>
      <c r="I57" s="319">
        <v>862943</v>
      </c>
      <c r="J57" s="320">
        <v>70774</v>
      </c>
      <c r="K57" s="321">
        <v>22.9</v>
      </c>
      <c r="L57" s="322">
        <v>132212</v>
      </c>
      <c r="M57" s="323">
        <v>-3.2</v>
      </c>
      <c r="N57" s="324">
        <v>26.1</v>
      </c>
    </row>
    <row r="58" spans="1:14" x14ac:dyDescent="0.15">
      <c r="A58" s="248"/>
      <c r="B58" s="244"/>
      <c r="C58" s="244"/>
      <c r="D58" s="244"/>
      <c r="E58" s="244"/>
      <c r="F58" s="244"/>
      <c r="G58" s="325"/>
      <c r="H58" s="326" t="s">
        <v>523</v>
      </c>
      <c r="I58" s="327">
        <v>317197</v>
      </c>
      <c r="J58" s="328">
        <v>26015</v>
      </c>
      <c r="K58" s="329">
        <v>55</v>
      </c>
      <c r="L58" s="330">
        <v>67114</v>
      </c>
      <c r="M58" s="331">
        <v>12.5</v>
      </c>
      <c r="N58" s="332">
        <v>42.5</v>
      </c>
    </row>
    <row r="59" spans="1:14" x14ac:dyDescent="0.15">
      <c r="A59" s="248"/>
      <c r="B59" s="244"/>
      <c r="C59" s="244"/>
      <c r="D59" s="244"/>
      <c r="E59" s="244"/>
      <c r="F59" s="244"/>
      <c r="G59" s="310" t="s">
        <v>527</v>
      </c>
      <c r="H59" s="311"/>
      <c r="I59" s="319">
        <v>1015239</v>
      </c>
      <c r="J59" s="320">
        <v>85228</v>
      </c>
      <c r="K59" s="321">
        <v>20.399999999999999</v>
      </c>
      <c r="L59" s="322">
        <v>93741</v>
      </c>
      <c r="M59" s="323">
        <v>-29.1</v>
      </c>
      <c r="N59" s="324">
        <v>49.5</v>
      </c>
    </row>
    <row r="60" spans="1:14" x14ac:dyDescent="0.15">
      <c r="A60" s="248"/>
      <c r="B60" s="244"/>
      <c r="C60" s="244"/>
      <c r="D60" s="244"/>
      <c r="E60" s="244"/>
      <c r="F60" s="244"/>
      <c r="G60" s="325"/>
      <c r="H60" s="326" t="s">
        <v>523</v>
      </c>
      <c r="I60" s="333">
        <v>425945</v>
      </c>
      <c r="J60" s="328">
        <v>35758</v>
      </c>
      <c r="K60" s="329">
        <v>37.5</v>
      </c>
      <c r="L60" s="330">
        <v>46285</v>
      </c>
      <c r="M60" s="331">
        <v>-31</v>
      </c>
      <c r="N60" s="332">
        <v>68.5</v>
      </c>
    </row>
    <row r="61" spans="1:14" x14ac:dyDescent="0.15">
      <c r="A61" s="248"/>
      <c r="B61" s="244"/>
      <c r="C61" s="244"/>
      <c r="D61" s="244"/>
      <c r="E61" s="244"/>
      <c r="F61" s="244"/>
      <c r="G61" s="310" t="s">
        <v>528</v>
      </c>
      <c r="H61" s="334"/>
      <c r="I61" s="335">
        <v>1077454</v>
      </c>
      <c r="J61" s="336">
        <v>86347</v>
      </c>
      <c r="K61" s="337">
        <v>17.100000000000001</v>
      </c>
      <c r="L61" s="338">
        <v>118774</v>
      </c>
      <c r="M61" s="339">
        <v>-7.2</v>
      </c>
      <c r="N61" s="324">
        <v>24.3</v>
      </c>
    </row>
    <row r="62" spans="1:14" x14ac:dyDescent="0.15">
      <c r="A62" s="248"/>
      <c r="B62" s="244"/>
      <c r="C62" s="244"/>
      <c r="D62" s="244"/>
      <c r="E62" s="244"/>
      <c r="F62" s="244"/>
      <c r="G62" s="325"/>
      <c r="H62" s="326" t="s">
        <v>523</v>
      </c>
      <c r="I62" s="327">
        <v>507152</v>
      </c>
      <c r="J62" s="328">
        <v>40525</v>
      </c>
      <c r="K62" s="329">
        <v>43.9</v>
      </c>
      <c r="L62" s="330">
        <v>58812</v>
      </c>
      <c r="M62" s="331">
        <v>-4.8</v>
      </c>
      <c r="N62" s="332">
        <v>48.7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5" zoomScaleNormal="65" zoomScaleSheetLayoutView="55" workbookViewId="0">
      <selection activeCell="I82" sqref="I8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5" zoomScaleNormal="65" zoomScaleSheetLayoutView="55" workbookViewId="0">
      <selection activeCell="V13" sqref="V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17.46</v>
      </c>
      <c r="G47" s="12">
        <v>14.1</v>
      </c>
      <c r="H47" s="12">
        <v>16.05</v>
      </c>
      <c r="I47" s="12">
        <v>18.18</v>
      </c>
      <c r="J47" s="13">
        <v>23.78</v>
      </c>
    </row>
    <row r="48" spans="2:10" ht="57.75" customHeight="1" x14ac:dyDescent="0.15">
      <c r="B48" s="14"/>
      <c r="C48" s="1174" t="s">
        <v>4</v>
      </c>
      <c r="D48" s="1174"/>
      <c r="E48" s="1175"/>
      <c r="F48" s="15">
        <v>0.95</v>
      </c>
      <c r="G48" s="16">
        <v>3.32</v>
      </c>
      <c r="H48" s="16">
        <v>2</v>
      </c>
      <c r="I48" s="16">
        <v>2.8</v>
      </c>
      <c r="J48" s="17">
        <v>3.36</v>
      </c>
    </row>
    <row r="49" spans="2:10" ht="57.75" customHeight="1" thickBot="1" x14ac:dyDescent="0.2">
      <c r="B49" s="18"/>
      <c r="C49" s="1176" t="s">
        <v>5</v>
      </c>
      <c r="D49" s="1176"/>
      <c r="E49" s="1177"/>
      <c r="F49" s="19">
        <v>4.97</v>
      </c>
      <c r="G49" s="20" t="s">
        <v>535</v>
      </c>
      <c r="H49" s="20">
        <v>4.79</v>
      </c>
      <c r="I49" s="20">
        <v>3</v>
      </c>
      <c r="J49" s="21">
        <v>6.59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2017-05-17T07:53:45Z</cp:lastPrinted>
  <dcterms:created xsi:type="dcterms:W3CDTF">2017-02-15T15:15:28Z</dcterms:created>
  <dcterms:modified xsi:type="dcterms:W3CDTF">2017-05-26T07:41:27Z</dcterms:modified>
</cp:coreProperties>
</file>