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724"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C38" i="9"/>
  <c r="BE37" i="9"/>
  <c r="AM37" i="9"/>
  <c r="C37" i="9"/>
  <c r="U34" i="9" s="1"/>
  <c r="BE36" i="9"/>
  <c r="AM36" i="9"/>
  <c r="C36" i="9"/>
  <c r="BE35" i="9"/>
  <c r="AM35" i="9"/>
  <c r="C35" i="9"/>
  <c r="C34" i="9"/>
  <c r="U35" i="9" l="1"/>
  <c r="U36" i="9" s="1"/>
  <c r="U37" i="9" s="1"/>
  <c r="U38" i="9" s="1"/>
  <c r="AM34" i="9"/>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l="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<sst xmlns="http://schemas.openxmlformats.org/spreadsheetml/2006/main" count="1038" uniqueCount="570">
  <si>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</si>
  <si>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</si>
  <si>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</si>
  <si>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</si>
  <si>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</si>
  <si>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</si>
  <si>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</si>
  <si>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</si>
  <si>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</si>
  <si>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</si>
  <si>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</si>
  <si>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</si>
  <si>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</si>
  <si>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</si>
  <si>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</si>
  <si>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</si>
  <si>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</si>
  <si>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</si>
  <si>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</si>
  <si>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</si>
  <si>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</si>
  <si>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</si>
  <si>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</si>
  <si>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</si>
  <si>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</si>
  <si>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</si>
  <si>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</si>
  <si>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</si>
  <si>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</si>
  <si>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</si>
  <si>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</si>
  <si>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</si>
  <si>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</si>
  <si>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</si>
  <si>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</si>
  <si>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</si>
  <si>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</si>
  <si>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</si>
  <si>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</si>
  <si>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</si>
  <si>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</si>
  <si>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</si>
  <si>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</si>
  <si>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</si>
  <si>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</si>
  <si>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</si>
  <si>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</si>
  <si>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</si>
  <si>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</si>
  <si>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</si>
  <si>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</si>
  <si>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</si>
  <si>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</si>
  <si>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</si>
  <si>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</si>
  <si>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</si>
  <si>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</si>
  <si>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</si>
  <si>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</si>
  <si>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</si>
  <si>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</si>
  <si>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</si>
  <si>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</si>
  <si>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</si>
  <si>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</si>
  <si>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</si>
  <si>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</si>
  <si>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</si>
  <si>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Ⅱ－０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</si>
  <si>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</si>
  <si>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</si>
  <si>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</si>
  <si>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</si>
  <si>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</si>
  <si>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</si>
  <si>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</si>
  <si>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</si>
  <si>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</si>
  <si>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</si>
  <si>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</si>
  <si>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</si>
  <si>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深浦町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</si>
  <si>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</si>
  <si>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</si>
  <si>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</si>
  <si>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</si>
  <si>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</si>
  <si>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</si>
  <si>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</si>
  <si>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</si>
  <si>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</si>
  <si>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</si>
  <si>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</si>
  <si>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</si>
  <si>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</si>
  <si>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</si>
  <si>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</si>
  <si>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</si>
  <si>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</si>
  <si>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</si>
  <si>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</si>
  <si>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</si>
  <si>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</si>
  <si>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</si>
  <si>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</si>
  <si>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</si>
  <si>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</si>
  <si>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</si>
  <si>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</si>
  <si>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</si>
  <si>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</si>
  <si>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</si>
  <si>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</si>
  <si>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</si>
  <si>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</si>
  <si>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</si>
  <si>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積立金取崩し額</t>
    <phoneticPr fontId="18"/>
  </si>
  <si>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</si>
  <si>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</si>
  <si>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</si>
  <si>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</si>
  <si>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</si>
  <si>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</si>
  <si>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</si>
  <si>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</si>
  <si>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</si>
  <si>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</si>
  <si>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</si>
  <si>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</si>
  <si>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</si>
  <si>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</si>
  <si>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</si>
  <si>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</si>
  <si>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</si>
  <si>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</si>
  <si>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</si>
  <si>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</si>
  <si>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</si>
  <si>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</si>
  <si>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</si>
  <si>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</si>
  <si>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</si>
  <si>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</si>
  <si>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</si>
  <si>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</si>
  <si>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</si>
  <si>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</si>
  <si>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</si>
  <si>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</si>
  <si>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</si>
  <si>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</si>
  <si>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</si>
  <si>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</si>
  <si>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</si>
  <si>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</si>
  <si>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</si>
  <si>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</si>
  <si>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</si>
  <si>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</si>
  <si>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</si>
  <si>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</si>
  <si>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</si>
  <si>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</si>
  <si>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</si>
  <si>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</si>
  <si>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</si>
  <si>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</si>
  <si>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</si>
  <si>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</si>
  <si>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</si>
  <si>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</si>
  <si>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</si>
  <si>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</si>
  <si>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</si>
  <si>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</si>
  <si>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</si>
  <si>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</si>
  <si>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</si>
  <si>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</si>
  <si>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</si>
  <si>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</si>
  <si>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</si>
  <si>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</si>
  <si>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</si>
  <si>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</si>
  <si>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</si>
  <si>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</si>
  <si>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</si>
  <si>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</si>
  <si>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</si>
  <si>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</si>
  <si>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</si>
  <si>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</si>
  <si>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青森県深浦町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</si>
  <si>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</si>
  <si>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</si>
  <si>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</si>
  <si>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</si>
  <si>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</si>
  <si>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</si>
  <si>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</si>
  <si>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</si>
  <si>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</si>
  <si>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</si>
  <si>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</si>
  <si>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</si>
  <si>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</si>
  <si>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</si>
  <si>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</si>
  <si>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</si>
  <si>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</si>
  <si>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</si>
  <si>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</si>
  <si>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</si>
  <si>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</si>
  <si>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</si>
  <si>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</si>
  <si>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</si>
  <si>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</si>
  <si>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</si>
  <si>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</si>
  <si>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</si>
  <si>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</si>
  <si>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</si>
  <si>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</si>
  <si>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</si>
  <si>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</si>
  <si>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</si>
  <si>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</si>
  <si>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</si>
  <si>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</si>
  <si>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</si>
  <si>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</si>
  <si>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</si>
  <si>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</si>
  <si>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</si>
  <si>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</si>
  <si>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</si>
  <si>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</si>
  <si>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</si>
  <si>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</si>
  <si>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</si>
  <si>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</si>
  <si>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</si>
  <si>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</si>
  <si>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</si>
  <si>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</si>
  <si>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</si>
  <si>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</si>
  <si>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</si>
  <si>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</si>
  <si>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</si>
  <si>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</si>
  <si>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</si>
  <si>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</si>
  <si>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</si>
  <si>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</si>
  <si>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</si>
  <si>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</si>
  <si>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</si>
  <si>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</si>
  <si>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</si>
  <si>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</si>
  <si>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</si>
  <si>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</si>
  <si>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</si>
  <si>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</si>
  <si>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</si>
  <si>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</si>
  <si>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</si>
  <si>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</si>
  <si>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</si>
  <si>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</si>
  <si>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</si>
  <si>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</si>
  <si>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</si>
  <si>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</si>
  <si>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</si>
  <si>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</si>
  <si>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</si>
  <si>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</si>
  <si>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</si>
  <si>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</si>
  <si>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</si>
  <si>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</si>
  <si>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</si>
  <si>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</si>
  <si>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</si>
  <si>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</si>
  <si>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</si>
  <si>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</si>
  <si>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</si>
  <si>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</si>
  <si>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</si>
  <si>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</si>
  <si>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</si>
  <si>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</si>
  <si>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</si>
  <si>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</si>
  <si>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</si>
  <si>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</si>
  <si>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</si>
  <si>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</si>
  <si>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</si>
  <si>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</si>
  <si>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</si>
  <si>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</si>
  <si>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</si>
  <si>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</si>
  <si>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</si>
  <si>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</si>
  <si>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</si>
  <si>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</si>
  <si>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</si>
  <si>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</si>
  <si>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</si>
  <si>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</si>
  <si>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</si>
  <si>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</si>
  <si>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</si>
  <si>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</si>
  <si>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</si>
  <si>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</si>
  <si>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</si>
  <si>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</si>
  <si>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</si>
  <si>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</si>
  <si>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</si>
  <si>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</si>
  <si>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</si>
  <si>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</si>
  <si>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</si>
  <si>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</si>
  <si>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</si>
  <si>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</si>
  <si>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</si>
  <si>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</si>
  <si>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</si>
  <si>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</si>
  <si>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</si>
  <si>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</si>
  <si>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青森県深浦町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</si>
  <si>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</si>
  <si>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</si>
  <si>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</si>
  <si>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</si>
  <si>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</si>
  <si>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</si>
  <si>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</si>
  <si>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</si>
  <si>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</si>
  <si>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</si>
  <si>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</si>
  <si>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</si>
  <si>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</si>
  <si>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</si>
  <si>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</si>
  <si>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</si>
  <si>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</si>
  <si>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</si>
  <si>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</si>
  <si>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</si>
  <si>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</si>
  <si>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</si>
  <si>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</si>
  <si>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</si>
  <si>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</si>
  <si>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</si>
  <si>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</si>
  <si>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</si>
  <si>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</si>
  <si>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</si>
  <si>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</si>
  <si>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</si>
  <si>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</si>
  <si>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</si>
  <si>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</si>
  <si>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</si>
  <si>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後期高齢者医療特別会計</t>
    <phoneticPr fontId="5"/>
  </si>
  <si>
    <t>介護保険特別会計</t>
    <phoneticPr fontId="5"/>
  </si>
  <si>
    <t>訪問看護ステーション特別会計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</si>
  <si>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</si>
  <si>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</si>
  <si>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</si>
  <si>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</si>
  <si>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</si>
  <si>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</si>
  <si>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</si>
  <si>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</si>
  <si>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</si>
  <si>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</si>
  <si>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</si>
  <si>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</si>
  <si>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</si>
  <si>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</si>
  <si>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</si>
  <si>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</si>
  <si>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</si>
  <si>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</si>
  <si>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</si>
  <si>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</si>
  <si>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</si>
  <si>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</si>
  <si>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</si>
  <si>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</si>
  <si>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</si>
  <si>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</si>
  <si>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</si>
  <si>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</si>
  <si>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</si>
  <si>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</si>
  <si>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</si>
  <si>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</si>
  <si>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</si>
  <si>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</si>
  <si>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</si>
  <si>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</si>
  <si>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</si>
  <si>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</si>
  <si>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</si>
  <si>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</si>
  <si>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</si>
  <si>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</si>
  <si>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</si>
  <si>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</si>
  <si>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</si>
  <si>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</si>
  <si>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</si>
  <si>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</si>
  <si>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</si>
  <si>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</si>
  <si>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</si>
  <si>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</si>
  <si>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</si>
  <si>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</si>
  <si>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</si>
  <si>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</si>
  <si>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</si>
  <si>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</si>
  <si>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</si>
  <si>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</si>
  <si>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</si>
  <si>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</si>
  <si>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</si>
  <si>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</si>
  <si>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下水道事業特別会計</t>
    <phoneticPr fontId="5"/>
  </si>
  <si>
    <t>(Ｆ)</t>
    <phoneticPr fontId="5"/>
  </si>
  <si>
    <t>国民健康保険事業特別会計（直診勘定）</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</si>
  <si>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</si>
  <si>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</si>
  <si>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</si>
  <si>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</si>
  <si>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</si>
  <si>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</si>
  <si>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</si>
  <si>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</si>
  <si>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</si>
  <si>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</si>
  <si>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</si>
  <si>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</si>
  <si>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</si>
  <si>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</si>
  <si>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</si>
  <si>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</si>
  <si>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</si>
  <si>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</si>
  <si>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</si>
  <si>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</si>
  <si>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</si>
  <si>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</si>
  <si>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</si>
  <si>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</si>
  <si>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</si>
  <si>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</si>
  <si>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</si>
  <si>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</si>
  <si>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</si>
  <si>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</si>
  <si>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</si>
  <si>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</si>
  <si>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</si>
  <si>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</si>
  <si>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</si>
  <si>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</si>
  <si>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</si>
  <si>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</si>
  <si>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</si>
  <si>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</si>
  <si>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</si>
  <si>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</si>
  <si>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</si>
  <si>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</si>
  <si>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</si>
  <si>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</si>
  <si>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</si>
  <si>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</si>
  <si>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</si>
  <si>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</si>
  <si>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</si>
  <si>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</si>
  <si>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</si>
  <si>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</si>
  <si>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</si>
  <si>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</si>
  <si>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</si>
  <si>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</si>
  <si>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</si>
  <si>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</si>
  <si>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</si>
  <si>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</si>
  <si>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</si>
  <si>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</si>
  <si>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</si>
  <si>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</si>
  <si>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</si>
  <si>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</si>
  <si>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</si>
  <si>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</si>
  <si>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</si>
  <si>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</si>
  <si>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</si>
  <si>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</si>
  <si>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</si>
  <si>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</si>
  <si>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</si>
  <si>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</si>
  <si>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</si>
  <si>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</si>
  <si>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</si>
  <si>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</si>
  <si>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0.01</t>
  </si>
  <si>
    <t>一般会計</t>
  </si>
  <si>
    <t>水道事業会計</t>
  </si>
  <si>
    <t>介護保険特別会計</t>
  </si>
  <si>
    <t>国民健康保険事業特別会計(事業勘定)</t>
  </si>
  <si>
    <t>下水道事業特別会計</t>
  </si>
  <si>
    <t>国民健康保険事業特別会計(直診勘定)</t>
  </si>
  <si>
    <t>訪問看護ステーション特別会計</t>
  </si>
  <si>
    <t>後期高齢者医療特別会計</t>
  </si>
  <si>
    <t>その他会計（赤字）</t>
  </si>
  <si>
    <t>▲ 0.02</t>
  </si>
  <si>
    <t>その他会計（黒字）</t>
  </si>
  <si>
    <t>青森県市町村総合事務組合</t>
    <rPh sb="0" eb="3">
      <t>アオモリケン</t>
    </rPh>
    <rPh sb="3" eb="6">
      <t>シチョウソン</t>
    </rPh>
    <rPh sb="6" eb="8">
      <t>ソウゴウ</t>
    </rPh>
    <rPh sb="8" eb="10">
      <t>ジム</t>
    </rPh>
    <rPh sb="10" eb="12">
      <t>クミアイ</t>
    </rPh>
    <phoneticPr fontId="24"/>
  </si>
  <si>
    <t>青森県市町村職員退職手当組合</t>
    <rPh sb="0" eb="3">
      <t>アオモリケン</t>
    </rPh>
    <rPh sb="3" eb="6">
      <t>シチョウソン</t>
    </rPh>
    <rPh sb="6" eb="8">
      <t>ショクイン</t>
    </rPh>
    <rPh sb="8" eb="10">
      <t>タイショク</t>
    </rPh>
    <rPh sb="10" eb="12">
      <t>テアテ</t>
    </rPh>
    <rPh sb="12" eb="14">
      <t>クミアイ</t>
    </rPh>
    <phoneticPr fontId="24"/>
  </si>
  <si>
    <t>西海岸衛生処理組合</t>
    <rPh sb="0" eb="3">
      <t>ニシカイガン</t>
    </rPh>
    <rPh sb="3" eb="5">
      <t>エイセイ</t>
    </rPh>
    <rPh sb="5" eb="7">
      <t>ショリ</t>
    </rPh>
    <rPh sb="7" eb="9">
      <t>クミアイ</t>
    </rPh>
    <phoneticPr fontId="24"/>
  </si>
  <si>
    <t>西北五広域福祉事務組合</t>
    <rPh sb="0" eb="2">
      <t>セイホク</t>
    </rPh>
    <rPh sb="2" eb="3">
      <t>ゴ</t>
    </rPh>
    <rPh sb="3" eb="5">
      <t>コウイキ</t>
    </rPh>
    <rPh sb="5" eb="7">
      <t>フクシ</t>
    </rPh>
    <rPh sb="7" eb="9">
      <t>ジム</t>
    </rPh>
    <rPh sb="9" eb="11">
      <t>クミアイ</t>
    </rPh>
    <phoneticPr fontId="24"/>
  </si>
  <si>
    <t>青森県交通災害共済組合</t>
    <rPh sb="0" eb="3">
      <t>アオモリケン</t>
    </rPh>
    <rPh sb="3" eb="5">
      <t>コウツウ</t>
    </rPh>
    <rPh sb="5" eb="7">
      <t>サイガイ</t>
    </rPh>
    <rPh sb="7" eb="9">
      <t>キョウサイ</t>
    </rPh>
    <rPh sb="9" eb="11">
      <t>クミアイ</t>
    </rPh>
    <phoneticPr fontId="24"/>
  </si>
  <si>
    <t>鰺ヶ沢地区消防事務組合</t>
    <rPh sb="0" eb="3">
      <t>アジガサワ</t>
    </rPh>
    <rPh sb="3" eb="5">
      <t>チク</t>
    </rPh>
    <rPh sb="5" eb="7">
      <t>ショウボウ</t>
    </rPh>
    <rPh sb="7" eb="9">
      <t>ジム</t>
    </rPh>
    <rPh sb="9" eb="11">
      <t>クミアイ</t>
    </rPh>
    <phoneticPr fontId="24"/>
  </si>
  <si>
    <t>つがる西北五広域連合（一般会計）</t>
    <rPh sb="3" eb="5">
      <t>セイホク</t>
    </rPh>
    <rPh sb="5" eb="6">
      <t>ゴ</t>
    </rPh>
    <rPh sb="6" eb="8">
      <t>コウイキ</t>
    </rPh>
    <rPh sb="8" eb="10">
      <t>レンゴウ</t>
    </rPh>
    <rPh sb="11" eb="13">
      <t>イッパン</t>
    </rPh>
    <rPh sb="13" eb="15">
      <t>カイケイ</t>
    </rPh>
    <phoneticPr fontId="24"/>
  </si>
  <si>
    <t>つがる西北五広域連合（病院事業会計）</t>
    <rPh sb="3" eb="5">
      <t>セイホク</t>
    </rPh>
    <rPh sb="5" eb="6">
      <t>ゴ</t>
    </rPh>
    <rPh sb="6" eb="8">
      <t>コウイキ</t>
    </rPh>
    <rPh sb="8" eb="10">
      <t>レンゴウ</t>
    </rPh>
    <rPh sb="11" eb="13">
      <t>ビョウイン</t>
    </rPh>
    <rPh sb="13" eb="15">
      <t>ジギョウ</t>
    </rPh>
    <rPh sb="15" eb="17">
      <t>カイケイ</t>
    </rPh>
    <phoneticPr fontId="24"/>
  </si>
  <si>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</si>
  <si>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</si>
  <si>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新深浦町漁業協同組合</t>
    <rPh sb="0" eb="1">
      <t>シン</t>
    </rPh>
    <rPh sb="1" eb="4">
      <t>フカウラマチ</t>
    </rPh>
    <rPh sb="4" eb="6">
      <t>ギョギョウ</t>
    </rPh>
    <rPh sb="6" eb="8">
      <t>キョウドウ</t>
    </rPh>
    <rPh sb="8" eb="10">
      <t>クミアイ</t>
    </rPh>
    <phoneticPr fontId="24"/>
  </si>
  <si>
    <t>株式会社ふかうら開発</t>
    <rPh sb="0" eb="2">
      <t>カブシキ</t>
    </rPh>
    <rPh sb="2" eb="4">
      <t>カイシャ</t>
    </rPh>
    <rPh sb="8" eb="10">
      <t>カイハツ</t>
    </rPh>
    <phoneticPr fontId="24"/>
  </si>
  <si>
    <t>しらかみ十二湖株式会社</t>
    <rPh sb="4" eb="7">
      <t>ジュウニコ</t>
    </rPh>
    <rPh sb="7" eb="9">
      <t>カブシキ</t>
    </rPh>
    <rPh sb="9" eb="11">
      <t>カイシャ</t>
    </rPh>
    <phoneticPr fontId="24"/>
  </si>
  <si>
    <t>一般財団法人深浦町食産業振興公社</t>
    <rPh sb="0" eb="2">
      <t>イッパン</t>
    </rPh>
    <rPh sb="2" eb="4">
      <t>ザイダン</t>
    </rPh>
    <rPh sb="4" eb="6">
      <t>ホウジン</t>
    </rPh>
    <rPh sb="6" eb="9">
      <t>フカウラマチ</t>
    </rPh>
    <rPh sb="9" eb="10">
      <t>ショク</t>
    </rPh>
    <rPh sb="10" eb="12">
      <t>サンギョウ</t>
    </rPh>
    <rPh sb="12" eb="14">
      <t>シンコウ</t>
    </rPh>
    <rPh sb="14" eb="16">
      <t>コウシャ</t>
    </rPh>
    <phoneticPr fontId="24"/>
  </si>
  <si>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</si>
  <si>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</si>
  <si>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</si>
  <si>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</si>
  <si>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</si>
  <si>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</si>
  <si>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</si>
  <si>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</si>
  <si>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</si>
  <si>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</si>
  <si>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</si>
  <si>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</si>
  <si>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</si>
  <si>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実質公債費比率、将来負担比率ともに類似団体と比較して高い状況にあるものの、年々着実に減少してきている。これは、町債の新規発行抑制や繰上償還などの公債費対策により、一般会計
等の元利償還金と地方債現在高がともに減少しているためである。
　しかしながら、元利償還金・地方債現在高ともにも下げ止まり傾向となってきているため、今後これまで以上に公債費適正化に取り組んでいく必要がある。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</si>
</sst>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146140</c:v>
                </c:pt>
                <c:pt idx="1">
                  <c:v>146641</c:v>
                </c:pt>
                <c:pt idx="2">
                  <c:v>174587</c:v>
                </c:pt>
                <c:pt idx="3">
                  <c:v>175675</c:v>
                </c:pt>
                <c:pt idx="4">
                  <c:v>162193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108100</c:v>
                </c:pt>
                <c:pt idx="1">
                  <c:v>115205</c:v>
                </c:pt>
                <c:pt idx="2">
                  <c:v>84556</c:v>
                </c:pt>
                <c:pt idx="3">
                  <c:v>59906</c:v>
                </c:pt>
                <c:pt idx="4">
                  <c:v>89939</c:v>
                </c:pt>
              </c:numCache>
            </c:numRef>
          </c:val>
          <c:smooth val="0"/>
        </c:ser>
        <c:dLbls>
          <c:showLegendKey val="0"/>
          <c:showVal val="0"/>
          <c:showCatName val="0"/>
          <c:showSerName val="0"/>
          <c:showPercent val="0"/>
          <c:showBubbleSize val="0"/>
        </c:dLbls>
        <c:marker val="1"/>
        <c:smooth val="0"/>
        <c:axId val="133654400"/>
        <c:axId val="133669248"/>
      </c:lineChart>
      <c:catAx>
        <c:axId val="13365440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69248"/>
        <c:crosses val="autoZero"/>
        <c:auto val="1"/>
        <c:lblAlgn val="ctr"/>
        <c:lblOffset val="100"/>
        <c:tickLblSkip val="1"/>
        <c:tickMarkSkip val="1"/>
        <c:noMultiLvlLbl val="0"/>
      </c:catAx>
      <c:valAx>
        <c:axId val="1336692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365440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6.34</c:v>
                </c:pt>
                <c:pt idx="1">
                  <c:v>5.14</c:v>
                </c:pt>
                <c:pt idx="2">
                  <c:v>5.12</c:v>
                </c:pt>
                <c:pt idx="3">
                  <c:v>5.21</c:v>
                </c:pt>
                <c:pt idx="4">
                  <c:v>5.34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16.07</c:v>
                </c:pt>
                <c:pt idx="1">
                  <c:v>20.21</c:v>
                </c:pt>
                <c:pt idx="2">
                  <c:v>31.04</c:v>
                </c:pt>
                <c:pt idx="3">
                  <c:v>36.9</c:v>
                </c:pt>
                <c:pt idx="4">
                  <c:v>42.9</c:v>
                </c:pt>
              </c:numCache>
            </c:numRef>
          </c:val>
        </c:ser>
        <c:dLbls>
          <c:showLegendKey val="0"/>
          <c:showVal val="0"/>
          <c:showCatName val="0"/>
          <c:showSerName val="0"/>
          <c:showPercent val="0"/>
          <c:showBubbleSize val="0"/>
        </c:dLbls>
        <c:gapWidth val="250"/>
        <c:overlap val="100"/>
        <c:axId val="141576064"/>
        <c:axId val="1415782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6.37</c:v>
                </c:pt>
                <c:pt idx="1">
                  <c:v>1.2</c:v>
                </c:pt>
                <c:pt idx="2">
                  <c:v>5.56</c:v>
                </c:pt>
                <c:pt idx="3">
                  <c:v>-0.01</c:v>
                </c:pt>
                <c:pt idx="4">
                  <c:v>0.03</c:v>
                </c:pt>
              </c:numCache>
            </c:numRef>
          </c:val>
          <c:smooth val="0"/>
        </c:ser>
        <c:dLbls>
          <c:showLegendKey val="0"/>
          <c:showVal val="0"/>
          <c:showCatName val="0"/>
          <c:showSerName val="0"/>
          <c:showPercent val="0"/>
          <c:showBubbleSize val="0"/>
        </c:dLbls>
        <c:marker val="1"/>
        <c:smooth val="0"/>
        <c:axId val="141576064"/>
        <c:axId val="141578240"/>
      </c:lineChart>
      <c:catAx>
        <c:axId val="141576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578240"/>
        <c:crosses val="autoZero"/>
        <c:auto val="1"/>
        <c:lblAlgn val="ctr"/>
        <c:lblOffset val="100"/>
        <c:tickLblSkip val="1"/>
        <c:tickMarkSkip val="1"/>
        <c:noMultiLvlLbl val="0"/>
      </c:catAx>
      <c:valAx>
        <c:axId val="14157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576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0.02</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訪問看護ステーション特別会計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0.2</c:v>
                </c:pt>
                <c:pt idx="2">
                  <c:v>#N/A</c:v>
                </c:pt>
                <c:pt idx="3">
                  <c:v>0.12</c:v>
                </c:pt>
                <c:pt idx="4">
                  <c:v>#N/A</c:v>
                </c:pt>
                <c:pt idx="5">
                  <c:v>0.04</c:v>
                </c:pt>
                <c:pt idx="6">
                  <c:v>#N/A</c:v>
                </c:pt>
                <c:pt idx="7">
                  <c:v>0.02</c:v>
                </c:pt>
                <c:pt idx="8">
                  <c:v>#N/A</c:v>
                </c:pt>
                <c:pt idx="9">
                  <c:v>0.05</c:v>
                </c:pt>
              </c:numCache>
            </c:numRef>
          </c:val>
        </c:ser>
        <c:ser>
          <c:idx val="4"/>
          <c:order val="4"/>
          <c:tx>
            <c:strRef>
              <c:f>データシート!$A$31</c:f>
              <c:strCache>
                <c:ptCount val="1"/>
                <c:pt idx="0">
                  <c:v>国民健康保険事業特別会計(直診勘定)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0.03</c:v>
                </c:pt>
                <c:pt idx="2">
                  <c:v>#N/A</c:v>
                </c:pt>
                <c:pt idx="3">
                  <c:v>0.04</c:v>
                </c:pt>
                <c:pt idx="4">
                  <c:v>#N/A</c:v>
                </c:pt>
                <c:pt idx="5">
                  <c:v>0.06</c:v>
                </c:pt>
                <c:pt idx="6">
                  <c:v>#N/A</c:v>
                </c:pt>
                <c:pt idx="7">
                  <c:v>0.1</c:v>
                </c:pt>
                <c:pt idx="8">
                  <c:v>#N/A</c:v>
                </c:pt>
                <c:pt idx="9">
                  <c:v>0.06</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0.06</c:v>
                </c:pt>
                <c:pt idx="2">
                  <c:v>#N/A</c:v>
                </c:pt>
                <c:pt idx="3">
                  <c:v>0.1</c:v>
                </c:pt>
                <c:pt idx="4">
                  <c:v>#N/A</c:v>
                </c:pt>
                <c:pt idx="5">
                  <c:v>0.08</c:v>
                </c:pt>
                <c:pt idx="6">
                  <c:v>#N/A</c:v>
                </c:pt>
                <c:pt idx="7">
                  <c:v>0.02</c:v>
                </c:pt>
                <c:pt idx="8">
                  <c:v>#N/A</c:v>
                </c:pt>
                <c:pt idx="9">
                  <c:v>0.09</c:v>
                </c:pt>
              </c:numCache>
            </c:numRef>
          </c:val>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0.23</c:v>
                </c:pt>
                <c:pt idx="2">
                  <c:v>#N/A</c:v>
                </c:pt>
                <c:pt idx="3">
                  <c:v>0.49</c:v>
                </c:pt>
                <c:pt idx="4">
                  <c:v>#N/A</c:v>
                </c:pt>
                <c:pt idx="5">
                  <c:v>0.62</c:v>
                </c:pt>
                <c:pt idx="6">
                  <c:v>#N/A</c:v>
                </c:pt>
                <c:pt idx="7">
                  <c:v>0.59</c:v>
                </c:pt>
                <c:pt idx="8">
                  <c:v>#N/A</c:v>
                </c:pt>
                <c:pt idx="9">
                  <c:v>0.28000000000000003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0.59</c:v>
                </c:pt>
                <c:pt idx="2">
                  <c:v>#N/A</c:v>
                </c:pt>
                <c:pt idx="3">
                  <c:v>0.7</c:v>
                </c:pt>
                <c:pt idx="4">
                  <c:v>#N/A</c:v>
                </c:pt>
                <c:pt idx="5">
                  <c:v>0.51</c:v>
                </c:pt>
                <c:pt idx="6">
                  <c:v>#N/A</c:v>
                </c:pt>
                <c:pt idx="7">
                  <c:v>0.75</c:v>
                </c:pt>
                <c:pt idx="8">
                  <c:v>#N/A</c:v>
                </c:pt>
                <c:pt idx="9">
                  <c:v>0.97</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0</c:v>
                </c:pt>
                <c:pt idx="1">
                  <c:v>0</c:v>
                </c:pt>
                <c:pt idx="2">
                  <c:v>#N/A</c:v>
                </c:pt>
                <c:pt idx="3">
                  <c:v>0.65</c:v>
                </c:pt>
                <c:pt idx="4">
                  <c:v>#N/A</c:v>
                </c:pt>
                <c:pt idx="5">
                  <c:v>0.83</c:v>
                </c:pt>
                <c:pt idx="6">
                  <c:v>#N/A</c:v>
                </c:pt>
                <c:pt idx="7">
                  <c:v>1.4</c:v>
                </c:pt>
                <c:pt idx="8">
                  <c:v>#N/A</c:v>
                </c:pt>
                <c:pt idx="9">
                  <c:v>2.27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6.33</c:v>
                </c:pt>
                <c:pt idx="2">
                  <c:v>#N/A</c:v>
                </c:pt>
                <c:pt idx="3">
                  <c:v>5.14</c:v>
                </c:pt>
                <c:pt idx="4">
                  <c:v>#N/A</c:v>
                </c:pt>
                <c:pt idx="5">
                  <c:v>5.1100000000000003</c:v>
                </c:pt>
                <c:pt idx="6">
                  <c:v>#N/A</c:v>
                </c:pt>
                <c:pt idx="7">
                  <c:v>5.21</c:v>
                </c:pt>
                <c:pt idx="8">
                  <c:v>#N/A</c:v>
                </c:pt>
                <c:pt idx="9">
                  <c:v>5.34</c:v>
                </c:pt>
              </c:numCache>
            </c:numRef>
          </c:val>
        </c:ser>
        <c:dLbls>
          <c:showLegendKey val="0"/>
          <c:showVal val="0"/>
          <c:showCatName val="0"/>
          <c:showSerName val="0"/>
          <c:showPercent val="0"/>
          <c:showBubbleSize val="0"/>
        </c:dLbls>
        <c:gapWidth val="150"/>
        <c:overlap val="100"/>
        <c:axId val="141975552"/>
        <c:axId val="141977088"/>
      </c:barChart>
      <c:catAx>
        <c:axId val="141975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977088"/>
        <c:crosses val="autoZero"/>
        <c:auto val="1"/>
        <c:lblAlgn val="ctr"/>
        <c:lblOffset val="100"/>
        <c:tickLblSkip val="1"/>
        <c:tickMarkSkip val="1"/>
        <c:noMultiLvlLbl val="0"/>
      </c:catAx>
      <c:valAx>
        <c:axId val="141977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9755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1298</c:v>
                </c:pt>
                <c:pt idx="5">
                  <c:v>1223</c:v>
                </c:pt>
                <c:pt idx="8">
                  <c:v>1196</c:v>
                </c:pt>
                <c:pt idx="11">
                  <c:v>1203</c:v>
                </c:pt>
                <c:pt idx="14">
                  <c:v>1116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1</c:v>
                </c:pt>
                <c:pt idx="3">
                  <c:v>1</c:v>
                </c:pt>
                <c:pt idx="6">
                  <c:v>1</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1</c:v>
                </c:pt>
                <c:pt idx="3">
                  <c:v>1</c:v>
                </c:pt>
                <c:pt idx="6">
                  <c:v>1</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158</c:v>
                </c:pt>
                <c:pt idx="3">
                  <c:v>157</c:v>
                </c:pt>
                <c:pt idx="6">
                  <c:v>159</c:v>
                </c:pt>
                <c:pt idx="9">
                  <c:v>153</c:v>
                </c:pt>
                <c:pt idx="12">
                  <c:v>47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226</c:v>
                </c:pt>
                <c:pt idx="3">
                  <c:v>231</c:v>
                </c:pt>
                <c:pt idx="6">
                  <c:v>228</c:v>
                </c:pt>
                <c:pt idx="9">
                  <c:v>253</c:v>
                </c:pt>
                <c:pt idx="12">
                  <c:v>232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1581</c:v>
                </c:pt>
                <c:pt idx="3">
                  <c:v>1422</c:v>
                </c:pt>
                <c:pt idx="6">
                  <c:v>1361</c:v>
                </c:pt>
                <c:pt idx="9">
                  <c:v>1348</c:v>
                </c:pt>
                <c:pt idx="12">
                  <c:v>1327</c:v>
                </c:pt>
              </c:numCache>
            </c:numRef>
          </c:val>
        </c:ser>
        <c:dLbls>
          <c:showLegendKey val="0"/>
          <c:showVal val="0"/>
          <c:showCatName val="0"/>
          <c:showSerName val="0"/>
          <c:showPercent val="0"/>
          <c:showBubbleSize val="0"/>
        </c:dLbls>
        <c:gapWidth val="100"/>
        <c:overlap val="100"/>
        <c:axId val="142331264"/>
        <c:axId val="1423375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669</c:v>
                </c:pt>
                <c:pt idx="2">
                  <c:v>#N/A</c:v>
                </c:pt>
                <c:pt idx="3">
                  <c:v>#N/A</c:v>
                </c:pt>
                <c:pt idx="4">
                  <c:v>589</c:v>
                </c:pt>
                <c:pt idx="5">
                  <c:v>#N/A</c:v>
                </c:pt>
                <c:pt idx="6">
                  <c:v>#N/A</c:v>
                </c:pt>
                <c:pt idx="7">
                  <c:v>554</c:v>
                </c:pt>
                <c:pt idx="8">
                  <c:v>#N/A</c:v>
                </c:pt>
                <c:pt idx="9">
                  <c:v>#N/A</c:v>
                </c:pt>
                <c:pt idx="10">
                  <c:v>551</c:v>
                </c:pt>
                <c:pt idx="11">
                  <c:v>#N/A</c:v>
                </c:pt>
                <c:pt idx="12">
                  <c:v>#N/A</c:v>
                </c:pt>
                <c:pt idx="13">
                  <c:v>491</c:v>
                </c:pt>
                <c:pt idx="14">
                  <c:v>#N/A</c:v>
                </c:pt>
              </c:numCache>
            </c:numRef>
          </c:val>
          <c:smooth val="0"/>
        </c:ser>
        <c:dLbls>
          <c:showLegendKey val="0"/>
          <c:showVal val="0"/>
          <c:showCatName val="0"/>
          <c:showSerName val="0"/>
          <c:showPercent val="0"/>
          <c:showBubbleSize val="0"/>
        </c:dLbls>
        <c:marker val="1"/>
        <c:smooth val="0"/>
        <c:axId val="142331264"/>
        <c:axId val="142337536"/>
      </c:lineChart>
      <c:catAx>
        <c:axId val="142331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2337536"/>
        <c:crosses val="autoZero"/>
        <c:auto val="1"/>
        <c:lblAlgn val="ctr"/>
        <c:lblOffset val="100"/>
        <c:tickLblSkip val="1"/>
        <c:tickMarkSkip val="1"/>
        <c:noMultiLvlLbl val="0"/>
      </c:catAx>
      <c:valAx>
        <c:axId val="142337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3312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10280</c:v>
                </c:pt>
                <c:pt idx="5">
                  <c:v>10098</c:v>
                </c:pt>
                <c:pt idx="8">
                  <c:v>9889</c:v>
                </c:pt>
                <c:pt idx="11">
                  <c:v>9499</c:v>
                </c:pt>
                <c:pt idx="14">
                  <c:v>8959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60</c:v>
                </c:pt>
                <c:pt idx="5">
                  <c:v>46</c:v>
                </c:pt>
                <c:pt idx="8">
                  <c:v>43</c:v>
                </c:pt>
                <c:pt idx="11">
                  <c:v>53</c:v>
                </c:pt>
                <c:pt idx="14">
                  <c:v>50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1302</c:v>
                </c:pt>
                <c:pt idx="5">
                  <c:v>1852</c:v>
                </c:pt>
                <c:pt idx="8">
                  <c:v>2442</c:v>
                </c:pt>
                <c:pt idx="11">
                  <c:v>2675</c:v>
                </c:pt>
                <c:pt idx="14">
                  <c:v>2928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11</c:v>
                </c:pt>
                <c:pt idx="3">
                  <c:v>74</c:v>
                </c:pt>
                <c:pt idx="6">
                  <c:v>43</c:v>
                </c:pt>
                <c:pt idx="9">
                  <c:v>84</c:v>
                </c:pt>
                <c:pt idx="12">
                  <c:v>77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1335</c:v>
                </c:pt>
                <c:pt idx="3">
                  <c:v>1272</c:v>
                </c:pt>
                <c:pt idx="6">
                  <c:v>1220</c:v>
                </c:pt>
                <c:pt idx="9">
                  <c:v>1106</c:v>
                </c:pt>
                <c:pt idx="12">
                  <c:v>1063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491</c:v>
                </c:pt>
                <c:pt idx="3">
                  <c:v>467</c:v>
                </c:pt>
                <c:pt idx="6">
                  <c:v>502</c:v>
                </c:pt>
                <c:pt idx="9">
                  <c:v>361</c:v>
                </c:pt>
                <c:pt idx="12">
                  <c:v>320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2864</c:v>
                </c:pt>
                <c:pt idx="3">
                  <c:v>3451</c:v>
                </c:pt>
                <c:pt idx="6">
                  <c:v>3434</c:v>
                </c:pt>
                <c:pt idx="9">
                  <c:v>3576</c:v>
                </c:pt>
                <c:pt idx="12">
                  <c:v>3648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11355</c:v>
                </c:pt>
                <c:pt idx="3">
                  <c:v>11033</c:v>
                </c:pt>
                <c:pt idx="6">
                  <c:v>10728</c:v>
                </c:pt>
                <c:pt idx="9">
                  <c:v>10307</c:v>
                </c:pt>
                <c:pt idx="12">
                  <c:v>9736</c:v>
                </c:pt>
              </c:numCache>
            </c:numRef>
          </c:val>
        </c:ser>
        <c:dLbls>
          <c:showLegendKey val="0"/>
          <c:showVal val="0"/>
          <c:showCatName val="0"/>
          <c:showSerName val="0"/>
          <c:showPercent val="0"/>
          <c:showBubbleSize val="0"/>
        </c:dLbls>
        <c:gapWidth val="100"/>
        <c:overlap val="100"/>
        <c:axId val="142567296"/>
        <c:axId val="1425776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4414</c:v>
                </c:pt>
                <c:pt idx="2">
                  <c:v>#N/A</c:v>
                </c:pt>
                <c:pt idx="3">
                  <c:v>#N/A</c:v>
                </c:pt>
                <c:pt idx="4">
                  <c:v>4302</c:v>
                </c:pt>
                <c:pt idx="5">
                  <c:v>#N/A</c:v>
                </c:pt>
                <c:pt idx="6">
                  <c:v>#N/A</c:v>
                </c:pt>
                <c:pt idx="7">
                  <c:v>3553</c:v>
                </c:pt>
                <c:pt idx="8">
                  <c:v>#N/A</c:v>
                </c:pt>
                <c:pt idx="9">
                  <c:v>#N/A</c:v>
                </c:pt>
                <c:pt idx="10">
                  <c:v>3206</c:v>
                </c:pt>
                <c:pt idx="11">
                  <c:v>#N/A</c:v>
                </c:pt>
                <c:pt idx="12">
                  <c:v>#N/A</c:v>
                </c:pt>
                <c:pt idx="13">
                  <c:v>2906</c:v>
                </c:pt>
                <c:pt idx="14">
                  <c:v>#N/A</c:v>
                </c:pt>
              </c:numCache>
            </c:numRef>
          </c:val>
          <c:smooth val="0"/>
        </c:ser>
        <c:dLbls>
          <c:showLegendKey val="0"/>
          <c:showVal val="0"/>
          <c:showCatName val="0"/>
          <c:showSerName val="0"/>
          <c:showPercent val="0"/>
          <c:showBubbleSize val="0"/>
        </c:dLbls>
        <c:marker val="1"/>
        <c:smooth val="0"/>
        <c:axId val="142567296"/>
        <c:axId val="142577664"/>
      </c:lineChart>
      <c:catAx>
        <c:axId val="142567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2577664"/>
        <c:crosses val="autoZero"/>
        <c:auto val="1"/>
        <c:lblAlgn val="ctr"/>
        <c:lblOffset val="100"/>
        <c:tickLblSkip val="1"/>
        <c:tickMarkSkip val="1"/>
        <c:noMultiLvlLbl val="0"/>
      </c:catAx>
      <c:valAx>
        <c:axId val="142577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2567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2947840"/>
        <c:axId val="142949760"/>
      </c:scatterChart>
      <c:valAx>
        <c:axId val="14294784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2949760"/>
        <c:crosses val="autoZero"/>
        <c:crossBetween val="midCat"/>
      </c:valAx>
      <c:valAx>
        <c:axId val="14294976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2947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dLbls>
          <c:xVal>
            <c:numRef>
              <c:f>公会計指標分析・財政指標組合せ分析表!$K$75:$O$75</c:f>
              <c:numCache>
                <c:formatCode>#,##0.0;"▲ "#,##0.0</c:formatCode>
                <c:ptCount val="5"/>
                <c:pt idx="0">
                  <c:v>18.100000000000001</c:v>
                </c:pt>
                <c:pt idx="1">
                  <c:v>16.3</c:v>
                </c:pt>
                <c:pt idx="2">
                  <c:v>15.3</c:v>
                </c:pt>
                <c:pt idx="3">
                  <c:v>14.3</c:v>
                </c:pt>
                <c:pt idx="4">
                  <c:v>13.7</c:v>
                </c:pt>
              </c:numCache>
            </c:numRef>
          </c:xVal>
          <c:yVal>
            <c:numRef>
              <c:f>公会計指標分析・財政指標組合せ分析表!$K$73:$O$73</c:f>
              <c:numCache>
                <c:formatCode>#,##0.0;"▲ "#,##0.0</c:formatCode>
                <c:ptCount val="5"/>
                <c:pt idx="0">
                  <c:v>113.7</c:v>
                </c:pt>
                <c:pt idx="1">
                  <c:v>107.7</c:v>
                </c:pt>
                <c:pt idx="2">
                  <c:v>89.5</c:v>
                </c:pt>
                <c:pt idx="3">
                  <c:v>83.3</c:v>
                </c:pt>
                <c:pt idx="4">
                  <c:v>75.7</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dLbl>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dLbls>
          <c:xVal>
            <c:numRef>
              <c:f>公会計指標分析・財政指標組合せ分析表!$K$79:$O$79</c:f>
              <c:numCache>
                <c:formatCode>#,##0.0;"▲ "#,##0.0</c:formatCode>
                <c:ptCount val="5"/>
                <c:pt idx="0">
                  <c:v>12.2</c:v>
                </c:pt>
                <c:pt idx="1">
                  <c:v>10.8</c:v>
                </c:pt>
                <c:pt idx="2">
                  <c:v>9.8000000000000007</c:v>
                </c:pt>
                <c:pt idx="3">
                  <c:v>9.1</c:v>
                </c:pt>
                <c:pt idx="4">
                  <c:v>8.6</c:v>
                </c:pt>
              </c:numCache>
            </c:numRef>
          </c:xVal>
          <c:yVal>
            <c:numRef>
              <c:f>公会計指標分析・財政指標組合せ分析表!$K$77:$O$77</c:f>
              <c:numCache>
                <c:formatCode>#,##0.0;"▲ "#,##0.0</c:formatCode>
                <c:ptCount val="5"/>
                <c:pt idx="0">
                  <c:v>20.3</c:v>
                </c:pt>
                <c:pt idx="1">
                  <c:v>5.7</c:v>
                </c:pt>
                <c:pt idx="2">
                  <c:v>0</c:v>
                </c:pt>
                <c:pt idx="3">
                  <c:v>0</c:v>
                </c:pt>
                <c:pt idx="4">
                  <c:v>0</c:v>
                </c:pt>
              </c:numCache>
            </c:numRef>
          </c:yVal>
          <c:smooth val="0"/>
        </c:ser>
        <c:dLbls>
          <c:showLegendKey val="0"/>
          <c:showVal val="0"/>
          <c:showCatName val="0"/>
          <c:showSerName val="0"/>
          <c:showPercent val="0"/>
          <c:showBubbleSize val="0"/>
        </c:dLbls>
        <c:axId val="143098624"/>
        <c:axId val="143100544"/>
      </c:scatterChart>
      <c:valAx>
        <c:axId val="143098624"/>
        <c:scaling>
          <c:orientation val="minMax"/>
          <c:max val="18.900000000000002"/>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3100544"/>
        <c:crosses val="autoZero"/>
        <c:crossBetween val="midCat"/>
      </c:valAx>
      <c:valAx>
        <c:axId val="143100544"/>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3098624"/>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mn-ea"/>
              <a:ea typeface="+mn-ea"/>
            </a:rPr>
            <a:t>　平成</a:t>
          </a:r>
          <a:r>
            <a:rPr kumimoji="1" lang="en-US" altLang="ja-JP" sz="1200">
              <a:latin typeface="+mn-ea"/>
              <a:ea typeface="+mn-ea"/>
            </a:rPr>
            <a:t>27</a:t>
          </a:r>
          <a:r>
            <a:rPr kumimoji="1" lang="ja-JP" altLang="en-US" sz="1200">
              <a:latin typeface="+mn-ea"/>
              <a:ea typeface="+mn-ea"/>
            </a:rPr>
            <a:t>年度決算における実質公債費比率は</a:t>
          </a:r>
          <a:r>
            <a:rPr kumimoji="1" lang="en-US" altLang="ja-JP" sz="1200">
              <a:latin typeface="+mn-ea"/>
              <a:ea typeface="+mn-ea"/>
            </a:rPr>
            <a:t>13.7</a:t>
          </a:r>
          <a:r>
            <a:rPr kumimoji="1" lang="ja-JP" altLang="en-US" sz="1200">
              <a:latin typeface="+mn-ea"/>
              <a:ea typeface="+mn-ea"/>
            </a:rPr>
            <a:t>％となり、平成</a:t>
          </a:r>
          <a:r>
            <a:rPr kumimoji="1" lang="en-US" altLang="ja-JP" sz="1200">
              <a:latin typeface="+mn-ea"/>
              <a:ea typeface="+mn-ea"/>
            </a:rPr>
            <a:t>19</a:t>
          </a:r>
          <a:r>
            <a:rPr kumimoji="1" lang="ja-JP" altLang="en-US" sz="1200">
              <a:latin typeface="+mn-ea"/>
              <a:ea typeface="+mn-ea"/>
            </a:rPr>
            <a:t>年度の算定開始以来年々減少している。</a:t>
          </a:r>
        </a:p>
        <a:p>
          <a:r>
            <a:rPr kumimoji="1" lang="ja-JP" altLang="en-US" sz="1200">
              <a:latin typeface="+mn-ea"/>
              <a:ea typeface="+mn-ea"/>
            </a:rPr>
            <a:t>　分子の主要素である元利償還金は、町債の新規発行抑制や繰上償還などの公債費対策により、年々に減少している。また、元利償還金の減少に伴い、算入公債費等も緩やかに減少しているが、分子全体としての公債費負担は年々着実に軽減されている。</a:t>
          </a:r>
        </a:p>
        <a:p>
          <a:r>
            <a:rPr kumimoji="1" lang="ja-JP" altLang="en-US" sz="1200">
              <a:latin typeface="+mn-ea"/>
              <a:ea typeface="+mn-ea"/>
            </a:rPr>
            <a:t>　公営企業債の元利償還金に対する繰入金は、建設事業が継続していることなどから、概ね横ばいとなっているが、今後も大きな増減はない見込みである。</a:t>
          </a:r>
        </a:p>
        <a:p>
          <a:r>
            <a:rPr kumimoji="1" lang="ja-JP" altLang="en-US" sz="1200">
              <a:latin typeface="+mn-ea"/>
              <a:ea typeface="+mn-ea"/>
            </a:rPr>
            <a:t>　組合等の元利償還金に対する負担金等は、西海岸衛生処理組合の起債の元金償還が終了したため、平成</a:t>
          </a:r>
          <a:r>
            <a:rPr kumimoji="1" lang="en-US" altLang="ja-JP" sz="1200">
              <a:latin typeface="+mn-ea"/>
              <a:ea typeface="+mn-ea"/>
            </a:rPr>
            <a:t>27</a:t>
          </a:r>
          <a:r>
            <a:rPr kumimoji="1" lang="ja-JP" altLang="en-US" sz="1200">
              <a:latin typeface="+mn-ea"/>
              <a:ea typeface="+mn-ea"/>
            </a:rPr>
            <a:t>年度に大幅に減少している。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n-ea"/>
              <a:ea typeface="+mn-ea"/>
            </a:rPr>
            <a:t>　平成</a:t>
          </a:r>
          <a:r>
            <a:rPr kumimoji="1" lang="en-US" altLang="ja-JP" sz="1300">
              <a:latin typeface="+mn-ea"/>
              <a:ea typeface="+mn-ea"/>
            </a:rPr>
            <a:t>27</a:t>
          </a:r>
          <a:r>
            <a:rPr kumimoji="1" lang="ja-JP" altLang="en-US" sz="1300">
              <a:latin typeface="+mn-ea"/>
              <a:ea typeface="+mn-ea"/>
            </a:rPr>
            <a:t>年度決算における将来負担比率は</a:t>
          </a:r>
          <a:r>
            <a:rPr kumimoji="1" lang="en-US" altLang="ja-JP" sz="1300">
              <a:latin typeface="+mn-ea"/>
              <a:ea typeface="+mn-ea"/>
            </a:rPr>
            <a:t>75.7</a:t>
          </a:r>
          <a:r>
            <a:rPr kumimoji="1" lang="ja-JP" altLang="en-US" sz="1300">
              <a:latin typeface="+mn-ea"/>
              <a:ea typeface="+mn-ea"/>
            </a:rPr>
            <a:t>％となり、平成</a:t>
          </a:r>
          <a:r>
            <a:rPr kumimoji="1" lang="en-US" altLang="ja-JP" sz="1300">
              <a:latin typeface="+mn-ea"/>
              <a:ea typeface="+mn-ea"/>
            </a:rPr>
            <a:t>19</a:t>
          </a:r>
          <a:r>
            <a:rPr kumimoji="1" lang="ja-JP" altLang="en-US" sz="1300">
              <a:latin typeface="+mn-ea"/>
              <a:ea typeface="+mn-ea"/>
            </a:rPr>
            <a:t>年度の算定開始以来年々減少している。</a:t>
          </a:r>
        </a:p>
        <a:p>
          <a:r>
            <a:rPr kumimoji="1" lang="ja-JP" altLang="en-US" sz="1300">
              <a:latin typeface="+mn-ea"/>
              <a:ea typeface="+mn-ea"/>
            </a:rPr>
            <a:t>　分子の主要素である一般会計等の地方債現在高は、町債の新規発行抑制や繰上償還などの公債費対策により年々減少している。地方債残高の減少に伴い、充当可能財源の基準財政需要額算入見込額も減少傾向にあるが、全体的な将来負担は年々着実に軽減されている。</a:t>
          </a:r>
        </a:p>
        <a:p>
          <a:r>
            <a:rPr kumimoji="1" lang="ja-JP" altLang="en-US" sz="1300">
              <a:latin typeface="+mn-ea"/>
              <a:ea typeface="+mn-ea"/>
            </a:rPr>
            <a:t>　その他の将来負担見込みも概ね横ばいから減少傾向となっており、今後も関係団体の起債や債務残高の減少により、当面の間緩やかに減少していくと見込まれる。</a:t>
          </a:r>
        </a:p>
        <a:p>
          <a:r>
            <a:rPr kumimoji="1" lang="ja-JP" altLang="en-US" sz="1300">
              <a:latin typeface="+mn-ea"/>
              <a:ea typeface="+mn-ea"/>
            </a:rPr>
            <a:t>　充当可能財源である充当可能基金は、財政調整基金の積立てなどにより年々大幅に増加しており、将来負担を圧縮する重要な財源となっているが、今後の地方交付税の動向によっては減少に転じる可能性も考えられる。</a:t>
          </a:r>
        </a:p>
        <a:p>
          <a:r>
            <a:rPr kumimoji="1" lang="ja-JP" altLang="en-US" sz="1300">
              <a:latin typeface="+mn-ea"/>
              <a:ea typeface="+mn-ea"/>
            </a:rPr>
            <a:t>　今後においても将来負担を軽減するため、起債の着実な償還と併せて、プライマリーバランスの黒字化と積極的な基金積立てを継続する。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8,935
8,916
488.89
7,586,490
7,246,476
264,215
4,946,324
9,735,581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75.7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8,935
8,916
488.89
7,586,490
7,246,476
264,215
4,946,324
9,735,581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8,935
8,916
488.89
7,586,490
7,246,476
264,215
4,946,324
9,735,581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8,935
8,916
488.89
7,586,490
7,246,476
264,215
4,946,324
9,735,581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75.7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92/107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減少や住民の高齢化に加え、産業基盤の脆弱性等により、町税収は長らく低い水準で停滞し、類似団体と比較して極めて低い財政力となっている。６次産業の創出を柱に町内産業の活性化を図るとともに、税収の徴収率向上にも努め、長期的・計画的な財政基盤の強化に取り組む。</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36286</xdr:rowOff>
    </xdr:from>
    <xdr:to>
      <xdr:col>7</xdr:col>
      <xdr:colOff>152400</xdr:colOff>
      <xdr:row>44</xdr:row>
      <xdr:rowOff>113393</xdr:rowOff>
    </xdr:to>
    <xdr:cxnSp macro="">
      <xdr:nvCxnSpPr>
        <xdr:cNvPr id="64" name="直線コネクタ 63"/>
        <xdr:cNvCxnSpPr/>
      </xdr:nvCxnSpPr>
      <xdr:spPr>
        <a:xfrm flipV="1">
          <a:off x="4953000" y="603703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122663</xdr:rowOff>
    </xdr:from>
    <xdr:ext cx="762000" cy="259045"/>
    <xdr:sp macro="" textlink="">
      <xdr:nvSpPr>
        <xdr:cNvPr id="67" name="財政力最大値テキスト"/>
        <xdr:cNvSpPr txBox="1"/>
      </xdr:nvSpPr>
      <xdr:spPr>
        <a:xfrm>
          <a:off x="5041900" y="5780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36286</xdr:rowOff>
    </xdr:from>
    <xdr:to>
      <xdr:col>7</xdr:col>
      <xdr:colOff>241300</xdr:colOff>
      <xdr:row>35</xdr:row>
      <xdr:rowOff>36286</xdr:rowOff>
    </xdr:to>
    <xdr:cxnSp macro="">
      <xdr:nvCxnSpPr>
        <xdr:cNvPr id="68" name="直線コネクタ 67"/>
        <xdr:cNvCxnSpPr/>
      </xdr:nvCxnSpPr>
      <xdr:spPr>
        <a:xfrm>
          <a:off x="4864100" y="603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44450</xdr:rowOff>
    </xdr:to>
    <xdr:cxnSp macro="">
      <xdr:nvCxnSpPr>
        <xdr:cNvPr id="69" name="直線コネクタ 68"/>
        <xdr:cNvCxnSpPr/>
      </xdr:nvCxnSpPr>
      <xdr:spPr>
        <a:xfrm flipV="1">
          <a:off x="4114800" y="75710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9270</xdr:rowOff>
    </xdr:from>
    <xdr:ext cx="762000" cy="259045"/>
    <xdr:sp macro="" textlink="">
      <xdr:nvSpPr>
        <xdr:cNvPr id="70" name="財政力平均値テキスト"/>
        <xdr:cNvSpPr txBox="1"/>
      </xdr:nvSpPr>
      <xdr:spPr>
        <a:xfrm>
          <a:off x="5041900" y="7210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164193</xdr:rowOff>
    </xdr:from>
    <xdr:to>
      <xdr:col>7</xdr:col>
      <xdr:colOff>203200</xdr:colOff>
      <xdr:row>43</xdr:row>
      <xdr:rowOff>94343</xdr:rowOff>
    </xdr:to>
    <xdr:sp macro="" textlink="">
      <xdr:nvSpPr>
        <xdr:cNvPr id="71" name="フローチャート : 判断 70"/>
        <xdr:cNvSpPr/>
      </xdr:nvSpPr>
      <xdr:spPr>
        <a:xfrm>
          <a:off x="49022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44450</xdr:rowOff>
    </xdr:to>
    <xdr:cxnSp macro="">
      <xdr:nvCxnSpPr>
        <xdr:cNvPr id="72" name="直線コネクタ 71"/>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27215</xdr:rowOff>
    </xdr:from>
    <xdr:to>
      <xdr:col>6</xdr:col>
      <xdr:colOff>50800</xdr:colOff>
      <xdr:row>43</xdr:row>
      <xdr:rowOff>128815</xdr:rowOff>
    </xdr:to>
    <xdr:sp macro="" textlink="">
      <xdr:nvSpPr>
        <xdr:cNvPr id="73" name="フローチャート : 判断 72"/>
        <xdr:cNvSpPr/>
      </xdr:nvSpPr>
      <xdr:spPr>
        <a:xfrm>
          <a:off x="4064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138992</xdr:rowOff>
    </xdr:from>
    <xdr:ext cx="736600" cy="259045"/>
    <xdr:sp macro="" textlink="">
      <xdr:nvSpPr>
        <xdr:cNvPr id="74" name="テキスト ボックス 73"/>
        <xdr:cNvSpPr txBox="1"/>
      </xdr:nvSpPr>
      <xdr:spPr>
        <a:xfrm>
          <a:off x="3733800" y="7168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44450</xdr:rowOff>
    </xdr:to>
    <xdr:cxnSp macro="">
      <xdr:nvCxnSpPr>
        <xdr:cNvPr id="75" name="直線コネクタ 74"/>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121755</xdr:rowOff>
    </xdr:from>
    <xdr:ext cx="762000" cy="259045"/>
    <xdr:sp macro="" textlink="">
      <xdr:nvSpPr>
        <xdr:cNvPr id="77" name="テキスト ボックス 76"/>
        <xdr:cNvSpPr txBox="1"/>
      </xdr:nvSpPr>
      <xdr:spPr>
        <a:xfrm>
          <a:off x="2844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44450</xdr:rowOff>
    </xdr:to>
    <xdr:cxnSp macro="">
      <xdr:nvCxnSpPr>
        <xdr:cNvPr id="78" name="直線コネクタ 77"/>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164193</xdr:rowOff>
    </xdr:from>
    <xdr:to>
      <xdr:col>2</xdr:col>
      <xdr:colOff>127000</xdr:colOff>
      <xdr:row>43</xdr:row>
      <xdr:rowOff>94343</xdr:rowOff>
    </xdr:to>
    <xdr:sp macro="" textlink="">
      <xdr:nvSpPr>
        <xdr:cNvPr id="81" name="フローチャート : 判断 80"/>
        <xdr:cNvSpPr/>
      </xdr:nvSpPr>
      <xdr:spPr>
        <a:xfrm>
          <a:off x="1397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104520</xdr:rowOff>
    </xdr:from>
    <xdr:ext cx="762000" cy="259045"/>
    <xdr:sp macro="" textlink="">
      <xdr:nvSpPr>
        <xdr:cNvPr id="82" name="テキスト ボックス 81"/>
        <xdr:cNvSpPr txBox="1"/>
      </xdr:nvSpPr>
      <xdr:spPr>
        <a:xfrm>
          <a:off x="1066800" y="7133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43742</xdr:rowOff>
    </xdr:from>
    <xdr:ext cx="762000" cy="259045"/>
    <xdr:sp macro="" textlink="">
      <xdr:nvSpPr>
        <xdr:cNvPr id="89" name="財政力該当値テキスト"/>
        <xdr:cNvSpPr txBox="1"/>
      </xdr:nvSpPr>
      <xdr:spPr>
        <a:xfrm>
          <a:off x="5041900" y="741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90" name="円/楕円 89"/>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1" name="テキスト ボックス 90"/>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2" name="円/楕円 91"/>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3" name="テキスト ボックス 92"/>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6" name="円/楕円 95"/>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7" name="テキスト ボックス 96"/>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102/107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の減少などにより経常収支比率は高止まりが続き、類似団体比較では平均を大きく下回っている。さらなる改善に向けては急激な税収増は見込めないため、経常経費の削減が当面の課題となる。主な取り組みとしては、人件費や物件費等について歳出削減の取り組みを継続して行うとともに</a:t>
          </a:r>
          <a:r>
            <a:rPr kumimoji="1" lang="ja-JP" altLang="en-US" sz="1300">
              <a:solidFill>
                <a:sysClr val="windowText" lastClr="000000"/>
              </a:solidFill>
              <a:latin typeface="ＭＳ Ｐゴシック"/>
            </a:rPr>
            <a:t>、類似団体平均を大きく上回っている公債費の負担圧縮のため、繰上償還を実施するなど、経常収支比率の改善に努める。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78740</xdr:rowOff>
    </xdr:from>
    <xdr:to>
      <xdr:col>7</xdr:col>
      <xdr:colOff>152400</xdr:colOff>
      <xdr:row>65</xdr:row>
      <xdr:rowOff>167132</xdr:rowOff>
    </xdr:to>
    <xdr:cxnSp macro="">
      <xdr:nvCxnSpPr>
        <xdr:cNvPr id="125" name="直線コネクタ 124"/>
        <xdr:cNvCxnSpPr/>
      </xdr:nvCxnSpPr>
      <xdr:spPr>
        <a:xfrm flipV="1">
          <a:off x="4953000" y="10022840"/>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139209</xdr:rowOff>
    </xdr:from>
    <xdr:ext cx="762000" cy="259045"/>
    <xdr:sp macro="" textlink="">
      <xdr:nvSpPr>
        <xdr:cNvPr id="126" name="財政構造の弾力性最小値テキスト"/>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95.7</a:t>
          </a:r>
          <a:endParaRPr kumimoji="1" lang="ja-JP" altLang="en-US" sz="1000" b="1">
            <a:latin typeface="ＭＳ Ｐゴシック"/>
          </a:endParaRPr>
        </a:p>
      </xdr:txBody>
    </xdr:sp>
    <xdr:clientData/>
  </xdr:oneCellAnchor>
  <xdr:twoCellAnchor>
    <xdr:from>
      <xdr:col>7</xdr:col>
      <xdr:colOff>63500</xdr:colOff>
      <xdr:row>65</xdr:row>
      <xdr:rowOff>167132</xdr:rowOff>
    </xdr:from>
    <xdr:to>
      <xdr:col>7</xdr:col>
      <xdr:colOff>241300</xdr:colOff>
      <xdr:row>65</xdr:row>
      <xdr:rowOff>167132</xdr:rowOff>
    </xdr:to>
    <xdr:cxnSp macro="">
      <xdr:nvCxnSpPr>
        <xdr:cNvPr id="127" name="直線コネクタ 126"/>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165117</xdr:rowOff>
    </xdr:from>
    <xdr:ext cx="762000" cy="259045"/>
    <xdr:sp macro="" textlink="">
      <xdr:nvSpPr>
        <xdr:cNvPr id="128"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a:t>
          </a:r>
          <a:endParaRPr kumimoji="1" lang="ja-JP" altLang="en-US" sz="1000" b="1">
            <a:latin typeface="ＭＳ Ｐゴシック"/>
          </a:endParaRPr>
        </a:p>
      </xdr:txBody>
    </xdr:sp>
    <xdr:clientData/>
  </xdr:oneCellAnchor>
  <xdr:twoCellAnchor>
    <xdr:from>
      <xdr:col>7</xdr:col>
      <xdr:colOff>63500</xdr:colOff>
      <xdr:row>58</xdr:row>
      <xdr:rowOff>78740</xdr:rowOff>
    </xdr:from>
    <xdr:to>
      <xdr:col>7</xdr:col>
      <xdr:colOff>241300</xdr:colOff>
      <xdr:row>58</xdr:row>
      <xdr:rowOff>78740</xdr:rowOff>
    </xdr:to>
    <xdr:cxnSp macro="">
      <xdr:nvCxnSpPr>
        <xdr:cNvPr id="129" name="直線コネクタ 128"/>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106934</xdr:rowOff>
    </xdr:from>
    <xdr:to>
      <xdr:col>7</xdr:col>
      <xdr:colOff>152400</xdr:colOff>
      <xdr:row>64</xdr:row>
      <xdr:rowOff>164846</xdr:rowOff>
    </xdr:to>
    <xdr:cxnSp macro="">
      <xdr:nvCxnSpPr>
        <xdr:cNvPr id="130" name="直線コネクタ 129"/>
        <xdr:cNvCxnSpPr/>
      </xdr:nvCxnSpPr>
      <xdr:spPr>
        <a:xfrm>
          <a:off x="4114800" y="1107973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525</xdr:rowOff>
    </xdr:from>
    <xdr:ext cx="762000" cy="259045"/>
    <xdr:sp macro="" textlink="">
      <xdr:nvSpPr>
        <xdr:cNvPr id="131" name="財政構造の弾力性平均値テキスト"/>
        <xdr:cNvSpPr txBox="1"/>
      </xdr:nvSpPr>
      <xdr:spPr>
        <a:xfrm>
          <a:off x="5041900" y="10458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155448</xdr:rowOff>
    </xdr:from>
    <xdr:to>
      <xdr:col>7</xdr:col>
      <xdr:colOff>203200</xdr:colOff>
      <xdr:row>62</xdr:row>
      <xdr:rowOff>85598</xdr:rowOff>
    </xdr:to>
    <xdr:sp macro="" textlink="">
      <xdr:nvSpPr>
        <xdr:cNvPr id="132" name="フローチャート : 判断 131"/>
        <xdr:cNvSpPr/>
      </xdr:nvSpPr>
      <xdr:spPr>
        <a:xfrm>
          <a:off x="49022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10414</xdr:rowOff>
    </xdr:from>
    <xdr:to>
      <xdr:col>6</xdr:col>
      <xdr:colOff>0</xdr:colOff>
      <xdr:row>64</xdr:row>
      <xdr:rowOff>106934</xdr:rowOff>
    </xdr:to>
    <xdr:cxnSp macro="">
      <xdr:nvCxnSpPr>
        <xdr:cNvPr id="133" name="直線コネクタ 132"/>
        <xdr:cNvCxnSpPr/>
      </xdr:nvCxnSpPr>
      <xdr:spPr>
        <a:xfrm>
          <a:off x="3225800" y="10983214"/>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46736</xdr:rowOff>
    </xdr:from>
    <xdr:to>
      <xdr:col>6</xdr:col>
      <xdr:colOff>50800</xdr:colOff>
      <xdr:row>62</xdr:row>
      <xdr:rowOff>148336</xdr:rowOff>
    </xdr:to>
    <xdr:sp macro="" textlink="">
      <xdr:nvSpPr>
        <xdr:cNvPr id="134" name="フローチャート : 判断 133"/>
        <xdr:cNvSpPr/>
      </xdr:nvSpPr>
      <xdr:spPr>
        <a:xfrm>
          <a:off x="4064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158513</xdr:rowOff>
    </xdr:from>
    <xdr:ext cx="736600" cy="259045"/>
    <xdr:sp macro="" textlink="">
      <xdr:nvSpPr>
        <xdr:cNvPr id="135" name="テキスト ボックス 134"/>
        <xdr:cNvSpPr txBox="1"/>
      </xdr:nvSpPr>
      <xdr:spPr>
        <a:xfrm>
          <a:off x="3733800" y="1044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70866</xdr:rowOff>
    </xdr:from>
    <xdr:to>
      <xdr:col>4</xdr:col>
      <xdr:colOff>482600</xdr:colOff>
      <xdr:row>64</xdr:row>
      <xdr:rowOff>10414</xdr:rowOff>
    </xdr:to>
    <xdr:cxnSp macro="">
      <xdr:nvCxnSpPr>
        <xdr:cNvPr id="136" name="直線コネクタ 135"/>
        <xdr:cNvCxnSpPr/>
      </xdr:nvCxnSpPr>
      <xdr:spPr>
        <a:xfrm>
          <a:off x="2336800" y="1087221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92710</xdr:rowOff>
    </xdr:from>
    <xdr:to>
      <xdr:col>4</xdr:col>
      <xdr:colOff>533400</xdr:colOff>
      <xdr:row>62</xdr:row>
      <xdr:rowOff>22860</xdr:rowOff>
    </xdr:to>
    <xdr:sp macro="" textlink="">
      <xdr:nvSpPr>
        <xdr:cNvPr id="137" name="フローチャート : 判断 136"/>
        <xdr:cNvSpPr/>
      </xdr:nvSpPr>
      <xdr:spPr>
        <a:xfrm>
          <a:off x="3175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38" name="テキスト ボックス 137"/>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70866</xdr:rowOff>
    </xdr:from>
    <xdr:to>
      <xdr:col>3</xdr:col>
      <xdr:colOff>279400</xdr:colOff>
      <xdr:row>64</xdr:row>
      <xdr:rowOff>126238</xdr:rowOff>
    </xdr:to>
    <xdr:cxnSp macro="">
      <xdr:nvCxnSpPr>
        <xdr:cNvPr id="139" name="直線コネクタ 138"/>
        <xdr:cNvCxnSpPr/>
      </xdr:nvCxnSpPr>
      <xdr:spPr>
        <a:xfrm flipV="1">
          <a:off x="1447800" y="10872216"/>
          <a:ext cx="889000" cy="226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87884</xdr:rowOff>
    </xdr:from>
    <xdr:to>
      <xdr:col>3</xdr:col>
      <xdr:colOff>330200</xdr:colOff>
      <xdr:row>62</xdr:row>
      <xdr:rowOff>18034</xdr:rowOff>
    </xdr:to>
    <xdr:sp macro="" textlink="">
      <xdr:nvSpPr>
        <xdr:cNvPr id="140" name="フローチャート : 判断 139"/>
        <xdr:cNvSpPr/>
      </xdr:nvSpPr>
      <xdr:spPr>
        <a:xfrm>
          <a:off x="2286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28211</xdr:rowOff>
    </xdr:from>
    <xdr:ext cx="762000" cy="259045"/>
    <xdr:sp macro="" textlink="">
      <xdr:nvSpPr>
        <xdr:cNvPr id="141" name="テキスト ボックス 140"/>
        <xdr:cNvSpPr txBox="1"/>
      </xdr:nvSpPr>
      <xdr:spPr>
        <a:xfrm>
          <a:off x="1955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2" name="フローチャート : 判断 141"/>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3" name="テキスト ボックス 142"/>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114046</xdr:rowOff>
    </xdr:from>
    <xdr:to>
      <xdr:col>7</xdr:col>
      <xdr:colOff>203200</xdr:colOff>
      <xdr:row>65</xdr:row>
      <xdr:rowOff>44196</xdr:rowOff>
    </xdr:to>
    <xdr:sp macro="" textlink="">
      <xdr:nvSpPr>
        <xdr:cNvPr id="149" name="円/楕円 148"/>
        <xdr:cNvSpPr/>
      </xdr:nvSpPr>
      <xdr:spPr>
        <a:xfrm>
          <a:off x="49022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86123</xdr:rowOff>
    </xdr:from>
    <xdr:ext cx="762000" cy="259045"/>
    <xdr:sp macro="" textlink="">
      <xdr:nvSpPr>
        <xdr:cNvPr id="150" name="財政構造の弾力性該当値テキスト"/>
        <xdr:cNvSpPr txBox="1"/>
      </xdr:nvSpPr>
      <xdr:spPr>
        <a:xfrm>
          <a:off x="5041900" y="1105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56134</xdr:rowOff>
    </xdr:from>
    <xdr:to>
      <xdr:col>6</xdr:col>
      <xdr:colOff>50800</xdr:colOff>
      <xdr:row>64</xdr:row>
      <xdr:rowOff>157734</xdr:rowOff>
    </xdr:to>
    <xdr:sp macro="" textlink="">
      <xdr:nvSpPr>
        <xdr:cNvPr id="151" name="円/楕円 150"/>
        <xdr:cNvSpPr/>
      </xdr:nvSpPr>
      <xdr:spPr>
        <a:xfrm>
          <a:off x="4064000" y="1102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142511</xdr:rowOff>
    </xdr:from>
    <xdr:ext cx="736600" cy="259045"/>
    <xdr:sp macro="" textlink="">
      <xdr:nvSpPr>
        <xdr:cNvPr id="152" name="テキスト ボックス 151"/>
        <xdr:cNvSpPr txBox="1"/>
      </xdr:nvSpPr>
      <xdr:spPr>
        <a:xfrm>
          <a:off x="3733800" y="11115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131064</xdr:rowOff>
    </xdr:from>
    <xdr:to>
      <xdr:col>4</xdr:col>
      <xdr:colOff>533400</xdr:colOff>
      <xdr:row>64</xdr:row>
      <xdr:rowOff>61214</xdr:rowOff>
    </xdr:to>
    <xdr:sp macro="" textlink="">
      <xdr:nvSpPr>
        <xdr:cNvPr id="153" name="円/楕円 152"/>
        <xdr:cNvSpPr/>
      </xdr:nvSpPr>
      <xdr:spPr>
        <a:xfrm>
          <a:off x="3175000" y="1093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45991</xdr:rowOff>
    </xdr:from>
    <xdr:ext cx="762000" cy="259045"/>
    <xdr:sp macro="" textlink="">
      <xdr:nvSpPr>
        <xdr:cNvPr id="154" name="テキスト ボックス 153"/>
        <xdr:cNvSpPr txBox="1"/>
      </xdr:nvSpPr>
      <xdr:spPr>
        <a:xfrm>
          <a:off x="2844800" y="1101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20066</xdr:rowOff>
    </xdr:from>
    <xdr:to>
      <xdr:col>3</xdr:col>
      <xdr:colOff>330200</xdr:colOff>
      <xdr:row>63</xdr:row>
      <xdr:rowOff>121666</xdr:rowOff>
    </xdr:to>
    <xdr:sp macro="" textlink="">
      <xdr:nvSpPr>
        <xdr:cNvPr id="155" name="円/楕円 154"/>
        <xdr:cNvSpPr/>
      </xdr:nvSpPr>
      <xdr:spPr>
        <a:xfrm>
          <a:off x="2286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106443</xdr:rowOff>
    </xdr:from>
    <xdr:ext cx="762000" cy="259045"/>
    <xdr:sp macro="" textlink="">
      <xdr:nvSpPr>
        <xdr:cNvPr id="156" name="テキスト ボックス 155"/>
        <xdr:cNvSpPr txBox="1"/>
      </xdr:nvSpPr>
      <xdr:spPr>
        <a:xfrm>
          <a:off x="1955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75438</xdr:rowOff>
    </xdr:from>
    <xdr:to>
      <xdr:col>2</xdr:col>
      <xdr:colOff>127000</xdr:colOff>
      <xdr:row>65</xdr:row>
      <xdr:rowOff>5588</xdr:rowOff>
    </xdr:to>
    <xdr:sp macro="" textlink="">
      <xdr:nvSpPr>
        <xdr:cNvPr id="157" name="円/楕円 156"/>
        <xdr:cNvSpPr/>
      </xdr:nvSpPr>
      <xdr:spPr>
        <a:xfrm>
          <a:off x="1397000" y="1104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161815</xdr:rowOff>
    </xdr:from>
    <xdr:ext cx="762000" cy="259045"/>
    <xdr:sp macro="" textlink="">
      <xdr:nvSpPr>
        <xdr:cNvPr id="158" name="テキスト ボックス 157"/>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[245,565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122,213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a:rPr>
            <a:t>　定員適正化計画に基づく</a:t>
          </a:r>
          <a:r>
            <a:rPr kumimoji="1" lang="ja-JP" altLang="en-US" sz="1300">
              <a:latin typeface="ＭＳ Ｐゴシック"/>
            </a:rPr>
            <a:t>職員数の削減や、物件費などの事務的経費の節減等により、類似団体平均をわずかに下回っている。今後においても定員適正化を積極的に進めるとともに、行政改革大綱に基づいた物件費・維持補修費の経費削減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3484</xdr:rowOff>
    </xdr:from>
    <xdr:to>
      <xdr:col>7</xdr:col>
      <xdr:colOff>152400</xdr:colOff>
      <xdr:row>88</xdr:row>
      <xdr:rowOff>116508</xdr:rowOff>
    </xdr:to>
    <xdr:cxnSp macro="">
      <xdr:nvCxnSpPr>
        <xdr:cNvPr id="188" name="直線コネクタ 187"/>
        <xdr:cNvCxnSpPr/>
      </xdr:nvCxnSpPr>
      <xdr:spPr>
        <a:xfrm flipV="1">
          <a:off x="4953000" y="13890934"/>
          <a:ext cx="0" cy="1313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88585</xdr:rowOff>
    </xdr:from>
    <xdr:ext cx="762000" cy="259045"/>
    <xdr:sp macro="" textlink="">
      <xdr:nvSpPr>
        <xdr:cNvPr id="189" name="人件費・物件費等の状況最小値テキスト"/>
        <xdr:cNvSpPr txBox="1"/>
      </xdr:nvSpPr>
      <xdr:spPr>
        <a:xfrm>
          <a:off x="5041900" y="15176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448,970</a:t>
          </a:r>
          <a:endParaRPr kumimoji="1" lang="ja-JP" altLang="en-US" sz="1000" b="1">
            <a:latin typeface="ＭＳ Ｐゴシック"/>
          </a:endParaRPr>
        </a:p>
      </xdr:txBody>
    </xdr:sp>
    <xdr:clientData/>
  </xdr:oneCellAnchor>
  <xdr:twoCellAnchor>
    <xdr:from>
      <xdr:col>7</xdr:col>
      <xdr:colOff>63500</xdr:colOff>
      <xdr:row>88</xdr:row>
      <xdr:rowOff>116508</xdr:rowOff>
    </xdr:from>
    <xdr:to>
      <xdr:col>7</xdr:col>
      <xdr:colOff>241300</xdr:colOff>
      <xdr:row>88</xdr:row>
      <xdr:rowOff>116508</xdr:rowOff>
    </xdr:to>
    <xdr:cxnSp macro="">
      <xdr:nvCxnSpPr>
        <xdr:cNvPr id="190" name="直線コネクタ 189"/>
        <xdr:cNvCxnSpPr/>
      </xdr:nvCxnSpPr>
      <xdr:spPr>
        <a:xfrm>
          <a:off x="4864100" y="15204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89861</xdr:rowOff>
    </xdr:from>
    <xdr:ext cx="762000" cy="259045"/>
    <xdr:sp macro="" textlink="">
      <xdr:nvSpPr>
        <xdr:cNvPr id="191" name="人件費・物件費等の状況最大値テキスト"/>
        <xdr:cNvSpPr txBox="1"/>
      </xdr:nvSpPr>
      <xdr:spPr>
        <a:xfrm>
          <a:off x="5041900" y="1363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122,445</a:t>
          </a:r>
          <a:endParaRPr kumimoji="1" lang="ja-JP" altLang="en-US" sz="1000" b="1">
            <a:latin typeface="ＭＳ Ｐゴシック"/>
          </a:endParaRPr>
        </a:p>
      </xdr:txBody>
    </xdr:sp>
    <xdr:clientData/>
  </xdr:oneCellAnchor>
  <xdr:twoCellAnchor>
    <xdr:from>
      <xdr:col>7</xdr:col>
      <xdr:colOff>63500</xdr:colOff>
      <xdr:row>81</xdr:row>
      <xdr:rowOff>3484</xdr:rowOff>
    </xdr:from>
    <xdr:to>
      <xdr:col>7</xdr:col>
      <xdr:colOff>241300</xdr:colOff>
      <xdr:row>81</xdr:row>
      <xdr:rowOff>3484</xdr:rowOff>
    </xdr:to>
    <xdr:cxnSp macro="">
      <xdr:nvCxnSpPr>
        <xdr:cNvPr id="192" name="直線コネクタ 191"/>
        <xdr:cNvCxnSpPr/>
      </xdr:nvCxnSpPr>
      <xdr:spPr>
        <a:xfrm>
          <a:off x="4864100" y="13890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149183</xdr:rowOff>
    </xdr:from>
    <xdr:to>
      <xdr:col>7</xdr:col>
      <xdr:colOff>152400</xdr:colOff>
      <xdr:row>83</xdr:row>
      <xdr:rowOff>155730</xdr:rowOff>
    </xdr:to>
    <xdr:cxnSp macro="">
      <xdr:nvCxnSpPr>
        <xdr:cNvPr id="193" name="直線コネクタ 192"/>
        <xdr:cNvCxnSpPr/>
      </xdr:nvCxnSpPr>
      <xdr:spPr>
        <a:xfrm>
          <a:off x="4114800" y="14379533"/>
          <a:ext cx="838200" cy="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136103</xdr:rowOff>
    </xdr:from>
    <xdr:ext cx="762000" cy="259045"/>
    <xdr:sp macro="" textlink="">
      <xdr:nvSpPr>
        <xdr:cNvPr id="194" name="人件費・物件費等の状況平均値テキスト"/>
        <xdr:cNvSpPr txBox="1"/>
      </xdr:nvSpPr>
      <xdr:spPr>
        <a:xfrm>
          <a:off x="5041900" y="143664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164026</xdr:rowOff>
    </xdr:from>
    <xdr:to>
      <xdr:col>7</xdr:col>
      <xdr:colOff>203200</xdr:colOff>
      <xdr:row>84</xdr:row>
      <xdr:rowOff>94176</xdr:rowOff>
    </xdr:to>
    <xdr:sp macro="" textlink="">
      <xdr:nvSpPr>
        <xdr:cNvPr id="195" name="フローチャート : 判断 194"/>
        <xdr:cNvSpPr/>
      </xdr:nvSpPr>
      <xdr:spPr>
        <a:xfrm>
          <a:off x="49022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91018</xdr:rowOff>
    </xdr:from>
    <xdr:to>
      <xdr:col>6</xdr:col>
      <xdr:colOff>0</xdr:colOff>
      <xdr:row>83</xdr:row>
      <xdr:rowOff>149183</xdr:rowOff>
    </xdr:to>
    <xdr:cxnSp macro="">
      <xdr:nvCxnSpPr>
        <xdr:cNvPr id="196" name="直線コネクタ 195"/>
        <xdr:cNvCxnSpPr/>
      </xdr:nvCxnSpPr>
      <xdr:spPr>
        <a:xfrm>
          <a:off x="3225800" y="14321368"/>
          <a:ext cx="889000" cy="5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8654</xdr:rowOff>
    </xdr:from>
    <xdr:to>
      <xdr:col>6</xdr:col>
      <xdr:colOff>50800</xdr:colOff>
      <xdr:row>84</xdr:row>
      <xdr:rowOff>110254</xdr:rowOff>
    </xdr:to>
    <xdr:sp macro="" textlink="">
      <xdr:nvSpPr>
        <xdr:cNvPr id="197" name="フローチャート : 判断 196"/>
        <xdr:cNvSpPr/>
      </xdr:nvSpPr>
      <xdr:spPr>
        <a:xfrm>
          <a:off x="4064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95031</xdr:rowOff>
    </xdr:from>
    <xdr:ext cx="736600" cy="259045"/>
    <xdr:sp macro="" textlink="">
      <xdr:nvSpPr>
        <xdr:cNvPr id="198" name="テキスト ボックス 197"/>
        <xdr:cNvSpPr txBox="1"/>
      </xdr:nvSpPr>
      <xdr:spPr>
        <a:xfrm>
          <a:off x="3733800" y="14496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50516</xdr:rowOff>
    </xdr:from>
    <xdr:to>
      <xdr:col>4</xdr:col>
      <xdr:colOff>482600</xdr:colOff>
      <xdr:row>83</xdr:row>
      <xdr:rowOff>91018</xdr:rowOff>
    </xdr:to>
    <xdr:cxnSp macro="">
      <xdr:nvCxnSpPr>
        <xdr:cNvPr id="199" name="直線コネクタ 198"/>
        <xdr:cNvCxnSpPr/>
      </xdr:nvCxnSpPr>
      <xdr:spPr>
        <a:xfrm>
          <a:off x="2336800" y="14280866"/>
          <a:ext cx="889000" cy="40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114494</xdr:rowOff>
    </xdr:from>
    <xdr:to>
      <xdr:col>4</xdr:col>
      <xdr:colOff>533400</xdr:colOff>
      <xdr:row>84</xdr:row>
      <xdr:rowOff>44644</xdr:rowOff>
    </xdr:to>
    <xdr:sp macro="" textlink="">
      <xdr:nvSpPr>
        <xdr:cNvPr id="200" name="フローチャート : 判断 199"/>
        <xdr:cNvSpPr/>
      </xdr:nvSpPr>
      <xdr:spPr>
        <a:xfrm>
          <a:off x="3175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29421</xdr:rowOff>
    </xdr:from>
    <xdr:ext cx="762000" cy="259045"/>
    <xdr:sp macro="" textlink="">
      <xdr:nvSpPr>
        <xdr:cNvPr id="201" name="テキスト ボックス 200"/>
        <xdr:cNvSpPr txBox="1"/>
      </xdr:nvSpPr>
      <xdr:spPr>
        <a:xfrm>
          <a:off x="2844800" y="1443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50516</xdr:rowOff>
    </xdr:from>
    <xdr:to>
      <xdr:col>3</xdr:col>
      <xdr:colOff>279400</xdr:colOff>
      <xdr:row>83</xdr:row>
      <xdr:rowOff>67049</xdr:rowOff>
    </xdr:to>
    <xdr:cxnSp macro="">
      <xdr:nvCxnSpPr>
        <xdr:cNvPr id="202" name="直線コネクタ 201"/>
        <xdr:cNvCxnSpPr/>
      </xdr:nvCxnSpPr>
      <xdr:spPr>
        <a:xfrm flipV="1">
          <a:off x="1447800" y="14280866"/>
          <a:ext cx="889000" cy="16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85719</xdr:rowOff>
    </xdr:from>
    <xdr:to>
      <xdr:col>3</xdr:col>
      <xdr:colOff>330200</xdr:colOff>
      <xdr:row>84</xdr:row>
      <xdr:rowOff>15869</xdr:rowOff>
    </xdr:to>
    <xdr:sp macro="" textlink="">
      <xdr:nvSpPr>
        <xdr:cNvPr id="203" name="フローチャート : 判断 202"/>
        <xdr:cNvSpPr/>
      </xdr:nvSpPr>
      <xdr:spPr>
        <a:xfrm>
          <a:off x="2286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646</xdr:rowOff>
    </xdr:from>
    <xdr:ext cx="762000" cy="259045"/>
    <xdr:sp macro="" textlink="">
      <xdr:nvSpPr>
        <xdr:cNvPr id="204" name="テキスト ボックス 203"/>
        <xdr:cNvSpPr txBox="1"/>
      </xdr:nvSpPr>
      <xdr:spPr>
        <a:xfrm>
          <a:off x="1955800" y="14402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89137</xdr:rowOff>
    </xdr:from>
    <xdr:to>
      <xdr:col>2</xdr:col>
      <xdr:colOff>127000</xdr:colOff>
      <xdr:row>84</xdr:row>
      <xdr:rowOff>19287</xdr:rowOff>
    </xdr:to>
    <xdr:sp macro="" textlink="">
      <xdr:nvSpPr>
        <xdr:cNvPr id="205" name="フローチャート : 判断 204"/>
        <xdr:cNvSpPr/>
      </xdr:nvSpPr>
      <xdr:spPr>
        <a:xfrm>
          <a:off x="1397000" y="1431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4064</xdr:rowOff>
    </xdr:from>
    <xdr:ext cx="762000" cy="259045"/>
    <xdr:sp macro="" textlink="">
      <xdr:nvSpPr>
        <xdr:cNvPr id="206" name="テキスト ボックス 205"/>
        <xdr:cNvSpPr txBox="1"/>
      </xdr:nvSpPr>
      <xdr:spPr>
        <a:xfrm>
          <a:off x="1066800" y="14405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241,638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104930</xdr:rowOff>
    </xdr:from>
    <xdr:to>
      <xdr:col>7</xdr:col>
      <xdr:colOff>203200</xdr:colOff>
      <xdr:row>84</xdr:row>
      <xdr:rowOff>35080</xdr:rowOff>
    </xdr:to>
    <xdr:sp macro="" textlink="">
      <xdr:nvSpPr>
        <xdr:cNvPr id="212" name="円/楕円 211"/>
        <xdr:cNvSpPr/>
      </xdr:nvSpPr>
      <xdr:spPr>
        <a:xfrm>
          <a:off x="4902200" y="1433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121457</xdr:rowOff>
    </xdr:from>
    <xdr:ext cx="762000" cy="259045"/>
    <xdr:sp macro="" textlink="">
      <xdr:nvSpPr>
        <xdr:cNvPr id="213" name="人件費・物件費等の状況該当値テキスト"/>
        <xdr:cNvSpPr txBox="1"/>
      </xdr:nvSpPr>
      <xdr:spPr>
        <a:xfrm>
          <a:off x="5041900" y="1418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245,565</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98383</xdr:rowOff>
    </xdr:from>
    <xdr:to>
      <xdr:col>6</xdr:col>
      <xdr:colOff>50800</xdr:colOff>
      <xdr:row>84</xdr:row>
      <xdr:rowOff>28533</xdr:rowOff>
    </xdr:to>
    <xdr:sp macro="" textlink="">
      <xdr:nvSpPr>
        <xdr:cNvPr id="214" name="円/楕円 213"/>
        <xdr:cNvSpPr/>
      </xdr:nvSpPr>
      <xdr:spPr>
        <a:xfrm>
          <a:off x="4064000" y="143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38710</xdr:rowOff>
    </xdr:from>
    <xdr:ext cx="736600" cy="259045"/>
    <xdr:sp macro="" textlink="">
      <xdr:nvSpPr>
        <xdr:cNvPr id="215" name="テキスト ボックス 214"/>
        <xdr:cNvSpPr txBox="1"/>
      </xdr:nvSpPr>
      <xdr:spPr>
        <a:xfrm>
          <a:off x="3733800" y="14097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243,937</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40218</xdr:rowOff>
    </xdr:from>
    <xdr:to>
      <xdr:col>4</xdr:col>
      <xdr:colOff>533400</xdr:colOff>
      <xdr:row>83</xdr:row>
      <xdr:rowOff>141818</xdr:rowOff>
    </xdr:to>
    <xdr:sp macro="" textlink="">
      <xdr:nvSpPr>
        <xdr:cNvPr id="216" name="円/楕円 215"/>
        <xdr:cNvSpPr/>
      </xdr:nvSpPr>
      <xdr:spPr>
        <a:xfrm>
          <a:off x="3175000" y="14270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151995</xdr:rowOff>
    </xdr:from>
    <xdr:ext cx="762000" cy="259045"/>
    <xdr:sp macro="" textlink="">
      <xdr:nvSpPr>
        <xdr:cNvPr id="217" name="テキスト ボックス 216"/>
        <xdr:cNvSpPr txBox="1"/>
      </xdr:nvSpPr>
      <xdr:spPr>
        <a:xfrm>
          <a:off x="2844800" y="1403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229,474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171166</xdr:rowOff>
    </xdr:from>
    <xdr:to>
      <xdr:col>3</xdr:col>
      <xdr:colOff>330200</xdr:colOff>
      <xdr:row>83</xdr:row>
      <xdr:rowOff>101316</xdr:rowOff>
    </xdr:to>
    <xdr:sp macro="" textlink="">
      <xdr:nvSpPr>
        <xdr:cNvPr id="218" name="円/楕円 217"/>
        <xdr:cNvSpPr/>
      </xdr:nvSpPr>
      <xdr:spPr>
        <a:xfrm>
          <a:off x="2286000" y="1423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111493</xdr:rowOff>
    </xdr:from>
    <xdr:ext cx="762000" cy="259045"/>
    <xdr:sp macro="" textlink="">
      <xdr:nvSpPr>
        <xdr:cNvPr id="219" name="テキスト ボックス 218"/>
        <xdr:cNvSpPr txBox="1"/>
      </xdr:nvSpPr>
      <xdr:spPr>
        <a:xfrm>
          <a:off x="1955800" y="13998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219,403</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16249</xdr:rowOff>
    </xdr:from>
    <xdr:to>
      <xdr:col>2</xdr:col>
      <xdr:colOff>127000</xdr:colOff>
      <xdr:row>83</xdr:row>
      <xdr:rowOff>117849</xdr:rowOff>
    </xdr:to>
    <xdr:sp macro="" textlink="">
      <xdr:nvSpPr>
        <xdr:cNvPr id="220" name="円/楕円 219"/>
        <xdr:cNvSpPr/>
      </xdr:nvSpPr>
      <xdr:spPr>
        <a:xfrm>
          <a:off x="1397000" y="1424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128026</xdr:rowOff>
    </xdr:from>
    <xdr:ext cx="762000" cy="259045"/>
    <xdr:sp macro="" textlink="">
      <xdr:nvSpPr>
        <xdr:cNvPr id="221" name="テキスト ボックス 220"/>
        <xdr:cNvSpPr txBox="1"/>
      </xdr:nvSpPr>
      <xdr:spPr>
        <a:xfrm>
          <a:off x="1066800" y="14015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223,514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18/107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従来からの給与体系により類似団体平均を下回るラスパイレス指数となっている。</a:t>
          </a:r>
        </a:p>
        <a:p>
          <a:r>
            <a:rPr kumimoji="1" lang="ja-JP" altLang="en-US" sz="1300">
              <a:latin typeface="ＭＳ Ｐゴシック"/>
            </a:rPr>
            <a:t>　今後は、人事評価による昇給や中級採用試験の導入により数値が上昇すると見込まれているが、地方交付税の減額などの財政運営上の課題に対応できるよう適切な定員管理を進めるとともに、給与水準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0</xdr:rowOff>
    </xdr:to>
    <xdr:cxnSp macro="">
      <xdr:nvCxnSpPr>
        <xdr:cNvPr id="250" name="直線コネクタ 249"/>
        <xdr:cNvCxnSpPr/>
      </xdr:nvCxnSpPr>
      <xdr:spPr>
        <a:xfrm flipV="1">
          <a:off x="17018000" y="137363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143527</xdr:rowOff>
    </xdr:from>
    <xdr:ext cx="762000" cy="259045"/>
    <xdr:sp macro="" textlink="">
      <xdr:nvSpPr>
        <xdr:cNvPr id="251" name="給与水準   （国との比較）最小値テキスト"/>
        <xdr:cNvSpPr txBox="1"/>
      </xdr:nvSpPr>
      <xdr:spPr>
        <a:xfrm>
          <a:off x="17106900" y="150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101.0</a:t>
          </a:r>
          <a:endParaRPr kumimoji="1" lang="ja-JP" altLang="en-US" sz="1000" b="1">
            <a:latin typeface="ＭＳ Ｐゴシック"/>
          </a:endParaRPr>
        </a:p>
      </xdr:txBody>
    </xdr:sp>
    <xdr:clientData/>
  </xdr:oneCellAnchor>
  <xdr:twoCellAnchor>
    <xdr:from>
      <xdr:col>24</xdr:col>
      <xdr:colOff>469900</xdr:colOff>
      <xdr:row>88</xdr:row>
      <xdr:rowOff>0</xdr:rowOff>
    </xdr:from>
    <xdr:to>
      <xdr:col>24</xdr:col>
      <xdr:colOff>647700</xdr:colOff>
      <xdr:row>88</xdr:row>
      <xdr:rowOff>0</xdr:rowOff>
    </xdr:to>
    <xdr:cxnSp macro="">
      <xdr:nvCxnSpPr>
        <xdr:cNvPr id="252" name="直線コネクタ 251"/>
        <xdr:cNvCxnSpPr/>
      </xdr:nvCxnSpPr>
      <xdr:spPr>
        <a:xfrm>
          <a:off x="16929100" y="1508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3"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4" name="直線コネクタ 253"/>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42334</xdr:rowOff>
    </xdr:from>
    <xdr:to>
      <xdr:col>24</xdr:col>
      <xdr:colOff>558800</xdr:colOff>
      <xdr:row>84</xdr:row>
      <xdr:rowOff>98637</xdr:rowOff>
    </xdr:to>
    <xdr:cxnSp macro="">
      <xdr:nvCxnSpPr>
        <xdr:cNvPr id="255" name="直線コネクタ 254"/>
        <xdr:cNvCxnSpPr/>
      </xdr:nvCxnSpPr>
      <xdr:spPr>
        <a:xfrm>
          <a:off x="16179800" y="14444134"/>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2116</xdr:rowOff>
    </xdr:from>
    <xdr:to>
      <xdr:col>23</xdr:col>
      <xdr:colOff>406400</xdr:colOff>
      <xdr:row>84</xdr:row>
      <xdr:rowOff>42334</xdr:rowOff>
    </xdr:to>
    <xdr:cxnSp macro="">
      <xdr:nvCxnSpPr>
        <xdr:cNvPr id="258" name="直線コネクタ 257"/>
        <xdr:cNvCxnSpPr/>
      </xdr:nvCxnSpPr>
      <xdr:spPr>
        <a:xfrm>
          <a:off x="15290800" y="144039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45296</xdr:rowOff>
    </xdr:from>
    <xdr:to>
      <xdr:col>23</xdr:col>
      <xdr:colOff>457200</xdr:colOff>
      <xdr:row>85</xdr:row>
      <xdr:rowOff>146896</xdr:rowOff>
    </xdr:to>
    <xdr:sp macro="" textlink="">
      <xdr:nvSpPr>
        <xdr:cNvPr id="259" name="フローチャート : 判断 258"/>
        <xdr:cNvSpPr/>
      </xdr:nvSpPr>
      <xdr:spPr>
        <a:xfrm>
          <a:off x="16129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131673</xdr:rowOff>
    </xdr:from>
    <xdr:ext cx="736600" cy="259045"/>
    <xdr:sp macro="" textlink="">
      <xdr:nvSpPr>
        <xdr:cNvPr id="260" name="テキスト ボックス 259"/>
        <xdr:cNvSpPr txBox="1"/>
      </xdr:nvSpPr>
      <xdr:spPr>
        <a:xfrm>
          <a:off x="15798800" y="14704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2116</xdr:rowOff>
    </xdr:from>
    <xdr:to>
      <xdr:col>22</xdr:col>
      <xdr:colOff>203200</xdr:colOff>
      <xdr:row>87</xdr:row>
      <xdr:rowOff>107104</xdr:rowOff>
    </xdr:to>
    <xdr:cxnSp macro="">
      <xdr:nvCxnSpPr>
        <xdr:cNvPr id="261" name="直線コネクタ 260"/>
        <xdr:cNvCxnSpPr/>
      </xdr:nvCxnSpPr>
      <xdr:spPr>
        <a:xfrm flipV="1">
          <a:off x="14401800" y="14403916"/>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37254</xdr:rowOff>
    </xdr:from>
    <xdr:to>
      <xdr:col>22</xdr:col>
      <xdr:colOff>254000</xdr:colOff>
      <xdr:row>85</xdr:row>
      <xdr:rowOff>138854</xdr:rowOff>
    </xdr:to>
    <xdr:sp macro="" textlink="">
      <xdr:nvSpPr>
        <xdr:cNvPr id="262" name="フローチャート : 判断 261"/>
        <xdr:cNvSpPr/>
      </xdr:nvSpPr>
      <xdr:spPr>
        <a:xfrm>
          <a:off x="15240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123631</xdr:rowOff>
    </xdr:from>
    <xdr:ext cx="762000" cy="259045"/>
    <xdr:sp macro="" textlink="">
      <xdr:nvSpPr>
        <xdr:cNvPr id="263" name="テキスト ボックス 262"/>
        <xdr:cNvSpPr txBox="1"/>
      </xdr:nvSpPr>
      <xdr:spPr>
        <a:xfrm>
          <a:off x="14909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85513</xdr:rowOff>
    </xdr:from>
    <xdr:to>
      <xdr:col>21</xdr:col>
      <xdr:colOff>0</xdr:colOff>
      <xdr:row>87</xdr:row>
      <xdr:rowOff>107104</xdr:rowOff>
    </xdr:to>
    <xdr:cxnSp macro="">
      <xdr:nvCxnSpPr>
        <xdr:cNvPr id="264" name="直線コネクタ 263"/>
        <xdr:cNvCxnSpPr/>
      </xdr:nvCxnSpPr>
      <xdr:spPr>
        <a:xfrm>
          <a:off x="13512800" y="14830213"/>
          <a:ext cx="889000" cy="19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134196</xdr:rowOff>
    </xdr:from>
    <xdr:to>
      <xdr:col>21</xdr:col>
      <xdr:colOff>50800</xdr:colOff>
      <xdr:row>89</xdr:row>
      <xdr:rowOff>64346</xdr:rowOff>
    </xdr:to>
    <xdr:sp macro="" textlink="">
      <xdr:nvSpPr>
        <xdr:cNvPr id="265" name="フローチャート : 判断 264"/>
        <xdr:cNvSpPr/>
      </xdr:nvSpPr>
      <xdr:spPr>
        <a:xfrm>
          <a:off x="14351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49123</xdr:rowOff>
    </xdr:from>
    <xdr:ext cx="762000" cy="259045"/>
    <xdr:sp macro="" textlink="">
      <xdr:nvSpPr>
        <xdr:cNvPr id="266" name="テキスト ボックス 265"/>
        <xdr:cNvSpPr txBox="1"/>
      </xdr:nvSpPr>
      <xdr:spPr>
        <a:xfrm>
          <a:off x="14020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33038</xdr:rowOff>
    </xdr:from>
    <xdr:ext cx="762000" cy="259045"/>
    <xdr:sp macro="" textlink="">
      <xdr:nvSpPr>
        <xdr:cNvPr id="268" name="テキスト ボックス 267"/>
        <xdr:cNvSpPr txBox="1"/>
      </xdr:nvSpPr>
      <xdr:spPr>
        <a:xfrm>
          <a:off x="13131800" y="15292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4" name="円/楕円 273"/>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64364</xdr:rowOff>
    </xdr:from>
    <xdr:ext cx="762000" cy="259045"/>
    <xdr:sp macro="" textlink="">
      <xdr:nvSpPr>
        <xdr:cNvPr id="275" name="給与水準   （国との比較）該当値テキスト"/>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162984</xdr:rowOff>
    </xdr:from>
    <xdr:to>
      <xdr:col>23</xdr:col>
      <xdr:colOff>457200</xdr:colOff>
      <xdr:row>84</xdr:row>
      <xdr:rowOff>93134</xdr:rowOff>
    </xdr:to>
    <xdr:sp macro="" textlink="">
      <xdr:nvSpPr>
        <xdr:cNvPr id="276" name="円/楕円 275"/>
        <xdr:cNvSpPr/>
      </xdr:nvSpPr>
      <xdr:spPr>
        <a:xfrm>
          <a:off x="16129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103311</xdr:rowOff>
    </xdr:from>
    <xdr:ext cx="736600" cy="259045"/>
    <xdr:sp macro="" textlink="">
      <xdr:nvSpPr>
        <xdr:cNvPr id="277" name="テキスト ボックス 276"/>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122766</xdr:rowOff>
    </xdr:from>
    <xdr:to>
      <xdr:col>22</xdr:col>
      <xdr:colOff>254000</xdr:colOff>
      <xdr:row>84</xdr:row>
      <xdr:rowOff>52916</xdr:rowOff>
    </xdr:to>
    <xdr:sp macro="" textlink="">
      <xdr:nvSpPr>
        <xdr:cNvPr id="278" name="円/楕円 277"/>
        <xdr:cNvSpPr/>
      </xdr:nvSpPr>
      <xdr:spPr>
        <a:xfrm>
          <a:off x="15240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63093</xdr:rowOff>
    </xdr:from>
    <xdr:ext cx="762000" cy="259045"/>
    <xdr:sp macro="" textlink="">
      <xdr:nvSpPr>
        <xdr:cNvPr id="279" name="テキスト ボックス 278"/>
        <xdr:cNvSpPr txBox="1"/>
      </xdr:nvSpPr>
      <xdr:spPr>
        <a:xfrm>
          <a:off x="14909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56304</xdr:rowOff>
    </xdr:from>
    <xdr:to>
      <xdr:col>21</xdr:col>
      <xdr:colOff>50800</xdr:colOff>
      <xdr:row>87</xdr:row>
      <xdr:rowOff>157904</xdr:rowOff>
    </xdr:to>
    <xdr:sp macro="" textlink="">
      <xdr:nvSpPr>
        <xdr:cNvPr id="280" name="円/楕円 279"/>
        <xdr:cNvSpPr/>
      </xdr:nvSpPr>
      <xdr:spPr>
        <a:xfrm>
          <a:off x="14351000" y="1497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168081</xdr:rowOff>
    </xdr:from>
    <xdr:ext cx="762000" cy="259045"/>
    <xdr:sp macro="" textlink="">
      <xdr:nvSpPr>
        <xdr:cNvPr id="281" name="テキスト ボックス 280"/>
        <xdr:cNvSpPr txBox="1"/>
      </xdr:nvSpPr>
      <xdr:spPr>
        <a:xfrm>
          <a:off x="14020800" y="1474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82" name="円/楕円 281"/>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146490</xdr:rowOff>
    </xdr:from>
    <xdr:ext cx="762000" cy="259045"/>
    <xdr:sp macro="" textlink="">
      <xdr:nvSpPr>
        <xdr:cNvPr id="283" name="テキスト ボックス 282"/>
        <xdr:cNvSpPr txBox="1"/>
      </xdr:nvSpPr>
      <xdr:spPr>
        <a:xfrm>
          <a:off x="13131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32/107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solidFill>
                <a:sysClr val="windowText" lastClr="000000"/>
              </a:solidFill>
              <a:latin typeface="ＭＳ Ｐゴシック"/>
            </a:rPr>
            <a:t>　平成</a:t>
          </a:r>
          <a:r>
            <a:rPr kumimoji="1" lang="en-US" altLang="ja-JP" sz="1250">
              <a:solidFill>
                <a:sysClr val="windowText" lastClr="000000"/>
              </a:solidFill>
              <a:latin typeface="ＭＳ Ｐゴシック"/>
            </a:rPr>
            <a:t>17</a:t>
          </a:r>
          <a:r>
            <a:rPr kumimoji="1" lang="ja-JP" altLang="en-US" sz="1250">
              <a:solidFill>
                <a:sysClr val="windowText" lastClr="000000"/>
              </a:solidFill>
              <a:latin typeface="ＭＳ Ｐゴシック"/>
            </a:rPr>
            <a:t>年度末の町村合併により一時的に職員数が増加したが、深浦町定員適正化計画等に基づき、退職者不補充や採用者数の抑制といった職員数の削減策、事務事業の見直し、民間委託等の推進など、人件費の抑制を図る取組みを行い、類似団体を下回る状況を維持している。</a:t>
          </a:r>
        </a:p>
        <a:p>
          <a:r>
            <a:rPr kumimoji="1" lang="ja-JP" altLang="en-US" sz="1250">
              <a:solidFill>
                <a:sysClr val="windowText" lastClr="000000"/>
              </a:solidFill>
              <a:latin typeface="ＭＳ Ｐゴシック"/>
            </a:rPr>
            <a:t>　今後においても、行政サービスの低下を招かぬよう必要最低限の職員数を確保しながらも、組織構造の改善や職員の資質向上・能力開発に資する取り組みを行い、効率的・効果的な執行体制を確保していく。</a:t>
          </a: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166298</xdr:rowOff>
    </xdr:from>
    <xdr:to>
      <xdr:col>24</xdr:col>
      <xdr:colOff>558800</xdr:colOff>
      <xdr:row>66</xdr:row>
      <xdr:rowOff>156319</xdr:rowOff>
    </xdr:to>
    <xdr:cxnSp macro="">
      <xdr:nvCxnSpPr>
        <xdr:cNvPr id="315" name="直線コネクタ 314"/>
        <xdr:cNvCxnSpPr/>
      </xdr:nvCxnSpPr>
      <xdr:spPr>
        <a:xfrm flipV="1">
          <a:off x="17018000" y="10110398"/>
          <a:ext cx="0" cy="13616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128396</xdr:rowOff>
    </xdr:from>
    <xdr:ext cx="762000" cy="259045"/>
    <xdr:sp macro="" textlink="">
      <xdr:nvSpPr>
        <xdr:cNvPr id="316" name="定員管理の状況最小値テキスト"/>
        <xdr:cNvSpPr txBox="1"/>
      </xdr:nvSpPr>
      <xdr:spPr>
        <a:xfrm>
          <a:off x="17106900" y="1144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27.32</a:t>
          </a:r>
          <a:endParaRPr kumimoji="1" lang="ja-JP" altLang="en-US" sz="1000" b="1">
            <a:latin typeface="ＭＳ Ｐゴシック"/>
          </a:endParaRPr>
        </a:p>
      </xdr:txBody>
    </xdr:sp>
    <xdr:clientData/>
  </xdr:oneCellAnchor>
  <xdr:twoCellAnchor>
    <xdr:from>
      <xdr:col>24</xdr:col>
      <xdr:colOff>469900</xdr:colOff>
      <xdr:row>66</xdr:row>
      <xdr:rowOff>156319</xdr:rowOff>
    </xdr:from>
    <xdr:to>
      <xdr:col>24</xdr:col>
      <xdr:colOff>647700</xdr:colOff>
      <xdr:row>66</xdr:row>
      <xdr:rowOff>156319</xdr:rowOff>
    </xdr:to>
    <xdr:cxnSp macro="">
      <xdr:nvCxnSpPr>
        <xdr:cNvPr id="317" name="直線コネクタ 316"/>
        <xdr:cNvCxnSpPr/>
      </xdr:nvCxnSpPr>
      <xdr:spPr>
        <a:xfrm>
          <a:off x="16929100" y="11472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81225</xdr:rowOff>
    </xdr:from>
    <xdr:ext cx="762000" cy="259045"/>
    <xdr:sp macro="" textlink="">
      <xdr:nvSpPr>
        <xdr:cNvPr id="318" name="定員管理の状況最大値テキスト"/>
        <xdr:cNvSpPr txBox="1"/>
      </xdr:nvSpPr>
      <xdr:spPr>
        <a:xfrm>
          <a:off x="17106900" y="985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7.57</a:t>
          </a:r>
          <a:endParaRPr kumimoji="1" lang="ja-JP" altLang="en-US" sz="1000" b="1">
            <a:latin typeface="ＭＳ Ｐゴシック"/>
          </a:endParaRPr>
        </a:p>
      </xdr:txBody>
    </xdr:sp>
    <xdr:clientData/>
  </xdr:oneCellAnchor>
  <xdr:twoCellAnchor>
    <xdr:from>
      <xdr:col>24</xdr:col>
      <xdr:colOff>469900</xdr:colOff>
      <xdr:row>58</xdr:row>
      <xdr:rowOff>166298</xdr:rowOff>
    </xdr:from>
    <xdr:to>
      <xdr:col>24</xdr:col>
      <xdr:colOff>647700</xdr:colOff>
      <xdr:row>58</xdr:row>
      <xdr:rowOff>166298</xdr:rowOff>
    </xdr:to>
    <xdr:cxnSp macro="">
      <xdr:nvCxnSpPr>
        <xdr:cNvPr id="319" name="直線コネクタ 318"/>
        <xdr:cNvCxnSpPr/>
      </xdr:nvCxnSpPr>
      <xdr:spPr>
        <a:xfrm>
          <a:off x="16929100" y="10110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157770</xdr:rowOff>
    </xdr:from>
    <xdr:to>
      <xdr:col>24</xdr:col>
      <xdr:colOff>558800</xdr:colOff>
      <xdr:row>60</xdr:row>
      <xdr:rowOff>165354</xdr:rowOff>
    </xdr:to>
    <xdr:cxnSp macro="">
      <xdr:nvCxnSpPr>
        <xdr:cNvPr id="320" name="直線コネクタ 319"/>
        <xdr:cNvCxnSpPr/>
      </xdr:nvCxnSpPr>
      <xdr:spPr>
        <a:xfrm flipV="1">
          <a:off x="16179800" y="10444770"/>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93053</xdr:rowOff>
    </xdr:from>
    <xdr:ext cx="762000" cy="259045"/>
    <xdr:sp macro="" textlink="">
      <xdr:nvSpPr>
        <xdr:cNvPr id="321" name="定員管理の状況平均値テキスト"/>
        <xdr:cNvSpPr txBox="1"/>
      </xdr:nvSpPr>
      <xdr:spPr>
        <a:xfrm>
          <a:off x="17106900" y="1055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120976</xdr:rowOff>
    </xdr:from>
    <xdr:to>
      <xdr:col>24</xdr:col>
      <xdr:colOff>609600</xdr:colOff>
      <xdr:row>62</xdr:row>
      <xdr:rowOff>51126</xdr:rowOff>
    </xdr:to>
    <xdr:sp macro="" textlink="">
      <xdr:nvSpPr>
        <xdr:cNvPr id="322" name="フローチャート : 判断 321"/>
        <xdr:cNvSpPr/>
      </xdr:nvSpPr>
      <xdr:spPr>
        <a:xfrm>
          <a:off x="16967200" y="10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128815</xdr:rowOff>
    </xdr:from>
    <xdr:to>
      <xdr:col>23</xdr:col>
      <xdr:colOff>406400</xdr:colOff>
      <xdr:row>60</xdr:row>
      <xdr:rowOff>165354</xdr:rowOff>
    </xdr:to>
    <xdr:cxnSp macro="">
      <xdr:nvCxnSpPr>
        <xdr:cNvPr id="323" name="直線コネクタ 322"/>
        <xdr:cNvCxnSpPr/>
      </xdr:nvCxnSpPr>
      <xdr:spPr>
        <a:xfrm>
          <a:off x="15290800" y="10415815"/>
          <a:ext cx="889000" cy="3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149243</xdr:rowOff>
    </xdr:from>
    <xdr:to>
      <xdr:col>23</xdr:col>
      <xdr:colOff>457200</xdr:colOff>
      <xdr:row>62</xdr:row>
      <xdr:rowOff>79393</xdr:rowOff>
    </xdr:to>
    <xdr:sp macro="" textlink="">
      <xdr:nvSpPr>
        <xdr:cNvPr id="324" name="フローチャート : 判断 323"/>
        <xdr:cNvSpPr/>
      </xdr:nvSpPr>
      <xdr:spPr>
        <a:xfrm>
          <a:off x="16129000" y="1060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64170</xdr:rowOff>
    </xdr:from>
    <xdr:ext cx="736600" cy="259045"/>
    <xdr:sp macro="" textlink="">
      <xdr:nvSpPr>
        <xdr:cNvPr id="325" name="テキスト ボックス 324"/>
        <xdr:cNvSpPr txBox="1"/>
      </xdr:nvSpPr>
      <xdr:spPr>
        <a:xfrm>
          <a:off x="15798800" y="106940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128815</xdr:rowOff>
    </xdr:from>
    <xdr:to>
      <xdr:col>22</xdr:col>
      <xdr:colOff>203200</xdr:colOff>
      <xdr:row>60</xdr:row>
      <xdr:rowOff>155702</xdr:rowOff>
    </xdr:to>
    <xdr:cxnSp macro="">
      <xdr:nvCxnSpPr>
        <xdr:cNvPr id="326" name="直線コネクタ 325"/>
        <xdr:cNvCxnSpPr/>
      </xdr:nvCxnSpPr>
      <xdr:spPr>
        <a:xfrm flipV="1">
          <a:off x="14401800" y="10415815"/>
          <a:ext cx="889000" cy="2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116840</xdr:rowOff>
    </xdr:from>
    <xdr:to>
      <xdr:col>22</xdr:col>
      <xdr:colOff>254000</xdr:colOff>
      <xdr:row>62</xdr:row>
      <xdr:rowOff>46990</xdr:rowOff>
    </xdr:to>
    <xdr:sp macro="" textlink="">
      <xdr:nvSpPr>
        <xdr:cNvPr id="327" name="フローチャート : 判断 326"/>
        <xdr:cNvSpPr/>
      </xdr:nvSpPr>
      <xdr:spPr>
        <a:xfrm>
          <a:off x="15240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31767</xdr:rowOff>
    </xdr:from>
    <xdr:ext cx="762000" cy="259045"/>
    <xdr:sp macro="" textlink="">
      <xdr:nvSpPr>
        <xdr:cNvPr id="328" name="テキスト ボックス 327"/>
        <xdr:cNvSpPr txBox="1"/>
      </xdr:nvSpPr>
      <xdr:spPr>
        <a:xfrm>
          <a:off x="14909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155702</xdr:rowOff>
    </xdr:from>
    <xdr:to>
      <xdr:col>21</xdr:col>
      <xdr:colOff>0</xdr:colOff>
      <xdr:row>60</xdr:row>
      <xdr:rowOff>165354</xdr:rowOff>
    </xdr:to>
    <xdr:cxnSp macro="">
      <xdr:nvCxnSpPr>
        <xdr:cNvPr id="329" name="直線コネクタ 328"/>
        <xdr:cNvCxnSpPr/>
      </xdr:nvCxnSpPr>
      <xdr:spPr>
        <a:xfrm flipV="1">
          <a:off x="13512800" y="104427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107877</xdr:rowOff>
    </xdr:from>
    <xdr:to>
      <xdr:col>21</xdr:col>
      <xdr:colOff>50800</xdr:colOff>
      <xdr:row>62</xdr:row>
      <xdr:rowOff>38027</xdr:rowOff>
    </xdr:to>
    <xdr:sp macro="" textlink="">
      <xdr:nvSpPr>
        <xdr:cNvPr id="330" name="フローチャート : 判断 329"/>
        <xdr:cNvSpPr/>
      </xdr:nvSpPr>
      <xdr:spPr>
        <a:xfrm>
          <a:off x="14351000" y="1056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22804</xdr:rowOff>
    </xdr:from>
    <xdr:ext cx="762000" cy="259045"/>
    <xdr:sp macro="" textlink="">
      <xdr:nvSpPr>
        <xdr:cNvPr id="331" name="テキスト ボックス 330"/>
        <xdr:cNvSpPr txBox="1"/>
      </xdr:nvSpPr>
      <xdr:spPr>
        <a:xfrm>
          <a:off x="14020800" y="10652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103741</xdr:rowOff>
    </xdr:from>
    <xdr:to>
      <xdr:col>19</xdr:col>
      <xdr:colOff>533400</xdr:colOff>
      <xdr:row>62</xdr:row>
      <xdr:rowOff>33891</xdr:rowOff>
    </xdr:to>
    <xdr:sp macro="" textlink="">
      <xdr:nvSpPr>
        <xdr:cNvPr id="332" name="フローチャート : 判断 331"/>
        <xdr:cNvSpPr/>
      </xdr:nvSpPr>
      <xdr:spPr>
        <a:xfrm>
          <a:off x="13462000" y="1056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18668</xdr:rowOff>
    </xdr:from>
    <xdr:ext cx="762000" cy="259045"/>
    <xdr:sp macro="" textlink="">
      <xdr:nvSpPr>
        <xdr:cNvPr id="333" name="テキスト ボックス 332"/>
        <xdr:cNvSpPr txBox="1"/>
      </xdr:nvSpPr>
      <xdr:spPr>
        <a:xfrm>
          <a:off x="13131800" y="1064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106970</xdr:rowOff>
    </xdr:from>
    <xdr:to>
      <xdr:col>24</xdr:col>
      <xdr:colOff>609600</xdr:colOff>
      <xdr:row>61</xdr:row>
      <xdr:rowOff>37120</xdr:rowOff>
    </xdr:to>
    <xdr:sp macro="" textlink="">
      <xdr:nvSpPr>
        <xdr:cNvPr id="339" name="円/楕円 338"/>
        <xdr:cNvSpPr/>
      </xdr:nvSpPr>
      <xdr:spPr>
        <a:xfrm>
          <a:off x="16967200" y="103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123497</xdr:rowOff>
    </xdr:from>
    <xdr:ext cx="762000" cy="259045"/>
    <xdr:sp macro="" textlink="">
      <xdr:nvSpPr>
        <xdr:cNvPr id="340" name="定員管理の状況該当値テキスト"/>
        <xdr:cNvSpPr txBox="1"/>
      </xdr:nvSpPr>
      <xdr:spPr>
        <a:xfrm>
          <a:off x="17106900" y="1023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114554</xdr:rowOff>
    </xdr:from>
    <xdr:to>
      <xdr:col>23</xdr:col>
      <xdr:colOff>457200</xdr:colOff>
      <xdr:row>61</xdr:row>
      <xdr:rowOff>44704</xdr:rowOff>
    </xdr:to>
    <xdr:sp macro="" textlink="">
      <xdr:nvSpPr>
        <xdr:cNvPr id="341" name="円/楕円 340"/>
        <xdr:cNvSpPr/>
      </xdr:nvSpPr>
      <xdr:spPr>
        <a:xfrm>
          <a:off x="16129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54881</xdr:rowOff>
    </xdr:from>
    <xdr:ext cx="736600" cy="259045"/>
    <xdr:sp macro="" textlink="">
      <xdr:nvSpPr>
        <xdr:cNvPr id="342" name="テキスト ボックス 341"/>
        <xdr:cNvSpPr txBox="1"/>
      </xdr:nvSpPr>
      <xdr:spPr>
        <a:xfrm>
          <a:off x="15798800" y="10170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78015</xdr:rowOff>
    </xdr:from>
    <xdr:to>
      <xdr:col>22</xdr:col>
      <xdr:colOff>254000</xdr:colOff>
      <xdr:row>61</xdr:row>
      <xdr:rowOff>8165</xdr:rowOff>
    </xdr:to>
    <xdr:sp macro="" textlink="">
      <xdr:nvSpPr>
        <xdr:cNvPr id="343" name="円/楕円 342"/>
        <xdr:cNvSpPr/>
      </xdr:nvSpPr>
      <xdr:spPr>
        <a:xfrm>
          <a:off x="15240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18342</xdr:rowOff>
    </xdr:from>
    <xdr:ext cx="762000" cy="259045"/>
    <xdr:sp macro="" textlink="">
      <xdr:nvSpPr>
        <xdr:cNvPr id="344" name="テキスト ボックス 343"/>
        <xdr:cNvSpPr txBox="1"/>
      </xdr:nvSpPr>
      <xdr:spPr>
        <a:xfrm>
          <a:off x="14909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104902</xdr:rowOff>
    </xdr:from>
    <xdr:to>
      <xdr:col>21</xdr:col>
      <xdr:colOff>50800</xdr:colOff>
      <xdr:row>61</xdr:row>
      <xdr:rowOff>35052</xdr:rowOff>
    </xdr:to>
    <xdr:sp macro="" textlink="">
      <xdr:nvSpPr>
        <xdr:cNvPr id="345" name="円/楕円 344"/>
        <xdr:cNvSpPr/>
      </xdr:nvSpPr>
      <xdr:spPr>
        <a:xfrm>
          <a:off x="14351000" y="1039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45229</xdr:rowOff>
    </xdr:from>
    <xdr:ext cx="762000" cy="259045"/>
    <xdr:sp macro="" textlink="">
      <xdr:nvSpPr>
        <xdr:cNvPr id="346" name="テキスト ボックス 345"/>
        <xdr:cNvSpPr txBox="1"/>
      </xdr:nvSpPr>
      <xdr:spPr>
        <a:xfrm>
          <a:off x="14020800" y="10160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114554</xdr:rowOff>
    </xdr:from>
    <xdr:to>
      <xdr:col>19</xdr:col>
      <xdr:colOff>533400</xdr:colOff>
      <xdr:row>61</xdr:row>
      <xdr:rowOff>44704</xdr:rowOff>
    </xdr:to>
    <xdr:sp macro="" textlink="">
      <xdr:nvSpPr>
        <xdr:cNvPr id="347" name="円/楕円 346"/>
        <xdr:cNvSpPr/>
      </xdr:nvSpPr>
      <xdr:spPr>
        <a:xfrm>
          <a:off x="13462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54881</xdr:rowOff>
    </xdr:from>
    <xdr:ext cx="762000" cy="259045"/>
    <xdr:sp macro="" textlink="">
      <xdr:nvSpPr>
        <xdr:cNvPr id="348" name="テキスト ボックス 347"/>
        <xdr:cNvSpPr txBox="1"/>
      </xdr:nvSpPr>
      <xdr:spPr>
        <a:xfrm>
          <a:off x="13131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実質公債費比率は早期健全化基準（</a:t>
          </a:r>
          <a:r>
            <a:rPr kumimoji="1" lang="en-US" altLang="ja-JP" sz="1300">
              <a:latin typeface="ＭＳ Ｐゴシック"/>
            </a:rPr>
            <a:t>25</a:t>
          </a:r>
          <a:r>
            <a:rPr kumimoji="1" lang="ja-JP" altLang="en-US" sz="1300">
              <a:latin typeface="ＭＳ Ｐゴシック"/>
            </a:rPr>
            <a:t>％）や起債許可基準（</a:t>
          </a:r>
          <a:r>
            <a:rPr kumimoji="1" lang="en-US" altLang="ja-JP" sz="1300">
              <a:latin typeface="ＭＳ Ｐゴシック"/>
            </a:rPr>
            <a:t>18</a:t>
          </a:r>
          <a:r>
            <a:rPr kumimoji="1" lang="ja-JP" altLang="en-US" sz="1300">
              <a:latin typeface="ＭＳ Ｐゴシック"/>
            </a:rPr>
            <a:t>％）を下回っているものの、類似団体内では非常に高い公債費負担となっている。</a:t>
          </a:r>
        </a:p>
        <a:p>
          <a:r>
            <a:rPr kumimoji="1" lang="ja-JP" altLang="en-US" sz="1300">
              <a:latin typeface="ＭＳ Ｐゴシック"/>
            </a:rPr>
            <a:t>　主な要因は一般会計等の元利償還金が多額なことであるが、町債の新規発行抑制や繰上償還などの公債費対策により、元利償還金は年々減少を続けている。また、公営企業や組合等の元利償還金に対する負担も、概ね減少傾向となっており、公債費負担は年々着実に軽減されている。</a:t>
          </a:r>
        </a:p>
        <a:p>
          <a:r>
            <a:rPr kumimoji="1" lang="ja-JP" altLang="en-US" sz="1300">
              <a:latin typeface="ＭＳ Ｐゴシック"/>
            </a:rPr>
            <a:t>　今後も多額の起債発行には慎重な検討を行い、交付税措置の有利な起債を優先するなど将来的な公債費負担の圧縮に努める。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25908</xdr:rowOff>
    </xdr:from>
    <xdr:to>
      <xdr:col>24</xdr:col>
      <xdr:colOff>558800</xdr:colOff>
      <xdr:row>45</xdr:row>
      <xdr:rowOff>90170</xdr:rowOff>
    </xdr:to>
    <xdr:cxnSp macro="">
      <xdr:nvCxnSpPr>
        <xdr:cNvPr id="374" name="直線コネクタ 373"/>
        <xdr:cNvCxnSpPr/>
      </xdr:nvCxnSpPr>
      <xdr:spPr>
        <a:xfrm flipV="1">
          <a:off x="17018000" y="6541008"/>
          <a:ext cx="0" cy="1264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62247</xdr:rowOff>
    </xdr:from>
    <xdr:ext cx="762000" cy="259045"/>
    <xdr:sp macro="" textlink="">
      <xdr:nvSpPr>
        <xdr:cNvPr id="375"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24</xdr:col>
      <xdr:colOff>469900</xdr:colOff>
      <xdr:row>45</xdr:row>
      <xdr:rowOff>90170</xdr:rowOff>
    </xdr:from>
    <xdr:to>
      <xdr:col>24</xdr:col>
      <xdr:colOff>647700</xdr:colOff>
      <xdr:row>45</xdr:row>
      <xdr:rowOff>90170</xdr:rowOff>
    </xdr:to>
    <xdr:cxnSp macro="">
      <xdr:nvCxnSpPr>
        <xdr:cNvPr id="376" name="直線コネクタ 375"/>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112285</xdr:rowOff>
    </xdr:from>
    <xdr:ext cx="762000" cy="259045"/>
    <xdr:sp macro="" textlink="">
      <xdr:nvSpPr>
        <xdr:cNvPr id="377"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4.2</a:t>
          </a:r>
          <a:endParaRPr kumimoji="1" lang="ja-JP" altLang="en-US" sz="1000" b="1">
            <a:latin typeface="ＭＳ Ｐゴシック"/>
          </a:endParaRPr>
        </a:p>
      </xdr:txBody>
    </xdr:sp>
    <xdr:clientData/>
  </xdr:oneCellAnchor>
  <xdr:twoCellAnchor>
    <xdr:from>
      <xdr:col>24</xdr:col>
      <xdr:colOff>469900</xdr:colOff>
      <xdr:row>38</xdr:row>
      <xdr:rowOff>25908</xdr:rowOff>
    </xdr:from>
    <xdr:to>
      <xdr:col>24</xdr:col>
      <xdr:colOff>647700</xdr:colOff>
      <xdr:row>38</xdr:row>
      <xdr:rowOff>25908</xdr:rowOff>
    </xdr:to>
    <xdr:cxnSp macro="">
      <xdr:nvCxnSpPr>
        <xdr:cNvPr id="378" name="直線コネクタ 377"/>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32512</xdr:rowOff>
    </xdr:from>
    <xdr:to>
      <xdr:col>24</xdr:col>
      <xdr:colOff>558800</xdr:colOff>
      <xdr:row>43</xdr:row>
      <xdr:rowOff>61468</xdr:rowOff>
    </xdr:to>
    <xdr:cxnSp macro="">
      <xdr:nvCxnSpPr>
        <xdr:cNvPr id="379" name="直線コネクタ 378"/>
        <xdr:cNvCxnSpPr/>
      </xdr:nvCxnSpPr>
      <xdr:spPr>
        <a:xfrm flipV="1">
          <a:off x="16179800" y="7404862"/>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95013</xdr:rowOff>
    </xdr:from>
    <xdr:ext cx="762000" cy="259045"/>
    <xdr:sp macro="" textlink="">
      <xdr:nvSpPr>
        <xdr:cNvPr id="380" name="公債費負担の状況平均値テキスト"/>
        <xdr:cNvSpPr txBox="1"/>
      </xdr:nvSpPr>
      <xdr:spPr>
        <a:xfrm>
          <a:off x="17106900" y="6953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78486</xdr:rowOff>
    </xdr:from>
    <xdr:to>
      <xdr:col>24</xdr:col>
      <xdr:colOff>609600</xdr:colOff>
      <xdr:row>42</xdr:row>
      <xdr:rowOff>8636</xdr:rowOff>
    </xdr:to>
    <xdr:sp macro="" textlink="">
      <xdr:nvSpPr>
        <xdr:cNvPr id="381" name="フローチャート : 判断 380"/>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61468</xdr:rowOff>
    </xdr:from>
    <xdr:to>
      <xdr:col>23</xdr:col>
      <xdr:colOff>406400</xdr:colOff>
      <xdr:row>43</xdr:row>
      <xdr:rowOff>109728</xdr:rowOff>
    </xdr:to>
    <xdr:cxnSp macro="">
      <xdr:nvCxnSpPr>
        <xdr:cNvPr id="382" name="直線コネクタ 381"/>
        <xdr:cNvCxnSpPr/>
      </xdr:nvCxnSpPr>
      <xdr:spPr>
        <a:xfrm flipV="1">
          <a:off x="15290800" y="743381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102616</xdr:rowOff>
    </xdr:from>
    <xdr:to>
      <xdr:col>23</xdr:col>
      <xdr:colOff>457200</xdr:colOff>
      <xdr:row>42</xdr:row>
      <xdr:rowOff>32766</xdr:rowOff>
    </xdr:to>
    <xdr:sp macro="" textlink="">
      <xdr:nvSpPr>
        <xdr:cNvPr id="383" name="フローチャート : 判断 382"/>
        <xdr:cNvSpPr/>
      </xdr:nvSpPr>
      <xdr:spPr>
        <a:xfrm>
          <a:off x="16129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42943</xdr:rowOff>
    </xdr:from>
    <xdr:ext cx="736600" cy="259045"/>
    <xdr:sp macro="" textlink="">
      <xdr:nvSpPr>
        <xdr:cNvPr id="384" name="テキスト ボックス 383"/>
        <xdr:cNvSpPr txBox="1"/>
      </xdr:nvSpPr>
      <xdr:spPr>
        <a:xfrm>
          <a:off x="15798800" y="6900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109728</xdr:rowOff>
    </xdr:from>
    <xdr:to>
      <xdr:col>22</xdr:col>
      <xdr:colOff>203200</xdr:colOff>
      <xdr:row>43</xdr:row>
      <xdr:rowOff>157988</xdr:rowOff>
    </xdr:to>
    <xdr:cxnSp macro="">
      <xdr:nvCxnSpPr>
        <xdr:cNvPr id="385" name="直線コネクタ 384"/>
        <xdr:cNvCxnSpPr/>
      </xdr:nvCxnSpPr>
      <xdr:spPr>
        <a:xfrm flipV="1">
          <a:off x="14401800" y="748207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136398</xdr:rowOff>
    </xdr:from>
    <xdr:to>
      <xdr:col>22</xdr:col>
      <xdr:colOff>254000</xdr:colOff>
      <xdr:row>42</xdr:row>
      <xdr:rowOff>66548</xdr:rowOff>
    </xdr:to>
    <xdr:sp macro="" textlink="">
      <xdr:nvSpPr>
        <xdr:cNvPr id="386" name="フローチャート : 判断 385"/>
        <xdr:cNvSpPr/>
      </xdr:nvSpPr>
      <xdr:spPr>
        <a:xfrm>
          <a:off x="15240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76725</xdr:rowOff>
    </xdr:from>
    <xdr:ext cx="762000" cy="259045"/>
    <xdr:sp macro="" textlink="">
      <xdr:nvSpPr>
        <xdr:cNvPr id="387" name="テキスト ボックス 386"/>
        <xdr:cNvSpPr txBox="1"/>
      </xdr:nvSpPr>
      <xdr:spPr>
        <a:xfrm>
          <a:off x="14909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157988</xdr:rowOff>
    </xdr:from>
    <xdr:to>
      <xdr:col>21</xdr:col>
      <xdr:colOff>0</xdr:colOff>
      <xdr:row>44</xdr:row>
      <xdr:rowOff>73406</xdr:rowOff>
    </xdr:to>
    <xdr:cxnSp macro="">
      <xdr:nvCxnSpPr>
        <xdr:cNvPr id="388" name="直線コネクタ 387"/>
        <xdr:cNvCxnSpPr/>
      </xdr:nvCxnSpPr>
      <xdr:spPr>
        <a:xfrm flipV="1">
          <a:off x="13512800" y="753033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80772</xdr:rowOff>
    </xdr:from>
    <xdr:to>
      <xdr:col>19</xdr:col>
      <xdr:colOff>533400</xdr:colOff>
      <xdr:row>43</xdr:row>
      <xdr:rowOff>10922</xdr:rowOff>
    </xdr:to>
    <xdr:sp macro="" textlink="">
      <xdr:nvSpPr>
        <xdr:cNvPr id="391" name="フローチャート : 判断 390"/>
        <xdr:cNvSpPr/>
      </xdr:nvSpPr>
      <xdr:spPr>
        <a:xfrm>
          <a:off x="13462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21099</xdr:rowOff>
    </xdr:from>
    <xdr:ext cx="762000" cy="259045"/>
    <xdr:sp macro="" textlink="">
      <xdr:nvSpPr>
        <xdr:cNvPr id="392" name="テキスト ボックス 391"/>
        <xdr:cNvSpPr txBox="1"/>
      </xdr:nvSpPr>
      <xdr:spPr>
        <a:xfrm>
          <a:off x="13131800" y="705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153162</xdr:rowOff>
    </xdr:from>
    <xdr:to>
      <xdr:col>24</xdr:col>
      <xdr:colOff>609600</xdr:colOff>
      <xdr:row>43</xdr:row>
      <xdr:rowOff>83312</xdr:rowOff>
    </xdr:to>
    <xdr:sp macro="" textlink="">
      <xdr:nvSpPr>
        <xdr:cNvPr id="398" name="円/楕円 397"/>
        <xdr:cNvSpPr/>
      </xdr:nvSpPr>
      <xdr:spPr>
        <a:xfrm>
          <a:off x="169672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125239</xdr:rowOff>
    </xdr:from>
    <xdr:ext cx="762000" cy="259045"/>
    <xdr:sp macro="" textlink="">
      <xdr:nvSpPr>
        <xdr:cNvPr id="399" name="公債費負担の状況該当値テキスト"/>
        <xdr:cNvSpPr txBox="1"/>
      </xdr:nvSpPr>
      <xdr:spPr>
        <a:xfrm>
          <a:off x="17106900" y="7326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10668</xdr:rowOff>
    </xdr:from>
    <xdr:to>
      <xdr:col>23</xdr:col>
      <xdr:colOff>457200</xdr:colOff>
      <xdr:row>43</xdr:row>
      <xdr:rowOff>112268</xdr:rowOff>
    </xdr:to>
    <xdr:sp macro="" textlink="">
      <xdr:nvSpPr>
        <xdr:cNvPr id="400" name="円/楕円 399"/>
        <xdr:cNvSpPr/>
      </xdr:nvSpPr>
      <xdr:spPr>
        <a:xfrm>
          <a:off x="16129000" y="738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97045</xdr:rowOff>
    </xdr:from>
    <xdr:ext cx="736600" cy="259045"/>
    <xdr:sp macro="" textlink="">
      <xdr:nvSpPr>
        <xdr:cNvPr id="401" name="テキスト ボックス 400"/>
        <xdr:cNvSpPr txBox="1"/>
      </xdr:nvSpPr>
      <xdr:spPr>
        <a:xfrm>
          <a:off x="15798800" y="746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58928</xdr:rowOff>
    </xdr:from>
    <xdr:to>
      <xdr:col>22</xdr:col>
      <xdr:colOff>254000</xdr:colOff>
      <xdr:row>43</xdr:row>
      <xdr:rowOff>160528</xdr:rowOff>
    </xdr:to>
    <xdr:sp macro="" textlink="">
      <xdr:nvSpPr>
        <xdr:cNvPr id="402" name="円/楕円 401"/>
        <xdr:cNvSpPr/>
      </xdr:nvSpPr>
      <xdr:spPr>
        <a:xfrm>
          <a:off x="15240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145305</xdr:rowOff>
    </xdr:from>
    <xdr:ext cx="762000" cy="259045"/>
    <xdr:sp macro="" textlink="">
      <xdr:nvSpPr>
        <xdr:cNvPr id="403" name="テキスト ボックス 402"/>
        <xdr:cNvSpPr txBox="1"/>
      </xdr:nvSpPr>
      <xdr:spPr>
        <a:xfrm>
          <a:off x="14909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107188</xdr:rowOff>
    </xdr:from>
    <xdr:to>
      <xdr:col>21</xdr:col>
      <xdr:colOff>50800</xdr:colOff>
      <xdr:row>44</xdr:row>
      <xdr:rowOff>37338</xdr:rowOff>
    </xdr:to>
    <xdr:sp macro="" textlink="">
      <xdr:nvSpPr>
        <xdr:cNvPr id="404" name="円/楕円 403"/>
        <xdr:cNvSpPr/>
      </xdr:nvSpPr>
      <xdr:spPr>
        <a:xfrm>
          <a:off x="14351000" y="747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22115</xdr:rowOff>
    </xdr:from>
    <xdr:ext cx="762000" cy="259045"/>
    <xdr:sp macro="" textlink="">
      <xdr:nvSpPr>
        <xdr:cNvPr id="405" name="テキスト ボックス 404"/>
        <xdr:cNvSpPr txBox="1"/>
      </xdr:nvSpPr>
      <xdr:spPr>
        <a:xfrm>
          <a:off x="14020800" y="756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22606</xdr:rowOff>
    </xdr:from>
    <xdr:to>
      <xdr:col>19</xdr:col>
      <xdr:colOff>533400</xdr:colOff>
      <xdr:row>44</xdr:row>
      <xdr:rowOff>124206</xdr:rowOff>
    </xdr:to>
    <xdr:sp macro="" textlink="">
      <xdr:nvSpPr>
        <xdr:cNvPr id="406" name="円/楕円 405"/>
        <xdr:cNvSpPr/>
      </xdr:nvSpPr>
      <xdr:spPr>
        <a:xfrm>
          <a:off x="13462000" y="756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108983</xdr:rowOff>
    </xdr:from>
    <xdr:ext cx="762000" cy="259045"/>
    <xdr:sp macro="" textlink="">
      <xdr:nvSpPr>
        <xdr:cNvPr id="407" name="テキスト ボックス 406"/>
        <xdr:cNvSpPr txBox="1"/>
      </xdr:nvSpPr>
      <xdr:spPr>
        <a:xfrm>
          <a:off x="13131800" y="765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将来負担比率は早期健全化基準（</a:t>
          </a:r>
          <a:r>
            <a:rPr kumimoji="1" lang="en-US" altLang="ja-JP" sz="1300">
              <a:latin typeface="ＭＳ Ｐゴシック"/>
            </a:rPr>
            <a:t>350</a:t>
          </a:r>
          <a:r>
            <a:rPr kumimoji="1" lang="ja-JP" altLang="en-US" sz="1300">
              <a:latin typeface="ＭＳ Ｐゴシック"/>
            </a:rPr>
            <a:t>％）を下回っているものの、類似団体内では非常に高い将来負担となっている。</a:t>
          </a:r>
        </a:p>
        <a:p>
          <a:r>
            <a:rPr kumimoji="1" lang="ja-JP" altLang="en-US" sz="1300">
              <a:latin typeface="ＭＳ Ｐゴシック"/>
            </a:rPr>
            <a:t>　主な要因は一般会計等の地方債残高が多額なことであるが、プライマリーバランスの大幅な黒字化と繰上償還の実施により、その残高は年々減少を続けている。また、充当可能財源である基金残高も毎年増加を続け、将来負担全体としては年々着実に軽減されている。</a:t>
          </a:r>
        </a:p>
        <a:p>
          <a:r>
            <a:rPr kumimoji="1" lang="ja-JP" altLang="en-US" sz="1300">
              <a:latin typeface="ＭＳ Ｐゴシック"/>
            </a:rPr>
            <a:t>　さらなる改善に向けて、プライマリーバランスの黒字堅持と積極的な基金積立てを継続するほか、町債の繰上償還も随時検討する。</a:t>
          </a: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4" name="直線コネクタ 423"/>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5" name="テキスト ボックス 424"/>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8" name="直線コネクタ 427"/>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9" name="テキスト ボックス 428"/>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92011</xdr:rowOff>
    </xdr:to>
    <xdr:cxnSp macro="">
      <xdr:nvCxnSpPr>
        <xdr:cNvPr id="432" name="直線コネクタ 431"/>
        <xdr:cNvCxnSpPr/>
      </xdr:nvCxnSpPr>
      <xdr:spPr>
        <a:xfrm flipV="1">
          <a:off x="17018000" y="2571750"/>
          <a:ext cx="0" cy="12921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64088</xdr:rowOff>
    </xdr:from>
    <xdr:ext cx="762000" cy="259045"/>
    <xdr:sp macro="" textlink="">
      <xdr:nvSpPr>
        <xdr:cNvPr id="433" name="将来負担の状況最小値テキスト"/>
        <xdr:cNvSpPr txBox="1"/>
      </xdr:nvSpPr>
      <xdr:spPr>
        <a:xfrm>
          <a:off x="17106900" y="3835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214.2</a:t>
          </a:r>
          <a:endParaRPr kumimoji="1" lang="ja-JP" altLang="en-US" sz="1000" b="1">
            <a:latin typeface="ＭＳ Ｐゴシック"/>
          </a:endParaRPr>
        </a:p>
      </xdr:txBody>
    </xdr:sp>
    <xdr:clientData/>
  </xdr:oneCellAnchor>
  <xdr:twoCellAnchor>
    <xdr:from>
      <xdr:col>24</xdr:col>
      <xdr:colOff>469900</xdr:colOff>
      <xdr:row>22</xdr:row>
      <xdr:rowOff>92011</xdr:rowOff>
    </xdr:from>
    <xdr:to>
      <xdr:col>24</xdr:col>
      <xdr:colOff>647700</xdr:colOff>
      <xdr:row>22</xdr:row>
      <xdr:rowOff>92011</xdr:rowOff>
    </xdr:to>
    <xdr:cxnSp macro="">
      <xdr:nvCxnSpPr>
        <xdr:cNvPr id="434" name="直線コネクタ 433"/>
        <xdr:cNvCxnSpPr/>
      </xdr:nvCxnSpPr>
      <xdr:spPr>
        <a:xfrm>
          <a:off x="16929100" y="3863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35577</xdr:rowOff>
    </xdr:from>
    <xdr:ext cx="762000" cy="259045"/>
    <xdr:sp macro="" textlink="">
      <xdr:nvSpPr>
        <xdr:cNvPr id="435" name="将来負担の状況最大値テキスト"/>
        <xdr:cNvSpPr txBox="1"/>
      </xdr:nvSpPr>
      <xdr:spPr>
        <a:xfrm>
          <a:off x="17106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6" name="直線コネクタ 435"/>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17</xdr:row>
      <xdr:rowOff>113760</xdr:rowOff>
    </xdr:from>
    <xdr:to>
      <xdr:col>24</xdr:col>
      <xdr:colOff>558800</xdr:colOff>
      <xdr:row>17</xdr:row>
      <xdr:rowOff>159607</xdr:rowOff>
    </xdr:to>
    <xdr:cxnSp macro="">
      <xdr:nvCxnSpPr>
        <xdr:cNvPr id="437" name="直線コネクタ 436"/>
        <xdr:cNvCxnSpPr/>
      </xdr:nvCxnSpPr>
      <xdr:spPr>
        <a:xfrm flipV="1">
          <a:off x="16179800" y="3028410"/>
          <a:ext cx="8382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149877</xdr:rowOff>
    </xdr:from>
    <xdr:ext cx="762000" cy="259045"/>
    <xdr:sp macro="" textlink="">
      <xdr:nvSpPr>
        <xdr:cNvPr id="438" name="将来負担の状況平均値テキスト"/>
        <xdr:cNvSpPr txBox="1"/>
      </xdr:nvSpPr>
      <xdr:spPr>
        <a:xfrm>
          <a:off x="17106900" y="2378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120650</xdr:rowOff>
    </xdr:from>
    <xdr:to>
      <xdr:col>24</xdr:col>
      <xdr:colOff>609600</xdr:colOff>
      <xdr:row>15</xdr:row>
      <xdr:rowOff>50800</xdr:rowOff>
    </xdr:to>
    <xdr:sp macro="" textlink="">
      <xdr:nvSpPr>
        <xdr:cNvPr id="439" name="フローチャート : 判断 438"/>
        <xdr:cNvSpPr/>
      </xdr:nvSpPr>
      <xdr:spPr>
        <a:xfrm>
          <a:off x="169672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17</xdr:row>
      <xdr:rowOff>159607</xdr:rowOff>
    </xdr:from>
    <xdr:to>
      <xdr:col>23</xdr:col>
      <xdr:colOff>406400</xdr:colOff>
      <xdr:row>18</xdr:row>
      <xdr:rowOff>25559</xdr:rowOff>
    </xdr:to>
    <xdr:cxnSp macro="">
      <xdr:nvCxnSpPr>
        <xdr:cNvPr id="440" name="直線コネクタ 439"/>
        <xdr:cNvCxnSpPr/>
      </xdr:nvCxnSpPr>
      <xdr:spPr>
        <a:xfrm flipV="1">
          <a:off x="15290800" y="3074257"/>
          <a:ext cx="889000" cy="3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120650</xdr:rowOff>
    </xdr:from>
    <xdr:to>
      <xdr:col>23</xdr:col>
      <xdr:colOff>457200</xdr:colOff>
      <xdr:row>15</xdr:row>
      <xdr:rowOff>50800</xdr:rowOff>
    </xdr:to>
    <xdr:sp macro="" textlink="">
      <xdr:nvSpPr>
        <xdr:cNvPr id="441" name="フローチャート : 判断 440"/>
        <xdr:cNvSpPr/>
      </xdr:nvSpPr>
      <xdr:spPr>
        <a:xfrm>
          <a:off x="16129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60977</xdr:rowOff>
    </xdr:from>
    <xdr:ext cx="736600" cy="259045"/>
    <xdr:sp macro="" textlink="">
      <xdr:nvSpPr>
        <xdr:cNvPr id="442" name="テキスト ボックス 441"/>
        <xdr:cNvSpPr txBox="1"/>
      </xdr:nvSpPr>
      <xdr:spPr>
        <a:xfrm>
          <a:off x="15798800" y="228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18</xdr:row>
      <xdr:rowOff>25559</xdr:rowOff>
    </xdr:from>
    <xdr:to>
      <xdr:col>22</xdr:col>
      <xdr:colOff>203200</xdr:colOff>
      <xdr:row>18</xdr:row>
      <xdr:rowOff>135350</xdr:rowOff>
    </xdr:to>
    <xdr:cxnSp macro="">
      <xdr:nvCxnSpPr>
        <xdr:cNvPr id="443" name="直線コネクタ 442"/>
        <xdr:cNvCxnSpPr/>
      </xdr:nvCxnSpPr>
      <xdr:spPr>
        <a:xfrm flipV="1">
          <a:off x="14401800" y="3111659"/>
          <a:ext cx="8890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120650</xdr:rowOff>
    </xdr:from>
    <xdr:to>
      <xdr:col>22</xdr:col>
      <xdr:colOff>254000</xdr:colOff>
      <xdr:row>15</xdr:row>
      <xdr:rowOff>50800</xdr:rowOff>
    </xdr:to>
    <xdr:sp macro="" textlink="">
      <xdr:nvSpPr>
        <xdr:cNvPr id="444" name="フローチャート : 判断 443"/>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60977</xdr:rowOff>
    </xdr:from>
    <xdr:ext cx="762000" cy="259045"/>
    <xdr:sp macro="" textlink="">
      <xdr:nvSpPr>
        <xdr:cNvPr id="445" name="テキスト ボックス 444"/>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135350</xdr:rowOff>
    </xdr:from>
    <xdr:to>
      <xdr:col>21</xdr:col>
      <xdr:colOff>0</xdr:colOff>
      <xdr:row>19</xdr:row>
      <xdr:rowOff>95</xdr:rowOff>
    </xdr:to>
    <xdr:cxnSp macro="">
      <xdr:nvCxnSpPr>
        <xdr:cNvPr id="446" name="直線コネクタ 445"/>
        <xdr:cNvCxnSpPr/>
      </xdr:nvCxnSpPr>
      <xdr:spPr>
        <a:xfrm flipV="1">
          <a:off x="13512800" y="32214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155035</xdr:rowOff>
    </xdr:from>
    <xdr:to>
      <xdr:col>21</xdr:col>
      <xdr:colOff>50800</xdr:colOff>
      <xdr:row>15</xdr:row>
      <xdr:rowOff>85185</xdr:rowOff>
    </xdr:to>
    <xdr:sp macro="" textlink="">
      <xdr:nvSpPr>
        <xdr:cNvPr id="447" name="フローチャート : 判断 446"/>
        <xdr:cNvSpPr/>
      </xdr:nvSpPr>
      <xdr:spPr>
        <a:xfrm>
          <a:off x="14351000" y="25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95362</xdr:rowOff>
    </xdr:from>
    <xdr:ext cx="762000" cy="259045"/>
    <xdr:sp macro="" textlink="">
      <xdr:nvSpPr>
        <xdr:cNvPr id="448" name="テキスト ボックス 447"/>
        <xdr:cNvSpPr txBox="1"/>
      </xdr:nvSpPr>
      <xdr:spPr>
        <a:xfrm>
          <a:off x="14020800" y="232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71660</xdr:rowOff>
    </xdr:from>
    <xdr:to>
      <xdr:col>19</xdr:col>
      <xdr:colOff>533400</xdr:colOff>
      <xdr:row>16</xdr:row>
      <xdr:rowOff>1810</xdr:rowOff>
    </xdr:to>
    <xdr:sp macro="" textlink="">
      <xdr:nvSpPr>
        <xdr:cNvPr id="449" name="フローチャート : 判断 448"/>
        <xdr:cNvSpPr/>
      </xdr:nvSpPr>
      <xdr:spPr>
        <a:xfrm>
          <a:off x="13462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11987</xdr:rowOff>
    </xdr:from>
    <xdr:ext cx="762000" cy="259045"/>
    <xdr:sp macro="" textlink="">
      <xdr:nvSpPr>
        <xdr:cNvPr id="450" name="テキスト ボックス 449"/>
        <xdr:cNvSpPr txBox="1"/>
      </xdr:nvSpPr>
      <xdr:spPr>
        <a:xfrm>
          <a:off x="13131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17</xdr:row>
      <xdr:rowOff>62960</xdr:rowOff>
    </xdr:from>
    <xdr:to>
      <xdr:col>24</xdr:col>
      <xdr:colOff>609600</xdr:colOff>
      <xdr:row>17</xdr:row>
      <xdr:rowOff>164560</xdr:rowOff>
    </xdr:to>
    <xdr:sp macro="" textlink="">
      <xdr:nvSpPr>
        <xdr:cNvPr id="456" name="円/楕円 455"/>
        <xdr:cNvSpPr/>
      </xdr:nvSpPr>
      <xdr:spPr>
        <a:xfrm>
          <a:off x="16967200" y="29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35037</xdr:rowOff>
    </xdr:from>
    <xdr:ext cx="762000" cy="259045"/>
    <xdr:sp macro="" textlink="">
      <xdr:nvSpPr>
        <xdr:cNvPr id="457" name="将来負担の状況該当値テキスト"/>
        <xdr:cNvSpPr txBox="1"/>
      </xdr:nvSpPr>
      <xdr:spPr>
        <a:xfrm>
          <a:off x="17106900" y="2949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23</xdr:col>
      <xdr:colOff>355600</xdr:colOff>
      <xdr:row>17</xdr:row>
      <xdr:rowOff>108807</xdr:rowOff>
    </xdr:from>
    <xdr:to>
      <xdr:col>23</xdr:col>
      <xdr:colOff>457200</xdr:colOff>
      <xdr:row>18</xdr:row>
      <xdr:rowOff>38957</xdr:rowOff>
    </xdr:to>
    <xdr:sp macro="" textlink="">
      <xdr:nvSpPr>
        <xdr:cNvPr id="458" name="円/楕円 457"/>
        <xdr:cNvSpPr/>
      </xdr:nvSpPr>
      <xdr:spPr>
        <a:xfrm>
          <a:off x="16129000" y="30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23734</xdr:rowOff>
    </xdr:from>
    <xdr:ext cx="736600" cy="259045"/>
    <xdr:sp macro="" textlink="">
      <xdr:nvSpPr>
        <xdr:cNvPr id="459" name="テキスト ボックス 458"/>
        <xdr:cNvSpPr txBox="1"/>
      </xdr:nvSpPr>
      <xdr:spPr>
        <a:xfrm>
          <a:off x="15798800" y="310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146209</xdr:rowOff>
    </xdr:from>
    <xdr:to>
      <xdr:col>22</xdr:col>
      <xdr:colOff>254000</xdr:colOff>
      <xdr:row>18</xdr:row>
      <xdr:rowOff>76359</xdr:rowOff>
    </xdr:to>
    <xdr:sp macro="" textlink="">
      <xdr:nvSpPr>
        <xdr:cNvPr id="460" name="円/楕円 459"/>
        <xdr:cNvSpPr/>
      </xdr:nvSpPr>
      <xdr:spPr>
        <a:xfrm>
          <a:off x="15240000" y="306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61136</xdr:rowOff>
    </xdr:from>
    <xdr:ext cx="762000" cy="259045"/>
    <xdr:sp macro="" textlink="">
      <xdr:nvSpPr>
        <xdr:cNvPr id="461" name="テキスト ボックス 460"/>
        <xdr:cNvSpPr txBox="1"/>
      </xdr:nvSpPr>
      <xdr:spPr>
        <a:xfrm>
          <a:off x="14909800" y="314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84550</xdr:rowOff>
    </xdr:from>
    <xdr:to>
      <xdr:col>21</xdr:col>
      <xdr:colOff>50800</xdr:colOff>
      <xdr:row>19</xdr:row>
      <xdr:rowOff>14700</xdr:rowOff>
    </xdr:to>
    <xdr:sp macro="" textlink="">
      <xdr:nvSpPr>
        <xdr:cNvPr id="462" name="円/楕円 461"/>
        <xdr:cNvSpPr/>
      </xdr:nvSpPr>
      <xdr:spPr>
        <a:xfrm>
          <a:off x="14351000" y="31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170927</xdr:rowOff>
    </xdr:from>
    <xdr:ext cx="762000" cy="259045"/>
    <xdr:sp macro="" textlink="">
      <xdr:nvSpPr>
        <xdr:cNvPr id="463" name="テキスト ボックス 462"/>
        <xdr:cNvSpPr txBox="1"/>
      </xdr:nvSpPr>
      <xdr:spPr>
        <a:xfrm>
          <a:off x="14020800" y="3257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120745</xdr:rowOff>
    </xdr:from>
    <xdr:to>
      <xdr:col>19</xdr:col>
      <xdr:colOff>533400</xdr:colOff>
      <xdr:row>19</xdr:row>
      <xdr:rowOff>50895</xdr:rowOff>
    </xdr:to>
    <xdr:sp macro="" textlink="">
      <xdr:nvSpPr>
        <xdr:cNvPr id="464" name="円/楕円 463"/>
        <xdr:cNvSpPr/>
      </xdr:nvSpPr>
      <xdr:spPr>
        <a:xfrm>
          <a:off x="13462000" y="32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35672</xdr:rowOff>
    </xdr:from>
    <xdr:ext cx="762000" cy="259045"/>
    <xdr:sp macro="" textlink="">
      <xdr:nvSpPr>
        <xdr:cNvPr id="465" name="テキスト ボックス 464"/>
        <xdr:cNvSpPr txBox="1"/>
      </xdr:nvSpPr>
      <xdr:spPr>
        <a:xfrm>
          <a:off x="13131800" y="3293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8,935
8,916
488.89
7,586,490
7,246,476
264,215
4,946,324
9,735,581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75.7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定員適正化計画に基づき職員定数を削減した結果、類似団体と比較してもトップクラスの人件費削減を達成している。今後においても団体規模に見合った定員管理を継続し、適正化に努める。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77470</xdr:rowOff>
    </xdr:from>
    <xdr:to>
      <xdr:col>7</xdr:col>
      <xdr:colOff>15875</xdr:colOff>
      <xdr:row>42</xdr:row>
      <xdr:rowOff>50800</xdr:rowOff>
    </xdr:to>
    <xdr:cxnSp macro="">
      <xdr:nvCxnSpPr>
        <xdr:cNvPr id="61" name="直線コネクタ 60"/>
        <xdr:cNvCxnSpPr/>
      </xdr:nvCxnSpPr>
      <xdr:spPr>
        <a:xfrm flipV="1">
          <a:off x="4826000" y="573532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42</xdr:row>
      <xdr:rowOff>22877</xdr:rowOff>
    </xdr:from>
    <xdr:ext cx="762000" cy="259045"/>
    <xdr:sp macro="" textlink="">
      <xdr:nvSpPr>
        <xdr:cNvPr id="62" name="人件費最小値テキスト"/>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612775</xdr:colOff>
      <xdr:row>42</xdr:row>
      <xdr:rowOff>50800</xdr:rowOff>
    </xdr:from>
    <xdr:to>
      <xdr:col>7</xdr:col>
      <xdr:colOff>104775</xdr:colOff>
      <xdr:row>42</xdr:row>
      <xdr:rowOff>50800</xdr:rowOff>
    </xdr:to>
    <xdr:cxnSp macro="">
      <xdr:nvCxnSpPr>
        <xdr:cNvPr id="63" name="直線コネクタ 62"/>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163847</xdr:rowOff>
    </xdr:from>
    <xdr:ext cx="762000" cy="259045"/>
    <xdr:sp macro="" textlink="">
      <xdr:nvSpPr>
        <xdr:cNvPr id="64" name="人件費最大値テキスト"/>
        <xdr:cNvSpPr txBox="1"/>
      </xdr:nvSpPr>
      <xdr:spPr>
        <a:xfrm>
          <a:off x="4914900" y="5478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33</xdr:row>
      <xdr:rowOff>77470</xdr:rowOff>
    </xdr:from>
    <xdr:to>
      <xdr:col>7</xdr:col>
      <xdr:colOff>104775</xdr:colOff>
      <xdr:row>33</xdr:row>
      <xdr:rowOff>77470</xdr:rowOff>
    </xdr:to>
    <xdr:cxnSp macro="">
      <xdr:nvCxnSpPr>
        <xdr:cNvPr id="65" name="直線コネクタ 64"/>
        <xdr:cNvCxnSpPr/>
      </xdr:nvCxnSpPr>
      <xdr:spPr>
        <a:xfrm>
          <a:off x="4737100" y="5735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165100</xdr:rowOff>
    </xdr:from>
    <xdr:to>
      <xdr:col>7</xdr:col>
      <xdr:colOff>15875</xdr:colOff>
      <xdr:row>35</xdr:row>
      <xdr:rowOff>1270</xdr:rowOff>
    </xdr:to>
    <xdr:cxnSp macro="">
      <xdr:nvCxnSpPr>
        <xdr:cNvPr id="66" name="直線コネクタ 65"/>
        <xdr:cNvCxnSpPr/>
      </xdr:nvCxnSpPr>
      <xdr:spPr>
        <a:xfrm>
          <a:off x="3987800" y="59944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151147</xdr:rowOff>
    </xdr:from>
    <xdr:ext cx="762000" cy="259045"/>
    <xdr:sp macro="" textlink="">
      <xdr:nvSpPr>
        <xdr:cNvPr id="67" name="人件費平均値テキスト"/>
        <xdr:cNvSpPr txBox="1"/>
      </xdr:nvSpPr>
      <xdr:spPr>
        <a:xfrm>
          <a:off x="4914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68" name="フローチャート : 判断 67"/>
        <xdr:cNvSpPr/>
      </xdr:nvSpPr>
      <xdr:spPr>
        <a:xfrm>
          <a:off x="4775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165100</xdr:rowOff>
    </xdr:from>
    <xdr:to>
      <xdr:col>5</xdr:col>
      <xdr:colOff>549275</xdr:colOff>
      <xdr:row>35</xdr:row>
      <xdr:rowOff>46990</xdr:rowOff>
    </xdr:to>
    <xdr:cxnSp macro="">
      <xdr:nvCxnSpPr>
        <xdr:cNvPr id="69" name="直線コネクタ 68"/>
        <xdr:cNvCxnSpPr/>
      </xdr:nvCxnSpPr>
      <xdr:spPr>
        <a:xfrm flipV="1">
          <a:off x="3098800" y="59944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83820</xdr:rowOff>
    </xdr:from>
    <xdr:to>
      <xdr:col>5</xdr:col>
      <xdr:colOff>600075</xdr:colOff>
      <xdr:row>37</xdr:row>
      <xdr:rowOff>13970</xdr:rowOff>
    </xdr:to>
    <xdr:sp macro="" textlink="">
      <xdr:nvSpPr>
        <xdr:cNvPr id="70" name="フローチャート : 判断 69"/>
        <xdr:cNvSpPr/>
      </xdr:nvSpPr>
      <xdr:spPr>
        <a:xfrm>
          <a:off x="3937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170197</xdr:rowOff>
    </xdr:from>
    <xdr:ext cx="736600" cy="259045"/>
    <xdr:sp macro="" textlink="">
      <xdr:nvSpPr>
        <xdr:cNvPr id="71" name="テキスト ボックス 70"/>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69850</xdr:rowOff>
    </xdr:to>
    <xdr:cxnSp macro="">
      <xdr:nvCxnSpPr>
        <xdr:cNvPr id="72" name="直線コネクタ 71"/>
        <xdr:cNvCxnSpPr/>
      </xdr:nvCxnSpPr>
      <xdr:spPr>
        <a:xfrm flipV="1">
          <a:off x="2209800" y="6047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22860</xdr:rowOff>
    </xdr:from>
    <xdr:to>
      <xdr:col>4</xdr:col>
      <xdr:colOff>396875</xdr:colOff>
      <xdr:row>36</xdr:row>
      <xdr:rowOff>124460</xdr:rowOff>
    </xdr:to>
    <xdr:sp macro="" textlink="">
      <xdr:nvSpPr>
        <xdr:cNvPr id="73" name="フローチャート : 判断 72"/>
        <xdr:cNvSpPr/>
      </xdr:nvSpPr>
      <xdr:spPr>
        <a:xfrm>
          <a:off x="3048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109237</xdr:rowOff>
    </xdr:from>
    <xdr:ext cx="762000" cy="259045"/>
    <xdr:sp macro="" textlink="">
      <xdr:nvSpPr>
        <xdr:cNvPr id="74" name="テキスト ボックス 73"/>
        <xdr:cNvSpPr txBox="1"/>
      </xdr:nvSpPr>
      <xdr:spPr>
        <a:xfrm>
          <a:off x="27178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36</xdr:row>
      <xdr:rowOff>12700</xdr:rowOff>
    </xdr:to>
    <xdr:cxnSp macro="">
      <xdr:nvCxnSpPr>
        <xdr:cNvPr id="75" name="直線コネクタ 74"/>
        <xdr:cNvCxnSpPr/>
      </xdr:nvCxnSpPr>
      <xdr:spPr>
        <a:xfrm flipV="1">
          <a:off x="1320800" y="6070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132097</xdr:rowOff>
    </xdr:from>
    <xdr:ext cx="762000" cy="259045"/>
    <xdr:sp macro="" textlink="">
      <xdr:nvSpPr>
        <xdr:cNvPr id="77" name="テキスト ボックス 76"/>
        <xdr:cNvSpPr txBox="1"/>
      </xdr:nvSpPr>
      <xdr:spPr>
        <a:xfrm>
          <a:off x="1828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8" name="フローチャート :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121920</xdr:rowOff>
    </xdr:from>
    <xdr:to>
      <xdr:col>7</xdr:col>
      <xdr:colOff>66675</xdr:colOff>
      <xdr:row>35</xdr:row>
      <xdr:rowOff>52070</xdr:rowOff>
    </xdr:to>
    <xdr:sp macro="" textlink="">
      <xdr:nvSpPr>
        <xdr:cNvPr id="85" name="円/楕円 84"/>
        <xdr:cNvSpPr/>
      </xdr:nvSpPr>
      <xdr:spPr>
        <a:xfrm>
          <a:off x="47752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138447</xdr:rowOff>
    </xdr:from>
    <xdr:ext cx="762000" cy="259045"/>
    <xdr:sp macro="" textlink="">
      <xdr:nvSpPr>
        <xdr:cNvPr id="86" name="人件費該当値テキスト"/>
        <xdr:cNvSpPr txBox="1"/>
      </xdr:nvSpPr>
      <xdr:spPr>
        <a:xfrm>
          <a:off x="49149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114300</xdr:rowOff>
    </xdr:from>
    <xdr:to>
      <xdr:col>5</xdr:col>
      <xdr:colOff>600075</xdr:colOff>
      <xdr:row>35</xdr:row>
      <xdr:rowOff>44450</xdr:rowOff>
    </xdr:to>
    <xdr:sp macro="" textlink="">
      <xdr:nvSpPr>
        <xdr:cNvPr id="87" name="円/楕円 86"/>
        <xdr:cNvSpPr/>
      </xdr:nvSpPr>
      <xdr:spPr>
        <a:xfrm>
          <a:off x="3937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54627</xdr:rowOff>
    </xdr:from>
    <xdr:ext cx="736600" cy="259045"/>
    <xdr:sp macro="" textlink="">
      <xdr:nvSpPr>
        <xdr:cNvPr id="88" name="テキスト ボックス 87"/>
        <xdr:cNvSpPr txBox="1"/>
      </xdr:nvSpPr>
      <xdr:spPr>
        <a:xfrm>
          <a:off x="3606800" y="571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167640</xdr:rowOff>
    </xdr:from>
    <xdr:to>
      <xdr:col>4</xdr:col>
      <xdr:colOff>396875</xdr:colOff>
      <xdr:row>35</xdr:row>
      <xdr:rowOff>97790</xdr:rowOff>
    </xdr:to>
    <xdr:sp macro="" textlink="">
      <xdr:nvSpPr>
        <xdr:cNvPr id="89" name="円/楕円 88"/>
        <xdr:cNvSpPr/>
      </xdr:nvSpPr>
      <xdr:spPr>
        <a:xfrm>
          <a:off x="3048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107967</xdr:rowOff>
    </xdr:from>
    <xdr:ext cx="762000" cy="259045"/>
    <xdr:sp macro="" textlink="">
      <xdr:nvSpPr>
        <xdr:cNvPr id="90" name="テキスト ボックス 89"/>
        <xdr:cNvSpPr txBox="1"/>
      </xdr:nvSpPr>
      <xdr:spPr>
        <a:xfrm>
          <a:off x="2717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19050</xdr:rowOff>
    </xdr:from>
    <xdr:to>
      <xdr:col>3</xdr:col>
      <xdr:colOff>193675</xdr:colOff>
      <xdr:row>35</xdr:row>
      <xdr:rowOff>120650</xdr:rowOff>
    </xdr:to>
    <xdr:sp macro="" textlink="">
      <xdr:nvSpPr>
        <xdr:cNvPr id="91" name="円/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的経費の削減や各種委託業務の職員対応などにより、類似団体平均を下回り、全国トップクラスの経費削減を達成している。今後においても一層事務事業の整理や組織の合理化を進め、物件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28702</xdr:rowOff>
    </xdr:from>
    <xdr:to>
      <xdr:col>24</xdr:col>
      <xdr:colOff>31750</xdr:colOff>
      <xdr:row>21</xdr:row>
      <xdr:rowOff>10414</xdr:rowOff>
    </xdr:to>
    <xdr:cxnSp macro="">
      <xdr:nvCxnSpPr>
        <xdr:cNvPr id="119" name="直線コネクタ 118"/>
        <xdr:cNvCxnSpPr/>
      </xdr:nvCxnSpPr>
      <xdr:spPr>
        <a:xfrm flipV="1">
          <a:off x="16510000" y="2600452"/>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153941</xdr:rowOff>
    </xdr:from>
    <xdr:ext cx="762000" cy="259045"/>
    <xdr:sp macro="" textlink="">
      <xdr:nvSpPr>
        <xdr:cNvPr id="120" name="物件費最小値テキスト"/>
        <xdr:cNvSpPr txBox="1"/>
      </xdr:nvSpPr>
      <xdr:spPr>
        <a:xfrm>
          <a:off x="16598900" y="358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28.7</a:t>
          </a:r>
          <a:endParaRPr kumimoji="1" lang="ja-JP" altLang="en-US" sz="1000" b="1">
            <a:latin typeface="ＭＳ Ｐゴシック"/>
          </a:endParaRPr>
        </a:p>
      </xdr:txBody>
    </xdr:sp>
    <xdr:clientData/>
  </xdr:oneCellAnchor>
  <xdr:twoCellAnchor>
    <xdr:from>
      <xdr:col>23</xdr:col>
      <xdr:colOff>628650</xdr:colOff>
      <xdr:row>21</xdr:row>
      <xdr:rowOff>10414</xdr:rowOff>
    </xdr:from>
    <xdr:to>
      <xdr:col>24</xdr:col>
      <xdr:colOff>120650</xdr:colOff>
      <xdr:row>21</xdr:row>
      <xdr:rowOff>10414</xdr:rowOff>
    </xdr:to>
    <xdr:cxnSp macro="">
      <xdr:nvCxnSpPr>
        <xdr:cNvPr id="121" name="直線コネクタ 120"/>
        <xdr:cNvCxnSpPr/>
      </xdr:nvCxnSpPr>
      <xdr:spPr>
        <a:xfrm>
          <a:off x="16421100" y="361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115079</xdr:rowOff>
    </xdr:from>
    <xdr:ext cx="762000" cy="259045"/>
    <xdr:sp macro="" textlink="">
      <xdr:nvSpPr>
        <xdr:cNvPr id="122" name="物件費最大値テキスト"/>
        <xdr:cNvSpPr txBox="1"/>
      </xdr:nvSpPr>
      <xdr:spPr>
        <a:xfrm>
          <a:off x="16598900" y="234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15</xdr:row>
      <xdr:rowOff>28702</xdr:rowOff>
    </xdr:from>
    <xdr:to>
      <xdr:col>24</xdr:col>
      <xdr:colOff>120650</xdr:colOff>
      <xdr:row>15</xdr:row>
      <xdr:rowOff>28702</xdr:rowOff>
    </xdr:to>
    <xdr:cxnSp macro="">
      <xdr:nvCxnSpPr>
        <xdr:cNvPr id="123" name="直線コネクタ 122"/>
        <xdr:cNvCxnSpPr/>
      </xdr:nvCxnSpPr>
      <xdr:spPr>
        <a:xfrm>
          <a:off x="16421100" y="26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156718</xdr:rowOff>
    </xdr:from>
    <xdr:to>
      <xdr:col>24</xdr:col>
      <xdr:colOff>31750</xdr:colOff>
      <xdr:row>16</xdr:row>
      <xdr:rowOff>21844</xdr:rowOff>
    </xdr:to>
    <xdr:cxnSp macro="">
      <xdr:nvCxnSpPr>
        <xdr:cNvPr id="124" name="直線コネクタ 123"/>
        <xdr:cNvCxnSpPr/>
      </xdr:nvCxnSpPr>
      <xdr:spPr>
        <a:xfrm>
          <a:off x="15671800" y="272846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61993</xdr:rowOff>
    </xdr:from>
    <xdr:ext cx="762000" cy="259045"/>
    <xdr:sp macro="" textlink="">
      <xdr:nvSpPr>
        <xdr:cNvPr id="125" name="物件費平均値テキスト"/>
        <xdr:cNvSpPr txBox="1"/>
      </xdr:nvSpPr>
      <xdr:spPr>
        <a:xfrm>
          <a:off x="16598900" y="280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89916</xdr:rowOff>
    </xdr:from>
    <xdr:to>
      <xdr:col>24</xdr:col>
      <xdr:colOff>82550</xdr:colOff>
      <xdr:row>17</xdr:row>
      <xdr:rowOff>20066</xdr:rowOff>
    </xdr:to>
    <xdr:sp macro="" textlink="">
      <xdr:nvSpPr>
        <xdr:cNvPr id="126" name="フローチャート : 判断 125"/>
        <xdr:cNvSpPr/>
      </xdr:nvSpPr>
      <xdr:spPr>
        <a:xfrm>
          <a:off x="164592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156718</xdr:rowOff>
    </xdr:from>
    <xdr:to>
      <xdr:col>22</xdr:col>
      <xdr:colOff>565150</xdr:colOff>
      <xdr:row>16</xdr:row>
      <xdr:rowOff>3556</xdr:rowOff>
    </xdr:to>
    <xdr:cxnSp macro="">
      <xdr:nvCxnSpPr>
        <xdr:cNvPr id="127" name="直線コネクタ 126"/>
        <xdr:cNvCxnSpPr/>
      </xdr:nvCxnSpPr>
      <xdr:spPr>
        <a:xfrm flipV="1">
          <a:off x="14782800" y="2728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85344</xdr:rowOff>
    </xdr:from>
    <xdr:to>
      <xdr:col>22</xdr:col>
      <xdr:colOff>615950</xdr:colOff>
      <xdr:row>17</xdr:row>
      <xdr:rowOff>15494</xdr:rowOff>
    </xdr:to>
    <xdr:sp macro="" textlink="">
      <xdr:nvSpPr>
        <xdr:cNvPr id="128" name="フローチャート : 判断 127"/>
        <xdr:cNvSpPr/>
      </xdr:nvSpPr>
      <xdr:spPr>
        <a:xfrm>
          <a:off x="156210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271</xdr:rowOff>
    </xdr:from>
    <xdr:ext cx="736600" cy="259045"/>
    <xdr:sp macro="" textlink="">
      <xdr:nvSpPr>
        <xdr:cNvPr id="129" name="テキスト ボックス 128"/>
        <xdr:cNvSpPr txBox="1"/>
      </xdr:nvSpPr>
      <xdr:spPr>
        <a:xfrm>
          <a:off x="15290800" y="2914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152146</xdr:rowOff>
    </xdr:from>
    <xdr:to>
      <xdr:col>21</xdr:col>
      <xdr:colOff>361950</xdr:colOff>
      <xdr:row>16</xdr:row>
      <xdr:rowOff>3556</xdr:rowOff>
    </xdr:to>
    <xdr:cxnSp macro="">
      <xdr:nvCxnSpPr>
        <xdr:cNvPr id="130" name="直線コネクタ 129"/>
        <xdr:cNvCxnSpPr/>
      </xdr:nvCxnSpPr>
      <xdr:spPr>
        <a:xfrm>
          <a:off x="13893800" y="27238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1" name="フローチャート : 判断 130"/>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139717</xdr:rowOff>
    </xdr:from>
    <xdr:ext cx="762000" cy="259045"/>
    <xdr:sp macro="" textlink="">
      <xdr:nvSpPr>
        <xdr:cNvPr id="132" name="テキスト ボックス 131"/>
        <xdr:cNvSpPr txBox="1"/>
      </xdr:nvSpPr>
      <xdr:spPr>
        <a:xfrm>
          <a:off x="14401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46990</xdr:rowOff>
    </xdr:from>
    <xdr:to>
      <xdr:col>20</xdr:col>
      <xdr:colOff>158750</xdr:colOff>
      <xdr:row>15</xdr:row>
      <xdr:rowOff>152146</xdr:rowOff>
    </xdr:to>
    <xdr:cxnSp macro="">
      <xdr:nvCxnSpPr>
        <xdr:cNvPr id="133" name="直線コネクタ 132"/>
        <xdr:cNvCxnSpPr/>
      </xdr:nvCxnSpPr>
      <xdr:spPr>
        <a:xfrm>
          <a:off x="13004800" y="26187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30480</xdr:rowOff>
    </xdr:from>
    <xdr:to>
      <xdr:col>20</xdr:col>
      <xdr:colOff>209550</xdr:colOff>
      <xdr:row>16</xdr:row>
      <xdr:rowOff>132080</xdr:rowOff>
    </xdr:to>
    <xdr:sp macro="" textlink="">
      <xdr:nvSpPr>
        <xdr:cNvPr id="134" name="フローチャート : 判断 133"/>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116857</xdr:rowOff>
    </xdr:from>
    <xdr:ext cx="762000" cy="259045"/>
    <xdr:sp macro="" textlink="">
      <xdr:nvSpPr>
        <xdr:cNvPr id="135" name="テキスト ボックス 134"/>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21336</xdr:rowOff>
    </xdr:from>
    <xdr:to>
      <xdr:col>19</xdr:col>
      <xdr:colOff>6350</xdr:colOff>
      <xdr:row>16</xdr:row>
      <xdr:rowOff>122936</xdr:rowOff>
    </xdr:to>
    <xdr:sp macro="" textlink="">
      <xdr:nvSpPr>
        <xdr:cNvPr id="136" name="フローチャート : 判断 135"/>
        <xdr:cNvSpPr/>
      </xdr:nvSpPr>
      <xdr:spPr>
        <a:xfrm>
          <a:off x="12954000" y="276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107713</xdr:rowOff>
    </xdr:from>
    <xdr:ext cx="762000" cy="259045"/>
    <xdr:sp macro="" textlink="">
      <xdr:nvSpPr>
        <xdr:cNvPr id="137" name="テキスト ボックス 136"/>
        <xdr:cNvSpPr txBox="1"/>
      </xdr:nvSpPr>
      <xdr:spPr>
        <a:xfrm>
          <a:off x="12623800" y="285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142494</xdr:rowOff>
    </xdr:from>
    <xdr:to>
      <xdr:col>24</xdr:col>
      <xdr:colOff>82550</xdr:colOff>
      <xdr:row>16</xdr:row>
      <xdr:rowOff>72644</xdr:rowOff>
    </xdr:to>
    <xdr:sp macro="" textlink="">
      <xdr:nvSpPr>
        <xdr:cNvPr id="143" name="円/楕円 142"/>
        <xdr:cNvSpPr/>
      </xdr:nvSpPr>
      <xdr:spPr>
        <a:xfrm>
          <a:off x="164592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159021</xdr:rowOff>
    </xdr:from>
    <xdr:ext cx="762000" cy="259045"/>
    <xdr:sp macro="" textlink="">
      <xdr:nvSpPr>
        <xdr:cNvPr id="144" name="物件費該当値テキスト"/>
        <xdr:cNvSpPr txBox="1"/>
      </xdr:nvSpPr>
      <xdr:spPr>
        <a:xfrm>
          <a:off x="16598900" y="255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105918</xdr:rowOff>
    </xdr:from>
    <xdr:to>
      <xdr:col>22</xdr:col>
      <xdr:colOff>615950</xdr:colOff>
      <xdr:row>16</xdr:row>
      <xdr:rowOff>36068</xdr:rowOff>
    </xdr:to>
    <xdr:sp macro="" textlink="">
      <xdr:nvSpPr>
        <xdr:cNvPr id="145" name="円/楕円 144"/>
        <xdr:cNvSpPr/>
      </xdr:nvSpPr>
      <xdr:spPr>
        <a:xfrm>
          <a:off x="156210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46245</xdr:rowOff>
    </xdr:from>
    <xdr:ext cx="736600" cy="259045"/>
    <xdr:sp macro="" textlink="">
      <xdr:nvSpPr>
        <xdr:cNvPr id="146" name="テキスト ボックス 145"/>
        <xdr:cNvSpPr txBox="1"/>
      </xdr:nvSpPr>
      <xdr:spPr>
        <a:xfrm>
          <a:off x="15290800" y="2446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124206</xdr:rowOff>
    </xdr:from>
    <xdr:to>
      <xdr:col>21</xdr:col>
      <xdr:colOff>412750</xdr:colOff>
      <xdr:row>16</xdr:row>
      <xdr:rowOff>54356</xdr:rowOff>
    </xdr:to>
    <xdr:sp macro="" textlink="">
      <xdr:nvSpPr>
        <xdr:cNvPr id="147" name="円/楕円 146"/>
        <xdr:cNvSpPr/>
      </xdr:nvSpPr>
      <xdr:spPr>
        <a:xfrm>
          <a:off x="14732000" y="269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64533</xdr:rowOff>
    </xdr:from>
    <xdr:ext cx="762000" cy="259045"/>
    <xdr:sp macro="" textlink="">
      <xdr:nvSpPr>
        <xdr:cNvPr id="148" name="テキスト ボックス 147"/>
        <xdr:cNvSpPr txBox="1"/>
      </xdr:nvSpPr>
      <xdr:spPr>
        <a:xfrm>
          <a:off x="14401800" y="2464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101346</xdr:rowOff>
    </xdr:from>
    <xdr:to>
      <xdr:col>20</xdr:col>
      <xdr:colOff>209550</xdr:colOff>
      <xdr:row>16</xdr:row>
      <xdr:rowOff>31496</xdr:rowOff>
    </xdr:to>
    <xdr:sp macro="" textlink="">
      <xdr:nvSpPr>
        <xdr:cNvPr id="149" name="円/楕円 148"/>
        <xdr:cNvSpPr/>
      </xdr:nvSpPr>
      <xdr:spPr>
        <a:xfrm>
          <a:off x="13843000" y="2673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41673</xdr:rowOff>
    </xdr:from>
    <xdr:ext cx="762000" cy="259045"/>
    <xdr:sp macro="" textlink="">
      <xdr:nvSpPr>
        <xdr:cNvPr id="150" name="テキスト ボックス 149"/>
        <xdr:cNvSpPr txBox="1"/>
      </xdr:nvSpPr>
      <xdr:spPr>
        <a:xfrm>
          <a:off x="13512800" y="2441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167640</xdr:rowOff>
    </xdr:from>
    <xdr:to>
      <xdr:col>19</xdr:col>
      <xdr:colOff>6350</xdr:colOff>
      <xdr:row>15</xdr:row>
      <xdr:rowOff>97790</xdr:rowOff>
    </xdr:to>
    <xdr:sp macro="" textlink="">
      <xdr:nvSpPr>
        <xdr:cNvPr id="151" name="円/楕円 150"/>
        <xdr:cNvSpPr/>
      </xdr:nvSpPr>
      <xdr:spPr>
        <a:xfrm>
          <a:off x="12954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107967</xdr:rowOff>
    </xdr:from>
    <xdr:ext cx="762000" cy="259045"/>
    <xdr:sp macro="" textlink="">
      <xdr:nvSpPr>
        <xdr:cNvPr id="152" name="テキスト ボックス 151"/>
        <xdr:cNvSpPr txBox="1"/>
      </xdr:nvSpPr>
      <xdr:spPr>
        <a:xfrm>
          <a:off x="12623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a:t>
          </a:r>
          <a:r>
            <a:rPr kumimoji="1" lang="en-US" altLang="ja-JP" sz="1300">
              <a:latin typeface="ＭＳ Ｐゴシック"/>
            </a:rPr>
            <a:t>4.0</a:t>
          </a:r>
          <a:r>
            <a:rPr kumimoji="1" lang="ja-JP" altLang="en-US" sz="1300">
              <a:latin typeface="ＭＳ Ｐゴシック"/>
            </a:rPr>
            <a:t>％と類似団体平均と同程度の比率となっているが、住民の高齢化などにより今後は上昇することが予測される。各種手当の算定方法や資格審査等の適正化により、扶助費による財政圧迫の食い止めを図る。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86178</xdr:rowOff>
    </xdr:from>
    <xdr:to>
      <xdr:col>7</xdr:col>
      <xdr:colOff>15875</xdr:colOff>
      <xdr:row>61</xdr:row>
      <xdr:rowOff>86178</xdr:rowOff>
    </xdr:to>
    <xdr:cxnSp macro="">
      <xdr:nvCxnSpPr>
        <xdr:cNvPr id="181" name="直線コネクタ 180"/>
        <xdr:cNvCxnSpPr/>
      </xdr:nvCxnSpPr>
      <xdr:spPr>
        <a:xfrm flipV="1">
          <a:off x="4826000" y="917302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2"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3" name="直線コネクタ 182"/>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1105</xdr:rowOff>
    </xdr:from>
    <xdr:ext cx="762000" cy="259045"/>
    <xdr:sp macro="" textlink="">
      <xdr:nvSpPr>
        <xdr:cNvPr id="184" name="扶助費最大値テキスト"/>
        <xdr:cNvSpPr txBox="1"/>
      </xdr:nvSpPr>
      <xdr:spPr>
        <a:xfrm>
          <a:off x="4914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6</xdr:col>
      <xdr:colOff>612775</xdr:colOff>
      <xdr:row>53</xdr:row>
      <xdr:rowOff>86178</xdr:rowOff>
    </xdr:from>
    <xdr:to>
      <xdr:col>7</xdr:col>
      <xdr:colOff>104775</xdr:colOff>
      <xdr:row>53</xdr:row>
      <xdr:rowOff>86178</xdr:rowOff>
    </xdr:to>
    <xdr:cxnSp macro="">
      <xdr:nvCxnSpPr>
        <xdr:cNvPr id="185" name="直線コネクタ 184"/>
        <xdr:cNvCxnSpPr/>
      </xdr:nvCxnSpPr>
      <xdr:spPr>
        <a:xfrm>
          <a:off x="4737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78015</xdr:rowOff>
    </xdr:to>
    <xdr:cxnSp macro="">
      <xdr:nvCxnSpPr>
        <xdr:cNvPr id="186" name="直線コネクタ 185"/>
        <xdr:cNvCxnSpPr/>
      </xdr:nvCxnSpPr>
      <xdr:spPr>
        <a:xfrm>
          <a:off x="3987800" y="9613900"/>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166205</xdr:rowOff>
    </xdr:from>
    <xdr:ext cx="762000" cy="259045"/>
    <xdr:sp macro="" textlink="">
      <xdr:nvSpPr>
        <xdr:cNvPr id="187" name="扶助費平均値テキスト"/>
        <xdr:cNvSpPr txBox="1"/>
      </xdr:nvSpPr>
      <xdr:spPr>
        <a:xfrm>
          <a:off x="4914900" y="9424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149678</xdr:rowOff>
    </xdr:from>
    <xdr:to>
      <xdr:col>7</xdr:col>
      <xdr:colOff>66675</xdr:colOff>
      <xdr:row>56</xdr:row>
      <xdr:rowOff>79828</xdr:rowOff>
    </xdr:to>
    <xdr:sp macro="" textlink="">
      <xdr:nvSpPr>
        <xdr:cNvPr id="188" name="フローチャート : 判断 187"/>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151493</xdr:rowOff>
    </xdr:from>
    <xdr:to>
      <xdr:col>5</xdr:col>
      <xdr:colOff>549275</xdr:colOff>
      <xdr:row>56</xdr:row>
      <xdr:rowOff>12700</xdr:rowOff>
    </xdr:to>
    <xdr:cxnSp macro="">
      <xdr:nvCxnSpPr>
        <xdr:cNvPr id="189" name="直線コネクタ 188"/>
        <xdr:cNvCxnSpPr/>
      </xdr:nvCxnSpPr>
      <xdr:spPr>
        <a:xfrm>
          <a:off x="3098800" y="95812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117022</xdr:rowOff>
    </xdr:from>
    <xdr:to>
      <xdr:col>5</xdr:col>
      <xdr:colOff>600075</xdr:colOff>
      <xdr:row>56</xdr:row>
      <xdr:rowOff>47172</xdr:rowOff>
    </xdr:to>
    <xdr:sp macro="" textlink="">
      <xdr:nvSpPr>
        <xdr:cNvPr id="190" name="フローチャート : 判断 189"/>
        <xdr:cNvSpPr/>
      </xdr:nvSpPr>
      <xdr:spPr>
        <a:xfrm>
          <a:off x="3937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57349</xdr:rowOff>
    </xdr:from>
    <xdr:ext cx="736600" cy="259045"/>
    <xdr:sp macro="" textlink="">
      <xdr:nvSpPr>
        <xdr:cNvPr id="191" name="テキスト ボックス 190"/>
        <xdr:cNvSpPr txBox="1"/>
      </xdr:nvSpPr>
      <xdr:spPr>
        <a:xfrm>
          <a:off x="3606800" y="9315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135165</xdr:rowOff>
    </xdr:from>
    <xdr:to>
      <xdr:col>4</xdr:col>
      <xdr:colOff>346075</xdr:colOff>
      <xdr:row>55</xdr:row>
      <xdr:rowOff>151493</xdr:rowOff>
    </xdr:to>
    <xdr:cxnSp macro="">
      <xdr:nvCxnSpPr>
        <xdr:cNvPr id="192" name="直線コネクタ 191"/>
        <xdr:cNvCxnSpPr/>
      </xdr:nvCxnSpPr>
      <xdr:spPr>
        <a:xfrm>
          <a:off x="2209800" y="95649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100693</xdr:rowOff>
    </xdr:from>
    <xdr:to>
      <xdr:col>4</xdr:col>
      <xdr:colOff>396875</xdr:colOff>
      <xdr:row>56</xdr:row>
      <xdr:rowOff>30843</xdr:rowOff>
    </xdr:to>
    <xdr:sp macro="" textlink="">
      <xdr:nvSpPr>
        <xdr:cNvPr id="193" name="フローチャート : 判断 192"/>
        <xdr:cNvSpPr/>
      </xdr:nvSpPr>
      <xdr:spPr>
        <a:xfrm>
          <a:off x="3048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41020</xdr:rowOff>
    </xdr:from>
    <xdr:ext cx="762000" cy="259045"/>
    <xdr:sp macro="" textlink="">
      <xdr:nvSpPr>
        <xdr:cNvPr id="194" name="テキスト ボックス 193"/>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135165</xdr:rowOff>
    </xdr:from>
    <xdr:to>
      <xdr:col>3</xdr:col>
      <xdr:colOff>142875</xdr:colOff>
      <xdr:row>55</xdr:row>
      <xdr:rowOff>135165</xdr:rowOff>
    </xdr:to>
    <xdr:cxnSp macro="">
      <xdr:nvCxnSpPr>
        <xdr:cNvPr id="195" name="直線コネクタ 194"/>
        <xdr:cNvCxnSpPr/>
      </xdr:nvCxnSpPr>
      <xdr:spPr>
        <a:xfrm>
          <a:off x="1320800" y="9564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196" name="フローチャート : 判断 195"/>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24692</xdr:rowOff>
    </xdr:from>
    <xdr:ext cx="762000" cy="259045"/>
    <xdr:sp macro="" textlink="">
      <xdr:nvSpPr>
        <xdr:cNvPr id="197" name="テキスト ボックス 196"/>
        <xdr:cNvSpPr txBox="1"/>
      </xdr:nvSpPr>
      <xdr:spPr>
        <a:xfrm>
          <a:off x="1828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198" name="フローチャート : 判断 197"/>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199" name="テキスト ボックス 198"/>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205" name="円/楕円 204"/>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170742</xdr:rowOff>
    </xdr:from>
    <xdr:ext cx="762000" cy="259045"/>
    <xdr:sp macro="" textlink="">
      <xdr:nvSpPr>
        <xdr:cNvPr id="206" name="扶助費該当値テキスト"/>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4.0</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133350</xdr:rowOff>
    </xdr:from>
    <xdr:to>
      <xdr:col>5</xdr:col>
      <xdr:colOff>600075</xdr:colOff>
      <xdr:row>56</xdr:row>
      <xdr:rowOff>63500</xdr:rowOff>
    </xdr:to>
    <xdr:sp macro="" textlink="">
      <xdr:nvSpPr>
        <xdr:cNvPr id="207" name="円/楕円 206"/>
        <xdr:cNvSpPr/>
      </xdr:nvSpPr>
      <xdr:spPr>
        <a:xfrm>
          <a:off x="3937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208" name="テキスト ボックス 207"/>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100693</xdr:rowOff>
    </xdr:from>
    <xdr:to>
      <xdr:col>4</xdr:col>
      <xdr:colOff>396875</xdr:colOff>
      <xdr:row>56</xdr:row>
      <xdr:rowOff>30843</xdr:rowOff>
    </xdr:to>
    <xdr:sp macro="" textlink="">
      <xdr:nvSpPr>
        <xdr:cNvPr id="209" name="円/楕円 208"/>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15620</xdr:rowOff>
    </xdr:from>
    <xdr:ext cx="762000" cy="259045"/>
    <xdr:sp macro="" textlink="">
      <xdr:nvSpPr>
        <xdr:cNvPr id="210" name="テキスト ボックス 209"/>
        <xdr:cNvSpPr txBox="1"/>
      </xdr:nvSpPr>
      <xdr:spPr>
        <a:xfrm>
          <a:off x="2717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84365</xdr:rowOff>
    </xdr:from>
    <xdr:to>
      <xdr:col>3</xdr:col>
      <xdr:colOff>193675</xdr:colOff>
      <xdr:row>56</xdr:row>
      <xdr:rowOff>14515</xdr:rowOff>
    </xdr:to>
    <xdr:sp macro="" textlink="">
      <xdr:nvSpPr>
        <xdr:cNvPr id="211" name="円/楕円 210"/>
        <xdr:cNvSpPr/>
      </xdr:nvSpPr>
      <xdr:spPr>
        <a:xfrm>
          <a:off x="2159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12" name="テキスト ボックス 211"/>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213" name="円/楕円 212"/>
        <xdr:cNvSpPr/>
      </xdr:nvSpPr>
      <xdr:spPr>
        <a:xfrm>
          <a:off x="12700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14" name="テキスト ボックス 213"/>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の経常収支比率においては、国民健康保険事業特別会計（事業勘定）や後期高齢者医療特別会計に対する繰出金の増により、類似団体平均を上回った。繰出金については、今後増加が懸念される下水道事業の公債費負担に注視しながら、各特別会計への繰出金軽減を図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16510</xdr:rowOff>
    </xdr:from>
    <xdr:to>
      <xdr:col>24</xdr:col>
      <xdr:colOff>31750</xdr:colOff>
      <xdr:row>61</xdr:row>
      <xdr:rowOff>161290</xdr:rowOff>
    </xdr:to>
    <xdr:cxnSp macro="">
      <xdr:nvCxnSpPr>
        <xdr:cNvPr id="241" name="直線コネクタ 240"/>
        <xdr:cNvCxnSpPr/>
      </xdr:nvCxnSpPr>
      <xdr:spPr>
        <a:xfrm flipV="1">
          <a:off x="16510000" y="910336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133367</xdr:rowOff>
    </xdr:from>
    <xdr:ext cx="762000" cy="259045"/>
    <xdr:sp macro="" textlink="">
      <xdr:nvSpPr>
        <xdr:cNvPr id="242" name="その他最小値テキスト"/>
        <xdr:cNvSpPr txBox="1"/>
      </xdr:nvSpPr>
      <xdr:spPr>
        <a:xfrm>
          <a:off x="16598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a:t>
          </a:r>
          <a:endParaRPr kumimoji="1" lang="ja-JP" altLang="en-US" sz="1000" b="1">
            <a:latin typeface="ＭＳ Ｐゴシック"/>
          </a:endParaRPr>
        </a:p>
      </xdr:txBody>
    </xdr:sp>
    <xdr:clientData/>
  </xdr:oneCellAnchor>
  <xdr:twoCellAnchor>
    <xdr:from>
      <xdr:col>23</xdr:col>
      <xdr:colOff>628650</xdr:colOff>
      <xdr:row>61</xdr:row>
      <xdr:rowOff>161290</xdr:rowOff>
    </xdr:from>
    <xdr:to>
      <xdr:col>24</xdr:col>
      <xdr:colOff>120650</xdr:colOff>
      <xdr:row>61</xdr:row>
      <xdr:rowOff>161290</xdr:rowOff>
    </xdr:to>
    <xdr:cxnSp macro="">
      <xdr:nvCxnSpPr>
        <xdr:cNvPr id="243" name="直線コネクタ 242"/>
        <xdr:cNvCxnSpPr/>
      </xdr:nvCxnSpPr>
      <xdr:spPr>
        <a:xfrm>
          <a:off x="16421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102887</xdr:rowOff>
    </xdr:from>
    <xdr:ext cx="762000" cy="259045"/>
    <xdr:sp macro="" textlink="">
      <xdr:nvSpPr>
        <xdr:cNvPr id="244" name="その他最大値テキスト"/>
        <xdr:cNvSpPr txBox="1"/>
      </xdr:nvSpPr>
      <xdr:spPr>
        <a:xfrm>
          <a:off x="16598900" y="884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628650</xdr:colOff>
      <xdr:row>53</xdr:row>
      <xdr:rowOff>16510</xdr:rowOff>
    </xdr:from>
    <xdr:to>
      <xdr:col>24</xdr:col>
      <xdr:colOff>120650</xdr:colOff>
      <xdr:row>53</xdr:row>
      <xdr:rowOff>16510</xdr:rowOff>
    </xdr:to>
    <xdr:cxnSp macro="">
      <xdr:nvCxnSpPr>
        <xdr:cNvPr id="245" name="直線コネクタ 244"/>
        <xdr:cNvCxnSpPr/>
      </xdr:nvCxnSpPr>
      <xdr:spPr>
        <a:xfrm>
          <a:off x="16421100" y="910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50800</xdr:rowOff>
    </xdr:from>
    <xdr:to>
      <xdr:col>24</xdr:col>
      <xdr:colOff>31750</xdr:colOff>
      <xdr:row>58</xdr:row>
      <xdr:rowOff>142240</xdr:rowOff>
    </xdr:to>
    <xdr:cxnSp macro="">
      <xdr:nvCxnSpPr>
        <xdr:cNvPr id="246" name="直線コネクタ 245"/>
        <xdr:cNvCxnSpPr/>
      </xdr:nvCxnSpPr>
      <xdr:spPr>
        <a:xfrm>
          <a:off x="15671800" y="99949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1287</xdr:rowOff>
    </xdr:from>
    <xdr:ext cx="762000" cy="259045"/>
    <xdr:sp macro="" textlink="">
      <xdr:nvSpPr>
        <xdr:cNvPr id="247" name="その他平均値テキスト"/>
        <xdr:cNvSpPr txBox="1"/>
      </xdr:nvSpPr>
      <xdr:spPr>
        <a:xfrm>
          <a:off x="16598900" y="9773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156210</xdr:rowOff>
    </xdr:from>
    <xdr:to>
      <xdr:col>24</xdr:col>
      <xdr:colOff>82550</xdr:colOff>
      <xdr:row>58</xdr:row>
      <xdr:rowOff>86360</xdr:rowOff>
    </xdr:to>
    <xdr:sp macro="" textlink="">
      <xdr:nvSpPr>
        <xdr:cNvPr id="248" name="フローチャート : 判断 247"/>
        <xdr:cNvSpPr/>
      </xdr:nvSpPr>
      <xdr:spPr>
        <a:xfrm>
          <a:off x="164592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27940</xdr:rowOff>
    </xdr:from>
    <xdr:to>
      <xdr:col>22</xdr:col>
      <xdr:colOff>565150</xdr:colOff>
      <xdr:row>58</xdr:row>
      <xdr:rowOff>50800</xdr:rowOff>
    </xdr:to>
    <xdr:cxnSp macro="">
      <xdr:nvCxnSpPr>
        <xdr:cNvPr id="249" name="直線コネクタ 248"/>
        <xdr:cNvCxnSpPr/>
      </xdr:nvCxnSpPr>
      <xdr:spPr>
        <a:xfrm>
          <a:off x="14782800" y="997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22860</xdr:rowOff>
    </xdr:from>
    <xdr:to>
      <xdr:col>22</xdr:col>
      <xdr:colOff>615950</xdr:colOff>
      <xdr:row>58</xdr:row>
      <xdr:rowOff>124460</xdr:rowOff>
    </xdr:to>
    <xdr:sp macro="" textlink="">
      <xdr:nvSpPr>
        <xdr:cNvPr id="250" name="フローチャート : 判断 249"/>
        <xdr:cNvSpPr/>
      </xdr:nvSpPr>
      <xdr:spPr>
        <a:xfrm>
          <a:off x="15621000" y="996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109237</xdr:rowOff>
    </xdr:from>
    <xdr:ext cx="736600" cy="259045"/>
    <xdr:sp macro="" textlink="">
      <xdr:nvSpPr>
        <xdr:cNvPr id="251" name="テキスト ボックス 250"/>
        <xdr:cNvSpPr txBox="1"/>
      </xdr:nvSpPr>
      <xdr:spPr>
        <a:xfrm>
          <a:off x="15290800" y="1005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27940</xdr:rowOff>
    </xdr:to>
    <xdr:cxnSp macro="">
      <xdr:nvCxnSpPr>
        <xdr:cNvPr id="252" name="直線コネクタ 251"/>
        <xdr:cNvCxnSpPr/>
      </xdr:nvCxnSpPr>
      <xdr:spPr>
        <a:xfrm>
          <a:off x="13893800" y="9933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163830</xdr:rowOff>
    </xdr:from>
    <xdr:to>
      <xdr:col>21</xdr:col>
      <xdr:colOff>412750</xdr:colOff>
      <xdr:row>58</xdr:row>
      <xdr:rowOff>93980</xdr:rowOff>
    </xdr:to>
    <xdr:sp macro="" textlink="">
      <xdr:nvSpPr>
        <xdr:cNvPr id="253" name="フローチャート : 判断 252"/>
        <xdr:cNvSpPr/>
      </xdr:nvSpPr>
      <xdr:spPr>
        <a:xfrm>
          <a:off x="14732000" y="993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78757</xdr:rowOff>
    </xdr:from>
    <xdr:ext cx="762000" cy="259045"/>
    <xdr:sp macro="" textlink="">
      <xdr:nvSpPr>
        <xdr:cNvPr id="254" name="テキスト ボックス 253"/>
        <xdr:cNvSpPr txBox="1"/>
      </xdr:nvSpPr>
      <xdr:spPr>
        <a:xfrm>
          <a:off x="14401800" y="1002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58</xdr:row>
      <xdr:rowOff>165100</xdr:rowOff>
    </xdr:to>
    <xdr:cxnSp macro="">
      <xdr:nvCxnSpPr>
        <xdr:cNvPr id="255" name="直線コネクタ 254"/>
        <xdr:cNvCxnSpPr/>
      </xdr:nvCxnSpPr>
      <xdr:spPr>
        <a:xfrm flipV="1">
          <a:off x="13004800" y="993394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140970</xdr:rowOff>
    </xdr:from>
    <xdr:to>
      <xdr:col>20</xdr:col>
      <xdr:colOff>209550</xdr:colOff>
      <xdr:row>58</xdr:row>
      <xdr:rowOff>71120</xdr:rowOff>
    </xdr:to>
    <xdr:sp macro="" textlink="">
      <xdr:nvSpPr>
        <xdr:cNvPr id="256" name="フローチャート : 判断 255"/>
        <xdr:cNvSpPr/>
      </xdr:nvSpPr>
      <xdr:spPr>
        <a:xfrm>
          <a:off x="13843000" y="991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57" name="テキスト ボックス 25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58" name="フローチャート : 判断 257"/>
        <xdr:cNvSpPr/>
      </xdr:nvSpPr>
      <xdr:spPr>
        <a:xfrm>
          <a:off x="12954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73677</xdr:rowOff>
    </xdr:from>
    <xdr:ext cx="762000" cy="259045"/>
    <xdr:sp macro="" textlink="">
      <xdr:nvSpPr>
        <xdr:cNvPr id="259" name="テキスト ボックス 258"/>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91440</xdr:rowOff>
    </xdr:from>
    <xdr:to>
      <xdr:col>24</xdr:col>
      <xdr:colOff>82550</xdr:colOff>
      <xdr:row>59</xdr:row>
      <xdr:rowOff>21590</xdr:rowOff>
    </xdr:to>
    <xdr:sp macro="" textlink="">
      <xdr:nvSpPr>
        <xdr:cNvPr id="265" name="円/楕円 264"/>
        <xdr:cNvSpPr/>
      </xdr:nvSpPr>
      <xdr:spPr>
        <a:xfrm>
          <a:off x="164592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63517</xdr:rowOff>
    </xdr:from>
    <xdr:ext cx="762000" cy="259045"/>
    <xdr:sp macro="" textlink="">
      <xdr:nvSpPr>
        <xdr:cNvPr id="266" name="その他該当値テキスト"/>
        <xdr:cNvSpPr txBox="1"/>
      </xdr:nvSpPr>
      <xdr:spPr>
        <a:xfrm>
          <a:off x="16598900" y="1000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0</xdr:rowOff>
    </xdr:from>
    <xdr:to>
      <xdr:col>22</xdr:col>
      <xdr:colOff>615950</xdr:colOff>
      <xdr:row>58</xdr:row>
      <xdr:rowOff>101600</xdr:rowOff>
    </xdr:to>
    <xdr:sp macro="" textlink="">
      <xdr:nvSpPr>
        <xdr:cNvPr id="267" name="円/楕円 266"/>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111777</xdr:rowOff>
    </xdr:from>
    <xdr:ext cx="736600" cy="259045"/>
    <xdr:sp macro="" textlink="">
      <xdr:nvSpPr>
        <xdr:cNvPr id="268" name="テキスト ボックス 267"/>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148590</xdr:rowOff>
    </xdr:from>
    <xdr:to>
      <xdr:col>21</xdr:col>
      <xdr:colOff>412750</xdr:colOff>
      <xdr:row>58</xdr:row>
      <xdr:rowOff>78740</xdr:rowOff>
    </xdr:to>
    <xdr:sp macro="" textlink="">
      <xdr:nvSpPr>
        <xdr:cNvPr id="269" name="円/楕円 268"/>
        <xdr:cNvSpPr/>
      </xdr:nvSpPr>
      <xdr:spPr>
        <a:xfrm>
          <a:off x="14732000" y="992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88917</xdr:rowOff>
    </xdr:from>
    <xdr:ext cx="762000" cy="259045"/>
    <xdr:sp macro="" textlink="">
      <xdr:nvSpPr>
        <xdr:cNvPr id="270" name="テキスト ボックス 269"/>
        <xdr:cNvSpPr txBox="1"/>
      </xdr:nvSpPr>
      <xdr:spPr>
        <a:xfrm>
          <a:off x="14401800" y="969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1" name="円/楕円 270"/>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50817</xdr:rowOff>
    </xdr:from>
    <xdr:ext cx="762000" cy="259045"/>
    <xdr:sp macro="" textlink="">
      <xdr:nvSpPr>
        <xdr:cNvPr id="272" name="テキスト ボックス 271"/>
        <xdr:cNvSpPr txBox="1"/>
      </xdr:nvSpPr>
      <xdr:spPr>
        <a:xfrm>
          <a:off x="13512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114300</xdr:rowOff>
    </xdr:from>
    <xdr:to>
      <xdr:col>19</xdr:col>
      <xdr:colOff>6350</xdr:colOff>
      <xdr:row>59</xdr:row>
      <xdr:rowOff>44450</xdr:rowOff>
    </xdr:to>
    <xdr:sp macro="" textlink="">
      <xdr:nvSpPr>
        <xdr:cNvPr id="273" name="円/楕円 272"/>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29227</xdr:rowOff>
    </xdr:from>
    <xdr:ext cx="762000" cy="259045"/>
    <xdr:sp macro="" textlink="">
      <xdr:nvSpPr>
        <xdr:cNvPr id="274" name="テキスト ボックス 273"/>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94/107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鰺ヶ沢地区消防事務組合やつがる西北五広域連合などの一部事務組合に対する負担が大きいため、類似団体平均を大きく上回っている。今後も町単独補助金を中心に対象事業の必要性を十分検討し、同種事業の整理統合を行うなど補助金の削減に努める。</a:t>
          </a: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289" name="直線コネクタ 288"/>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290" name="テキスト ボックス 289"/>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291" name="直線コネクタ 290"/>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292" name="テキスト ボックス 291"/>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293" name="直線コネクタ 292"/>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294" name="テキスト ボックス 293"/>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295" name="直線コネクタ 294"/>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296" name="テキスト ボックス 295"/>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297" name="直線コネクタ 296"/>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298" name="テキスト ボックス 297"/>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299" name="直線コネクタ 298"/>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00" name="テキスト ボックス 299"/>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109039</xdr:rowOff>
    </xdr:from>
    <xdr:to>
      <xdr:col>24</xdr:col>
      <xdr:colOff>31750</xdr:colOff>
      <xdr:row>40</xdr:row>
      <xdr:rowOff>162923</xdr:rowOff>
    </xdr:to>
    <xdr:cxnSp macro="">
      <xdr:nvCxnSpPr>
        <xdr:cNvPr id="303" name="直線コネクタ 302"/>
        <xdr:cNvCxnSpPr/>
      </xdr:nvCxnSpPr>
      <xdr:spPr>
        <a:xfrm flipV="1">
          <a:off x="16510000" y="5766889"/>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135000</xdr:rowOff>
    </xdr:from>
    <xdr:ext cx="762000" cy="259045"/>
    <xdr:sp macro="" textlink="">
      <xdr:nvSpPr>
        <xdr:cNvPr id="304" name="補助費等最小値テキスト"/>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21.8</a:t>
          </a:r>
          <a:endParaRPr kumimoji="1" lang="ja-JP" altLang="en-US" sz="1000" b="1">
            <a:latin typeface="ＭＳ Ｐゴシック"/>
          </a:endParaRPr>
        </a:p>
      </xdr:txBody>
    </xdr:sp>
    <xdr:clientData/>
  </xdr:oneCellAnchor>
  <xdr:twoCellAnchor>
    <xdr:from>
      <xdr:col>23</xdr:col>
      <xdr:colOff>628650</xdr:colOff>
      <xdr:row>40</xdr:row>
      <xdr:rowOff>162923</xdr:rowOff>
    </xdr:from>
    <xdr:to>
      <xdr:col>24</xdr:col>
      <xdr:colOff>120650</xdr:colOff>
      <xdr:row>40</xdr:row>
      <xdr:rowOff>162923</xdr:rowOff>
    </xdr:to>
    <xdr:cxnSp macro="">
      <xdr:nvCxnSpPr>
        <xdr:cNvPr id="305" name="直線コネクタ 304"/>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23966</xdr:rowOff>
    </xdr:from>
    <xdr:ext cx="762000" cy="259045"/>
    <xdr:sp macro="" textlink="">
      <xdr:nvSpPr>
        <xdr:cNvPr id="306" name="補助費等最大値テキスト"/>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33</xdr:row>
      <xdr:rowOff>109039</xdr:rowOff>
    </xdr:from>
    <xdr:to>
      <xdr:col>24</xdr:col>
      <xdr:colOff>120650</xdr:colOff>
      <xdr:row>33</xdr:row>
      <xdr:rowOff>109039</xdr:rowOff>
    </xdr:to>
    <xdr:cxnSp macro="">
      <xdr:nvCxnSpPr>
        <xdr:cNvPr id="307" name="直線コネクタ 306"/>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39</xdr:row>
      <xdr:rowOff>125367</xdr:rowOff>
    </xdr:from>
    <xdr:to>
      <xdr:col>24</xdr:col>
      <xdr:colOff>31750</xdr:colOff>
      <xdr:row>40</xdr:row>
      <xdr:rowOff>38826</xdr:rowOff>
    </xdr:to>
    <xdr:cxnSp macro="">
      <xdr:nvCxnSpPr>
        <xdr:cNvPr id="308" name="直線コネクタ 307"/>
        <xdr:cNvCxnSpPr/>
      </xdr:nvCxnSpPr>
      <xdr:spPr>
        <a:xfrm flipV="1">
          <a:off x="15671800" y="681191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87828</xdr:rowOff>
    </xdr:from>
    <xdr:ext cx="762000" cy="259045"/>
    <xdr:sp macro="" textlink="">
      <xdr:nvSpPr>
        <xdr:cNvPr id="309" name="補助費等平均値テキスト"/>
        <xdr:cNvSpPr txBox="1"/>
      </xdr:nvSpPr>
      <xdr:spPr>
        <a:xfrm>
          <a:off x="16598900" y="6260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71301</xdr:rowOff>
    </xdr:from>
    <xdr:to>
      <xdr:col>24</xdr:col>
      <xdr:colOff>82550</xdr:colOff>
      <xdr:row>38</xdr:row>
      <xdr:rowOff>1451</xdr:rowOff>
    </xdr:to>
    <xdr:sp macro="" textlink="">
      <xdr:nvSpPr>
        <xdr:cNvPr id="310" name="フローチャート : 判断 309"/>
        <xdr:cNvSpPr/>
      </xdr:nvSpPr>
      <xdr:spPr>
        <a:xfrm>
          <a:off x="16459200" y="641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60053</xdr:rowOff>
    </xdr:from>
    <xdr:to>
      <xdr:col>22</xdr:col>
      <xdr:colOff>565150</xdr:colOff>
      <xdr:row>40</xdr:row>
      <xdr:rowOff>38826</xdr:rowOff>
    </xdr:to>
    <xdr:cxnSp macro="">
      <xdr:nvCxnSpPr>
        <xdr:cNvPr id="311" name="直線コネクタ 310"/>
        <xdr:cNvCxnSpPr/>
      </xdr:nvCxnSpPr>
      <xdr:spPr>
        <a:xfrm>
          <a:off x="14782800" y="6746603"/>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25581</xdr:rowOff>
    </xdr:from>
    <xdr:to>
      <xdr:col>22</xdr:col>
      <xdr:colOff>615950</xdr:colOff>
      <xdr:row>37</xdr:row>
      <xdr:rowOff>127181</xdr:rowOff>
    </xdr:to>
    <xdr:sp macro="" textlink="">
      <xdr:nvSpPr>
        <xdr:cNvPr id="312" name="フローチャート : 判断 311"/>
        <xdr:cNvSpPr/>
      </xdr:nvSpPr>
      <xdr:spPr>
        <a:xfrm>
          <a:off x="15621000" y="636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137358</xdr:rowOff>
    </xdr:from>
    <xdr:ext cx="736600" cy="259045"/>
    <xdr:sp macro="" textlink="">
      <xdr:nvSpPr>
        <xdr:cNvPr id="313" name="テキスト ボックス 312"/>
        <xdr:cNvSpPr txBox="1"/>
      </xdr:nvSpPr>
      <xdr:spPr>
        <a:xfrm>
          <a:off x="15290800" y="61381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39</xdr:row>
      <xdr:rowOff>60053</xdr:rowOff>
    </xdr:to>
    <xdr:cxnSp macro="">
      <xdr:nvCxnSpPr>
        <xdr:cNvPr id="314" name="直線コネクタ 313"/>
        <xdr:cNvCxnSpPr/>
      </xdr:nvCxnSpPr>
      <xdr:spPr>
        <a:xfrm>
          <a:off x="13893800" y="6596380"/>
          <a:ext cx="889000" cy="15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170906</xdr:rowOff>
    </xdr:from>
    <xdr:to>
      <xdr:col>21</xdr:col>
      <xdr:colOff>412750</xdr:colOff>
      <xdr:row>37</xdr:row>
      <xdr:rowOff>101056</xdr:rowOff>
    </xdr:to>
    <xdr:sp macro="" textlink="">
      <xdr:nvSpPr>
        <xdr:cNvPr id="315" name="フローチャート : 判断 314"/>
        <xdr:cNvSpPr/>
      </xdr:nvSpPr>
      <xdr:spPr>
        <a:xfrm>
          <a:off x="14732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111233</xdr:rowOff>
    </xdr:from>
    <xdr:ext cx="762000" cy="259045"/>
    <xdr:sp macro="" textlink="">
      <xdr:nvSpPr>
        <xdr:cNvPr id="316" name="テキスト ボックス 315"/>
        <xdr:cNvSpPr txBox="1"/>
      </xdr:nvSpPr>
      <xdr:spPr>
        <a:xfrm>
          <a:off x="14401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68217</xdr:rowOff>
    </xdr:from>
    <xdr:to>
      <xdr:col>20</xdr:col>
      <xdr:colOff>158750</xdr:colOff>
      <xdr:row>38</xdr:row>
      <xdr:rowOff>81280</xdr:rowOff>
    </xdr:to>
    <xdr:cxnSp macro="">
      <xdr:nvCxnSpPr>
        <xdr:cNvPr id="317" name="直線コネクタ 316"/>
        <xdr:cNvCxnSpPr/>
      </xdr:nvCxnSpPr>
      <xdr:spPr>
        <a:xfrm>
          <a:off x="13004800" y="658331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5987</xdr:rowOff>
    </xdr:from>
    <xdr:to>
      <xdr:col>20</xdr:col>
      <xdr:colOff>209550</xdr:colOff>
      <xdr:row>37</xdr:row>
      <xdr:rowOff>107587</xdr:rowOff>
    </xdr:to>
    <xdr:sp macro="" textlink="">
      <xdr:nvSpPr>
        <xdr:cNvPr id="318" name="フローチャート : 判断 317"/>
        <xdr:cNvSpPr/>
      </xdr:nvSpPr>
      <xdr:spPr>
        <a:xfrm>
          <a:off x="13843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117764</xdr:rowOff>
    </xdr:from>
    <xdr:ext cx="762000" cy="259045"/>
    <xdr:sp macro="" textlink="">
      <xdr:nvSpPr>
        <xdr:cNvPr id="319" name="テキスト ボックス 318"/>
        <xdr:cNvSpPr txBox="1"/>
      </xdr:nvSpPr>
      <xdr:spPr>
        <a:xfrm>
          <a:off x="13512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38644</xdr:rowOff>
    </xdr:from>
    <xdr:to>
      <xdr:col>19</xdr:col>
      <xdr:colOff>6350</xdr:colOff>
      <xdr:row>37</xdr:row>
      <xdr:rowOff>140244</xdr:rowOff>
    </xdr:to>
    <xdr:sp macro="" textlink="">
      <xdr:nvSpPr>
        <xdr:cNvPr id="320" name="フローチャート : 判断 319"/>
        <xdr:cNvSpPr/>
      </xdr:nvSpPr>
      <xdr:spPr>
        <a:xfrm>
          <a:off x="129540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150421</xdr:rowOff>
    </xdr:from>
    <xdr:ext cx="762000" cy="259045"/>
    <xdr:sp macro="" textlink="">
      <xdr:nvSpPr>
        <xdr:cNvPr id="321" name="テキスト ボックス 320"/>
        <xdr:cNvSpPr txBox="1"/>
      </xdr:nvSpPr>
      <xdr:spPr>
        <a:xfrm>
          <a:off x="12623800" y="6151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39</xdr:row>
      <xdr:rowOff>74567</xdr:rowOff>
    </xdr:from>
    <xdr:to>
      <xdr:col>24</xdr:col>
      <xdr:colOff>82550</xdr:colOff>
      <xdr:row>40</xdr:row>
      <xdr:rowOff>4717</xdr:rowOff>
    </xdr:to>
    <xdr:sp macro="" textlink="">
      <xdr:nvSpPr>
        <xdr:cNvPr id="327" name="円/楕円 326"/>
        <xdr:cNvSpPr/>
      </xdr:nvSpPr>
      <xdr:spPr>
        <a:xfrm>
          <a:off x="16459200" y="6761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39</xdr:row>
      <xdr:rowOff>46644</xdr:rowOff>
    </xdr:from>
    <xdr:ext cx="762000" cy="259045"/>
    <xdr:sp macro="" textlink="">
      <xdr:nvSpPr>
        <xdr:cNvPr id="328" name="補助費等該当値テキスト"/>
        <xdr:cNvSpPr txBox="1"/>
      </xdr:nvSpPr>
      <xdr:spPr>
        <a:xfrm>
          <a:off x="16598900" y="67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159476</xdr:rowOff>
    </xdr:from>
    <xdr:to>
      <xdr:col>22</xdr:col>
      <xdr:colOff>615950</xdr:colOff>
      <xdr:row>40</xdr:row>
      <xdr:rowOff>89626</xdr:rowOff>
    </xdr:to>
    <xdr:sp macro="" textlink="">
      <xdr:nvSpPr>
        <xdr:cNvPr id="329" name="円/楕円 328"/>
        <xdr:cNvSpPr/>
      </xdr:nvSpPr>
      <xdr:spPr>
        <a:xfrm>
          <a:off x="15621000" y="684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74403</xdr:rowOff>
    </xdr:from>
    <xdr:ext cx="736600" cy="259045"/>
    <xdr:sp macro="" textlink="">
      <xdr:nvSpPr>
        <xdr:cNvPr id="330" name="テキスト ボックス 329"/>
        <xdr:cNvSpPr txBox="1"/>
      </xdr:nvSpPr>
      <xdr:spPr>
        <a:xfrm>
          <a:off x="15290800" y="6932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9253</xdr:rowOff>
    </xdr:from>
    <xdr:to>
      <xdr:col>21</xdr:col>
      <xdr:colOff>412750</xdr:colOff>
      <xdr:row>39</xdr:row>
      <xdr:rowOff>110853</xdr:rowOff>
    </xdr:to>
    <xdr:sp macro="" textlink="">
      <xdr:nvSpPr>
        <xdr:cNvPr id="331" name="円/楕円 330"/>
        <xdr:cNvSpPr/>
      </xdr:nvSpPr>
      <xdr:spPr>
        <a:xfrm>
          <a:off x="14732000" y="669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95630</xdr:rowOff>
    </xdr:from>
    <xdr:ext cx="762000" cy="259045"/>
    <xdr:sp macro="" textlink="">
      <xdr:nvSpPr>
        <xdr:cNvPr id="332" name="テキスト ボックス 331"/>
        <xdr:cNvSpPr txBox="1"/>
      </xdr:nvSpPr>
      <xdr:spPr>
        <a:xfrm>
          <a:off x="14401800" y="6782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3" name="円/楕円 332"/>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4" name="テキスト ボックス 333"/>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17417</xdr:rowOff>
    </xdr:from>
    <xdr:to>
      <xdr:col>19</xdr:col>
      <xdr:colOff>6350</xdr:colOff>
      <xdr:row>38</xdr:row>
      <xdr:rowOff>119017</xdr:rowOff>
    </xdr:to>
    <xdr:sp macro="" textlink="">
      <xdr:nvSpPr>
        <xdr:cNvPr id="335" name="円/楕円 334"/>
        <xdr:cNvSpPr/>
      </xdr:nvSpPr>
      <xdr:spPr>
        <a:xfrm>
          <a:off x="12954000" y="653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103794</xdr:rowOff>
    </xdr:from>
    <xdr:ext cx="762000" cy="259045"/>
    <xdr:sp macro="" textlink="">
      <xdr:nvSpPr>
        <xdr:cNvPr id="336" name="テキスト ボックス 335"/>
        <xdr:cNvSpPr txBox="1"/>
      </xdr:nvSpPr>
      <xdr:spPr>
        <a:xfrm>
          <a:off x="12623800" y="6618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過去に実施した大型建設事業に伴う町債発行により、公債費に係る経常収支比率は類似団体と比べて極めて高い状態が続いている。計画的な償還と町債の発行抑制により、比率は徐々に改善し、全国平均との差も縮小してきているものの、依然として全国最低クラスの状態は続いている。</a:t>
          </a:r>
        </a:p>
        <a:p>
          <a:r>
            <a:rPr kumimoji="1" lang="ja-JP" altLang="en-US" sz="1200">
              <a:latin typeface="ＭＳ Ｐゴシック"/>
            </a:rPr>
            <a:t>　今後においても公債費対策は当町の財政健全化の最優先課題と位置付け、繰上償還を実施するなど、プライマリーバランスの黒字を堅持することで公債費負担の軽減に努める。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42418</xdr:rowOff>
    </xdr:to>
    <xdr:cxnSp macro="">
      <xdr:nvCxnSpPr>
        <xdr:cNvPr id="361" name="直線コネクタ 360"/>
        <xdr:cNvCxnSpPr/>
      </xdr:nvCxnSpPr>
      <xdr:spPr>
        <a:xfrm flipV="1">
          <a:off x="4826000" y="1260398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62"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63" name="直線コネクタ 362"/>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64"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65" name="直線コネクタ 364"/>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81280</xdr:rowOff>
    </xdr:from>
    <xdr:to>
      <xdr:col>7</xdr:col>
      <xdr:colOff>15875</xdr:colOff>
      <xdr:row>80</xdr:row>
      <xdr:rowOff>81280</xdr:rowOff>
    </xdr:to>
    <xdr:cxnSp macro="">
      <xdr:nvCxnSpPr>
        <xdr:cNvPr id="366" name="直線コネクタ 365"/>
        <xdr:cNvCxnSpPr/>
      </xdr:nvCxnSpPr>
      <xdr:spPr>
        <a:xfrm>
          <a:off x="3987800" y="137972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5859</xdr:rowOff>
    </xdr:from>
    <xdr:ext cx="762000" cy="259045"/>
    <xdr:sp macro="" textlink="">
      <xdr:nvSpPr>
        <xdr:cNvPr id="367" name="公債費平均値テキスト"/>
        <xdr:cNvSpPr txBox="1"/>
      </xdr:nvSpPr>
      <xdr:spPr>
        <a:xfrm>
          <a:off x="4914900" y="13207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160782</xdr:rowOff>
    </xdr:from>
    <xdr:to>
      <xdr:col>7</xdr:col>
      <xdr:colOff>66675</xdr:colOff>
      <xdr:row>78</xdr:row>
      <xdr:rowOff>90932</xdr:rowOff>
    </xdr:to>
    <xdr:sp macro="" textlink="">
      <xdr:nvSpPr>
        <xdr:cNvPr id="368" name="フローチャート : 判断 367"/>
        <xdr:cNvSpPr/>
      </xdr:nvSpPr>
      <xdr:spPr>
        <a:xfrm>
          <a:off x="4775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67563</xdr:rowOff>
    </xdr:from>
    <xdr:to>
      <xdr:col>5</xdr:col>
      <xdr:colOff>549275</xdr:colOff>
      <xdr:row>80</xdr:row>
      <xdr:rowOff>81280</xdr:rowOff>
    </xdr:to>
    <xdr:cxnSp macro="">
      <xdr:nvCxnSpPr>
        <xdr:cNvPr id="369" name="直線コネクタ 368"/>
        <xdr:cNvCxnSpPr/>
      </xdr:nvCxnSpPr>
      <xdr:spPr>
        <a:xfrm>
          <a:off x="3098800" y="137835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25908</xdr:rowOff>
    </xdr:from>
    <xdr:to>
      <xdr:col>5</xdr:col>
      <xdr:colOff>600075</xdr:colOff>
      <xdr:row>78</xdr:row>
      <xdr:rowOff>127508</xdr:rowOff>
    </xdr:to>
    <xdr:sp macro="" textlink="">
      <xdr:nvSpPr>
        <xdr:cNvPr id="370" name="フローチャート : 判断 369"/>
        <xdr:cNvSpPr/>
      </xdr:nvSpPr>
      <xdr:spPr>
        <a:xfrm>
          <a:off x="3937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137685</xdr:rowOff>
    </xdr:from>
    <xdr:ext cx="736600" cy="259045"/>
    <xdr:sp macro="" textlink="">
      <xdr:nvSpPr>
        <xdr:cNvPr id="371" name="テキスト ボックス 370"/>
        <xdr:cNvSpPr txBox="1"/>
      </xdr:nvSpPr>
      <xdr:spPr>
        <a:xfrm>
          <a:off x="3606800" y="1316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67563</xdr:rowOff>
    </xdr:from>
    <xdr:to>
      <xdr:col>4</xdr:col>
      <xdr:colOff>346075</xdr:colOff>
      <xdr:row>80</xdr:row>
      <xdr:rowOff>104139</xdr:rowOff>
    </xdr:to>
    <xdr:cxnSp macro="">
      <xdr:nvCxnSpPr>
        <xdr:cNvPr id="372" name="直線コネクタ 371"/>
        <xdr:cNvCxnSpPr/>
      </xdr:nvCxnSpPr>
      <xdr:spPr>
        <a:xfrm flipV="1">
          <a:off x="2209800" y="13783563"/>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16763</xdr:rowOff>
    </xdr:from>
    <xdr:to>
      <xdr:col>4</xdr:col>
      <xdr:colOff>396875</xdr:colOff>
      <xdr:row>78</xdr:row>
      <xdr:rowOff>118363</xdr:rowOff>
    </xdr:to>
    <xdr:sp macro="" textlink="">
      <xdr:nvSpPr>
        <xdr:cNvPr id="373" name="フローチャート : 判断 372"/>
        <xdr:cNvSpPr/>
      </xdr:nvSpPr>
      <xdr:spPr>
        <a:xfrm>
          <a:off x="3048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128540</xdr:rowOff>
    </xdr:from>
    <xdr:ext cx="762000" cy="259045"/>
    <xdr:sp macro="" textlink="">
      <xdr:nvSpPr>
        <xdr:cNvPr id="374" name="テキスト ボックス 373"/>
        <xdr:cNvSpPr txBox="1"/>
      </xdr:nvSpPr>
      <xdr:spPr>
        <a:xfrm>
          <a:off x="2717800" y="13158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104139</xdr:rowOff>
    </xdr:from>
    <xdr:to>
      <xdr:col>3</xdr:col>
      <xdr:colOff>142875</xdr:colOff>
      <xdr:row>81</xdr:row>
      <xdr:rowOff>88137</xdr:rowOff>
    </xdr:to>
    <xdr:cxnSp macro="">
      <xdr:nvCxnSpPr>
        <xdr:cNvPr id="375" name="直線コネクタ 374"/>
        <xdr:cNvCxnSpPr/>
      </xdr:nvCxnSpPr>
      <xdr:spPr>
        <a:xfrm flipV="1">
          <a:off x="1320800" y="13820139"/>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35052</xdr:rowOff>
    </xdr:from>
    <xdr:to>
      <xdr:col>3</xdr:col>
      <xdr:colOff>193675</xdr:colOff>
      <xdr:row>78</xdr:row>
      <xdr:rowOff>136652</xdr:rowOff>
    </xdr:to>
    <xdr:sp macro="" textlink="">
      <xdr:nvSpPr>
        <xdr:cNvPr id="376" name="フローチャート : 判断 375"/>
        <xdr:cNvSpPr/>
      </xdr:nvSpPr>
      <xdr:spPr>
        <a:xfrm>
          <a:off x="2159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146829</xdr:rowOff>
    </xdr:from>
    <xdr:ext cx="762000" cy="259045"/>
    <xdr:sp macro="" textlink="">
      <xdr:nvSpPr>
        <xdr:cNvPr id="377" name="テキスト ボックス 376"/>
        <xdr:cNvSpPr txBox="1"/>
      </xdr:nvSpPr>
      <xdr:spPr>
        <a:xfrm>
          <a:off x="1828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94487</xdr:rowOff>
    </xdr:from>
    <xdr:to>
      <xdr:col>1</xdr:col>
      <xdr:colOff>676275</xdr:colOff>
      <xdr:row>79</xdr:row>
      <xdr:rowOff>24637</xdr:rowOff>
    </xdr:to>
    <xdr:sp macro="" textlink="">
      <xdr:nvSpPr>
        <xdr:cNvPr id="378" name="フローチャート : 判断 377"/>
        <xdr:cNvSpPr/>
      </xdr:nvSpPr>
      <xdr:spPr>
        <a:xfrm>
          <a:off x="1270000" y="1346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34814</xdr:rowOff>
    </xdr:from>
    <xdr:ext cx="762000" cy="259045"/>
    <xdr:sp macro="" textlink="">
      <xdr:nvSpPr>
        <xdr:cNvPr id="379" name="テキスト ボックス 378"/>
        <xdr:cNvSpPr txBox="1"/>
      </xdr:nvSpPr>
      <xdr:spPr>
        <a:xfrm>
          <a:off x="939800" y="13236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80</xdr:row>
      <xdr:rowOff>30480</xdr:rowOff>
    </xdr:from>
    <xdr:to>
      <xdr:col>7</xdr:col>
      <xdr:colOff>66675</xdr:colOff>
      <xdr:row>80</xdr:row>
      <xdr:rowOff>132080</xdr:rowOff>
    </xdr:to>
    <xdr:sp macro="" textlink="">
      <xdr:nvSpPr>
        <xdr:cNvPr id="385" name="円/楕円 384"/>
        <xdr:cNvSpPr/>
      </xdr:nvSpPr>
      <xdr:spPr>
        <a:xfrm>
          <a:off x="47752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2557</xdr:rowOff>
    </xdr:from>
    <xdr:ext cx="762000" cy="259045"/>
    <xdr:sp macro="" textlink="">
      <xdr:nvSpPr>
        <xdr:cNvPr id="386" name="公債費該当値テキスト"/>
        <xdr:cNvSpPr txBox="1"/>
      </xdr:nvSpPr>
      <xdr:spPr>
        <a:xfrm>
          <a:off x="49149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30480</xdr:rowOff>
    </xdr:from>
    <xdr:to>
      <xdr:col>5</xdr:col>
      <xdr:colOff>600075</xdr:colOff>
      <xdr:row>80</xdr:row>
      <xdr:rowOff>132080</xdr:rowOff>
    </xdr:to>
    <xdr:sp macro="" textlink="">
      <xdr:nvSpPr>
        <xdr:cNvPr id="387" name="円/楕円 386"/>
        <xdr:cNvSpPr/>
      </xdr:nvSpPr>
      <xdr:spPr>
        <a:xfrm>
          <a:off x="3937000" y="137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116857</xdr:rowOff>
    </xdr:from>
    <xdr:ext cx="736600" cy="259045"/>
    <xdr:sp macro="" textlink="">
      <xdr:nvSpPr>
        <xdr:cNvPr id="388" name="テキスト ボックス 387"/>
        <xdr:cNvSpPr txBox="1"/>
      </xdr:nvSpPr>
      <xdr:spPr>
        <a:xfrm>
          <a:off x="3606800" y="1383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16763</xdr:rowOff>
    </xdr:from>
    <xdr:to>
      <xdr:col>4</xdr:col>
      <xdr:colOff>396875</xdr:colOff>
      <xdr:row>80</xdr:row>
      <xdr:rowOff>118363</xdr:rowOff>
    </xdr:to>
    <xdr:sp macro="" textlink="">
      <xdr:nvSpPr>
        <xdr:cNvPr id="389" name="円/楕円 388"/>
        <xdr:cNvSpPr/>
      </xdr:nvSpPr>
      <xdr:spPr>
        <a:xfrm>
          <a:off x="3048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103140</xdr:rowOff>
    </xdr:from>
    <xdr:ext cx="762000" cy="259045"/>
    <xdr:sp macro="" textlink="">
      <xdr:nvSpPr>
        <xdr:cNvPr id="390" name="テキスト ボックス 389"/>
        <xdr:cNvSpPr txBox="1"/>
      </xdr:nvSpPr>
      <xdr:spPr>
        <a:xfrm>
          <a:off x="2717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53339</xdr:rowOff>
    </xdr:from>
    <xdr:to>
      <xdr:col>3</xdr:col>
      <xdr:colOff>193675</xdr:colOff>
      <xdr:row>80</xdr:row>
      <xdr:rowOff>154939</xdr:rowOff>
    </xdr:to>
    <xdr:sp macro="" textlink="">
      <xdr:nvSpPr>
        <xdr:cNvPr id="391" name="円/楕円 390"/>
        <xdr:cNvSpPr/>
      </xdr:nvSpPr>
      <xdr:spPr>
        <a:xfrm>
          <a:off x="2159000" y="137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139716</xdr:rowOff>
    </xdr:from>
    <xdr:ext cx="762000" cy="259045"/>
    <xdr:sp macro="" textlink="">
      <xdr:nvSpPr>
        <xdr:cNvPr id="392" name="テキスト ボックス 391"/>
        <xdr:cNvSpPr txBox="1"/>
      </xdr:nvSpPr>
      <xdr:spPr>
        <a:xfrm>
          <a:off x="1828800" y="138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37337</xdr:rowOff>
    </xdr:from>
    <xdr:to>
      <xdr:col>1</xdr:col>
      <xdr:colOff>676275</xdr:colOff>
      <xdr:row>81</xdr:row>
      <xdr:rowOff>138937</xdr:rowOff>
    </xdr:to>
    <xdr:sp macro="" textlink="">
      <xdr:nvSpPr>
        <xdr:cNvPr id="393" name="円/楕円 392"/>
        <xdr:cNvSpPr/>
      </xdr:nvSpPr>
      <xdr:spPr>
        <a:xfrm>
          <a:off x="12700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123714</xdr:rowOff>
    </xdr:from>
    <xdr:ext cx="762000" cy="259045"/>
    <xdr:sp macro="" textlink="">
      <xdr:nvSpPr>
        <xdr:cNvPr id="394" name="テキスト ボックス 393"/>
        <xdr:cNvSpPr txBox="1"/>
      </xdr:nvSpPr>
      <xdr:spPr>
        <a:xfrm>
          <a:off x="939800" y="14011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63/107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公債費以外に係る経常収支比率は類似団体と同程度となった。公債費の縮減と併せて、公債費以外の経常経費についても削減を継続し、比率改善に努める。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146050</xdr:rowOff>
    </xdr:from>
    <xdr:to>
      <xdr:col>24</xdr:col>
      <xdr:colOff>31750</xdr:colOff>
      <xdr:row>81</xdr:row>
      <xdr:rowOff>157480</xdr:rowOff>
    </xdr:to>
    <xdr:cxnSp macro="">
      <xdr:nvCxnSpPr>
        <xdr:cNvPr id="422" name="直線コネクタ 421"/>
        <xdr:cNvCxnSpPr/>
      </xdr:nvCxnSpPr>
      <xdr:spPr>
        <a:xfrm flipV="1">
          <a:off x="16510000" y="1266190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129557</xdr:rowOff>
    </xdr:from>
    <xdr:ext cx="762000" cy="259045"/>
    <xdr:sp macro="" textlink="">
      <xdr:nvSpPr>
        <xdr:cNvPr id="423" name="公債費以外最小値テキスト"/>
        <xdr:cNvSpPr txBox="1"/>
      </xdr:nvSpPr>
      <xdr:spPr>
        <a:xfrm>
          <a:off x="16598900" y="1401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23</xdr:col>
      <xdr:colOff>628650</xdr:colOff>
      <xdr:row>81</xdr:row>
      <xdr:rowOff>157480</xdr:rowOff>
    </xdr:from>
    <xdr:to>
      <xdr:col>24</xdr:col>
      <xdr:colOff>120650</xdr:colOff>
      <xdr:row>81</xdr:row>
      <xdr:rowOff>157480</xdr:rowOff>
    </xdr:to>
    <xdr:cxnSp macro="">
      <xdr:nvCxnSpPr>
        <xdr:cNvPr id="424" name="直線コネクタ 423"/>
        <xdr:cNvCxnSpPr/>
      </xdr:nvCxnSpPr>
      <xdr:spPr>
        <a:xfrm>
          <a:off x="16421100" y="1404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60977</xdr:rowOff>
    </xdr:from>
    <xdr:ext cx="762000" cy="259045"/>
    <xdr:sp macro="" textlink="">
      <xdr:nvSpPr>
        <xdr:cNvPr id="425"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23</xdr:col>
      <xdr:colOff>628650</xdr:colOff>
      <xdr:row>73</xdr:row>
      <xdr:rowOff>146050</xdr:rowOff>
    </xdr:from>
    <xdr:to>
      <xdr:col>24</xdr:col>
      <xdr:colOff>120650</xdr:colOff>
      <xdr:row>73</xdr:row>
      <xdr:rowOff>146050</xdr:rowOff>
    </xdr:to>
    <xdr:cxnSp macro="">
      <xdr:nvCxnSpPr>
        <xdr:cNvPr id="426" name="直線コネクタ 425"/>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27939</xdr:rowOff>
    </xdr:from>
    <xdr:to>
      <xdr:col>24</xdr:col>
      <xdr:colOff>31750</xdr:colOff>
      <xdr:row>76</xdr:row>
      <xdr:rowOff>73661</xdr:rowOff>
    </xdr:to>
    <xdr:cxnSp macro="">
      <xdr:nvCxnSpPr>
        <xdr:cNvPr id="427" name="直線コネクタ 426"/>
        <xdr:cNvCxnSpPr/>
      </xdr:nvCxnSpPr>
      <xdr:spPr>
        <a:xfrm>
          <a:off x="15671800" y="130581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157497</xdr:rowOff>
    </xdr:from>
    <xdr:ext cx="762000" cy="259045"/>
    <xdr:sp macro="" textlink="">
      <xdr:nvSpPr>
        <xdr:cNvPr id="428" name="公債費以外平均値テキスト"/>
        <xdr:cNvSpPr txBox="1"/>
      </xdr:nvSpPr>
      <xdr:spPr>
        <a:xfrm>
          <a:off x="16598900" y="12844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140970</xdr:rowOff>
    </xdr:from>
    <xdr:to>
      <xdr:col>24</xdr:col>
      <xdr:colOff>82550</xdr:colOff>
      <xdr:row>76</xdr:row>
      <xdr:rowOff>71120</xdr:rowOff>
    </xdr:to>
    <xdr:sp macro="" textlink="">
      <xdr:nvSpPr>
        <xdr:cNvPr id="429" name="フローチャート : 判断 428"/>
        <xdr:cNvSpPr/>
      </xdr:nvSpPr>
      <xdr:spPr>
        <a:xfrm>
          <a:off x="164592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134620</xdr:rowOff>
    </xdr:from>
    <xdr:to>
      <xdr:col>22</xdr:col>
      <xdr:colOff>565150</xdr:colOff>
      <xdr:row>76</xdr:row>
      <xdr:rowOff>27939</xdr:rowOff>
    </xdr:to>
    <xdr:cxnSp macro="">
      <xdr:nvCxnSpPr>
        <xdr:cNvPr id="430" name="直線コネクタ 429"/>
        <xdr:cNvCxnSpPr/>
      </xdr:nvCxnSpPr>
      <xdr:spPr>
        <a:xfrm>
          <a:off x="14782800" y="12993370"/>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160020</xdr:rowOff>
    </xdr:from>
    <xdr:to>
      <xdr:col>22</xdr:col>
      <xdr:colOff>615950</xdr:colOff>
      <xdr:row>76</xdr:row>
      <xdr:rowOff>90170</xdr:rowOff>
    </xdr:to>
    <xdr:sp macro="" textlink="">
      <xdr:nvSpPr>
        <xdr:cNvPr id="431" name="フローチャート : 判断 430"/>
        <xdr:cNvSpPr/>
      </xdr:nvSpPr>
      <xdr:spPr>
        <a:xfrm>
          <a:off x="15621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74947</xdr:rowOff>
    </xdr:from>
    <xdr:ext cx="736600" cy="259045"/>
    <xdr:sp macro="" textlink="">
      <xdr:nvSpPr>
        <xdr:cNvPr id="432" name="テキスト ボックス 431"/>
        <xdr:cNvSpPr txBox="1"/>
      </xdr:nvSpPr>
      <xdr:spPr>
        <a:xfrm>
          <a:off x="15290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16510</xdr:rowOff>
    </xdr:from>
    <xdr:to>
      <xdr:col>21</xdr:col>
      <xdr:colOff>361950</xdr:colOff>
      <xdr:row>75</xdr:row>
      <xdr:rowOff>134620</xdr:rowOff>
    </xdr:to>
    <xdr:cxnSp macro="">
      <xdr:nvCxnSpPr>
        <xdr:cNvPr id="433" name="直線コネクタ 432"/>
        <xdr:cNvCxnSpPr/>
      </xdr:nvCxnSpPr>
      <xdr:spPr>
        <a:xfrm>
          <a:off x="13893800" y="1287526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68580</xdr:rowOff>
    </xdr:from>
    <xdr:to>
      <xdr:col>21</xdr:col>
      <xdr:colOff>412750</xdr:colOff>
      <xdr:row>75</xdr:row>
      <xdr:rowOff>170180</xdr:rowOff>
    </xdr:to>
    <xdr:sp macro="" textlink="">
      <xdr:nvSpPr>
        <xdr:cNvPr id="434" name="フローチャート : 判断 433"/>
        <xdr:cNvSpPr/>
      </xdr:nvSpPr>
      <xdr:spPr>
        <a:xfrm>
          <a:off x="14732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8907</xdr:rowOff>
    </xdr:from>
    <xdr:ext cx="762000" cy="259045"/>
    <xdr:sp macro="" textlink="">
      <xdr:nvSpPr>
        <xdr:cNvPr id="435" name="テキスト ボックス 434"/>
        <xdr:cNvSpPr txBox="1"/>
      </xdr:nvSpPr>
      <xdr:spPr>
        <a:xfrm>
          <a:off x="14401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16510</xdr:rowOff>
    </xdr:from>
    <xdr:to>
      <xdr:col>20</xdr:col>
      <xdr:colOff>158750</xdr:colOff>
      <xdr:row>75</xdr:row>
      <xdr:rowOff>66040</xdr:rowOff>
    </xdr:to>
    <xdr:cxnSp macro="">
      <xdr:nvCxnSpPr>
        <xdr:cNvPr id="436" name="直線コネクタ 435"/>
        <xdr:cNvCxnSpPr/>
      </xdr:nvCxnSpPr>
      <xdr:spPr>
        <a:xfrm flipV="1">
          <a:off x="13004800" y="1287526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49530</xdr:rowOff>
    </xdr:from>
    <xdr:to>
      <xdr:col>20</xdr:col>
      <xdr:colOff>209550</xdr:colOff>
      <xdr:row>75</xdr:row>
      <xdr:rowOff>151130</xdr:rowOff>
    </xdr:to>
    <xdr:sp macro="" textlink="">
      <xdr:nvSpPr>
        <xdr:cNvPr id="437" name="フローチャート : 判断 436"/>
        <xdr:cNvSpPr/>
      </xdr:nvSpPr>
      <xdr:spPr>
        <a:xfrm>
          <a:off x="13843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135907</xdr:rowOff>
    </xdr:from>
    <xdr:ext cx="762000" cy="259045"/>
    <xdr:sp macro="" textlink="">
      <xdr:nvSpPr>
        <xdr:cNvPr id="438" name="テキスト ボックス 437"/>
        <xdr:cNvSpPr txBox="1"/>
      </xdr:nvSpPr>
      <xdr:spPr>
        <a:xfrm>
          <a:off x="13512800" y="1299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87630</xdr:rowOff>
    </xdr:from>
    <xdr:to>
      <xdr:col>19</xdr:col>
      <xdr:colOff>6350</xdr:colOff>
      <xdr:row>76</xdr:row>
      <xdr:rowOff>17780</xdr:rowOff>
    </xdr:to>
    <xdr:sp macro="" textlink="">
      <xdr:nvSpPr>
        <xdr:cNvPr id="439" name="フローチャート : 判断 438"/>
        <xdr:cNvSpPr/>
      </xdr:nvSpPr>
      <xdr:spPr>
        <a:xfrm>
          <a:off x="12954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2557</xdr:rowOff>
    </xdr:from>
    <xdr:ext cx="762000" cy="259045"/>
    <xdr:sp macro="" textlink="">
      <xdr:nvSpPr>
        <xdr:cNvPr id="440" name="テキスト ボックス 439"/>
        <xdr:cNvSpPr txBox="1"/>
      </xdr:nvSpPr>
      <xdr:spPr>
        <a:xfrm>
          <a:off x="12623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22861</xdr:rowOff>
    </xdr:from>
    <xdr:to>
      <xdr:col>24</xdr:col>
      <xdr:colOff>82550</xdr:colOff>
      <xdr:row>76</xdr:row>
      <xdr:rowOff>124461</xdr:rowOff>
    </xdr:to>
    <xdr:sp macro="" textlink="">
      <xdr:nvSpPr>
        <xdr:cNvPr id="446" name="円/楕円 445"/>
        <xdr:cNvSpPr/>
      </xdr:nvSpPr>
      <xdr:spPr>
        <a:xfrm>
          <a:off x="164592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166388</xdr:rowOff>
    </xdr:from>
    <xdr:ext cx="762000" cy="259045"/>
    <xdr:sp macro="" textlink="">
      <xdr:nvSpPr>
        <xdr:cNvPr id="447" name="公債費以外該当値テキスト"/>
        <xdr:cNvSpPr txBox="1"/>
      </xdr:nvSpPr>
      <xdr:spPr>
        <a:xfrm>
          <a:off x="16598900" y="13025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148589</xdr:rowOff>
    </xdr:from>
    <xdr:to>
      <xdr:col>22</xdr:col>
      <xdr:colOff>615950</xdr:colOff>
      <xdr:row>76</xdr:row>
      <xdr:rowOff>78739</xdr:rowOff>
    </xdr:to>
    <xdr:sp macro="" textlink="">
      <xdr:nvSpPr>
        <xdr:cNvPr id="448" name="円/楕円 447"/>
        <xdr:cNvSpPr/>
      </xdr:nvSpPr>
      <xdr:spPr>
        <a:xfrm>
          <a:off x="15621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88917</xdr:rowOff>
    </xdr:from>
    <xdr:ext cx="736600" cy="259045"/>
    <xdr:sp macro="" textlink="">
      <xdr:nvSpPr>
        <xdr:cNvPr id="449" name="テキスト ボックス 448"/>
        <xdr:cNvSpPr txBox="1"/>
      </xdr:nvSpPr>
      <xdr:spPr>
        <a:xfrm>
          <a:off x="15290800" y="1277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83820</xdr:rowOff>
    </xdr:from>
    <xdr:to>
      <xdr:col>21</xdr:col>
      <xdr:colOff>412750</xdr:colOff>
      <xdr:row>76</xdr:row>
      <xdr:rowOff>13970</xdr:rowOff>
    </xdr:to>
    <xdr:sp macro="" textlink="">
      <xdr:nvSpPr>
        <xdr:cNvPr id="450" name="円/楕円 449"/>
        <xdr:cNvSpPr/>
      </xdr:nvSpPr>
      <xdr:spPr>
        <a:xfrm>
          <a:off x="14732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170197</xdr:rowOff>
    </xdr:from>
    <xdr:ext cx="762000" cy="259045"/>
    <xdr:sp macro="" textlink="">
      <xdr:nvSpPr>
        <xdr:cNvPr id="451" name="テキスト ボックス 450"/>
        <xdr:cNvSpPr txBox="1"/>
      </xdr:nvSpPr>
      <xdr:spPr>
        <a:xfrm>
          <a:off x="14401800" y="1302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137160</xdr:rowOff>
    </xdr:from>
    <xdr:to>
      <xdr:col>20</xdr:col>
      <xdr:colOff>209550</xdr:colOff>
      <xdr:row>75</xdr:row>
      <xdr:rowOff>67310</xdr:rowOff>
    </xdr:to>
    <xdr:sp macro="" textlink="">
      <xdr:nvSpPr>
        <xdr:cNvPr id="452" name="円/楕円 451"/>
        <xdr:cNvSpPr/>
      </xdr:nvSpPr>
      <xdr:spPr>
        <a:xfrm>
          <a:off x="13843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77487</xdr:rowOff>
    </xdr:from>
    <xdr:ext cx="762000" cy="259045"/>
    <xdr:sp macro="" textlink="">
      <xdr:nvSpPr>
        <xdr:cNvPr id="453" name="テキスト ボックス 452"/>
        <xdr:cNvSpPr txBox="1"/>
      </xdr:nvSpPr>
      <xdr:spPr>
        <a:xfrm>
          <a:off x="13512800" y="1259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15240</xdr:rowOff>
    </xdr:from>
    <xdr:to>
      <xdr:col>19</xdr:col>
      <xdr:colOff>6350</xdr:colOff>
      <xdr:row>75</xdr:row>
      <xdr:rowOff>116840</xdr:rowOff>
    </xdr:to>
    <xdr:sp macro="" textlink="">
      <xdr:nvSpPr>
        <xdr:cNvPr id="454" name="円/楕円 453"/>
        <xdr:cNvSpPr/>
      </xdr:nvSpPr>
      <xdr:spPr>
        <a:xfrm>
          <a:off x="12954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127017</xdr:rowOff>
    </xdr:from>
    <xdr:ext cx="762000" cy="259045"/>
    <xdr:sp macro="" textlink="">
      <xdr:nvSpPr>
        <xdr:cNvPr id="455" name="テキスト ボックス 454"/>
        <xdr:cNvSpPr txBox="1"/>
      </xdr:nvSpPr>
      <xdr:spPr>
        <a:xfrm>
          <a:off x="12623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青森県深浦町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137546</xdr:rowOff>
    </xdr:from>
    <xdr:to>
      <xdr:col>4</xdr:col>
      <xdr:colOff>1117600</xdr:colOff>
      <xdr:row>19</xdr:row>
      <xdr:rowOff>142810</xdr:rowOff>
    </xdr:to>
    <xdr:cxnSp macro="">
      <xdr:nvCxnSpPr>
        <xdr:cNvPr id="41" name="直線コネクタ 40"/>
        <xdr:cNvCxnSpPr/>
      </xdr:nvCxnSpPr>
      <xdr:spPr bwMode="auto">
        <a:xfrm flipV="1">
          <a:off x="5651500" y="2242571"/>
          <a:ext cx="0" cy="120541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114887</xdr:rowOff>
    </xdr:from>
    <xdr:ext cx="762000" cy="259045"/>
    <xdr:sp macro="" textlink="">
      <xdr:nvSpPr>
        <xdr:cNvPr id="42" name="人口1人当たり決算額の推移最小値テキスト130"/>
        <xdr:cNvSpPr txBox="1"/>
      </xdr:nvSpPr>
      <xdr:spPr>
        <a:xfrm>
          <a:off x="5740400" y="342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85,567</a:t>
          </a:r>
          <a:endParaRPr kumimoji="1" lang="ja-JP" altLang="en-US" sz="1000" b="1">
            <a:latin typeface="ＭＳ Ｐゴシック"/>
          </a:endParaRPr>
        </a:p>
      </xdr:txBody>
    </xdr:sp>
    <xdr:clientData/>
  </xdr:oneCellAnchor>
  <xdr:twoCellAnchor>
    <xdr:from>
      <xdr:col>4</xdr:col>
      <xdr:colOff>1028700</xdr:colOff>
      <xdr:row>19</xdr:row>
      <xdr:rowOff>142810</xdr:rowOff>
    </xdr:from>
    <xdr:to>
      <xdr:col>5</xdr:col>
      <xdr:colOff>73025</xdr:colOff>
      <xdr:row>19</xdr:row>
      <xdr:rowOff>142810</xdr:rowOff>
    </xdr:to>
    <xdr:cxnSp macro="">
      <xdr:nvCxnSpPr>
        <xdr:cNvPr id="43" name="直線コネクタ 42"/>
        <xdr:cNvCxnSpPr/>
      </xdr:nvCxnSpPr>
      <xdr:spPr bwMode="auto">
        <a:xfrm>
          <a:off x="5562600" y="34479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52473</xdr:rowOff>
    </xdr:from>
    <xdr:ext cx="762000" cy="259045"/>
    <xdr:sp macro="" textlink="">
      <xdr:nvSpPr>
        <xdr:cNvPr id="44" name="人口1人当たり決算額の推移最大値テキスト130"/>
        <xdr:cNvSpPr txBox="1"/>
      </xdr:nvSpPr>
      <xdr:spPr>
        <a:xfrm>
          <a:off x="5740400" y="19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296,488</a:t>
          </a:r>
          <a:endParaRPr kumimoji="1" lang="ja-JP" altLang="en-US" sz="1000" b="1">
            <a:latin typeface="ＭＳ Ｐゴシック"/>
          </a:endParaRPr>
        </a:p>
      </xdr:txBody>
    </xdr:sp>
    <xdr:clientData/>
  </xdr:oneCellAnchor>
  <xdr:twoCellAnchor>
    <xdr:from>
      <xdr:col>4</xdr:col>
      <xdr:colOff>1028700</xdr:colOff>
      <xdr:row>12</xdr:row>
      <xdr:rowOff>137546</xdr:rowOff>
    </xdr:from>
    <xdr:to>
      <xdr:col>5</xdr:col>
      <xdr:colOff>73025</xdr:colOff>
      <xdr:row>12</xdr:row>
      <xdr:rowOff>137546</xdr:rowOff>
    </xdr:to>
    <xdr:cxnSp macro="">
      <xdr:nvCxnSpPr>
        <xdr:cNvPr id="45" name="直線コネクタ 44"/>
        <xdr:cNvCxnSpPr/>
      </xdr:nvCxnSpPr>
      <xdr:spPr bwMode="auto">
        <a:xfrm>
          <a:off x="5562600" y="2242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1941</xdr:rowOff>
    </xdr:from>
    <xdr:to>
      <xdr:col>4</xdr:col>
      <xdr:colOff>1117600</xdr:colOff>
      <xdr:row>17</xdr:row>
      <xdr:rowOff>46535</xdr:rowOff>
    </xdr:to>
    <xdr:cxnSp macro="">
      <xdr:nvCxnSpPr>
        <xdr:cNvPr id="46" name="直線コネクタ 45"/>
        <xdr:cNvCxnSpPr/>
      </xdr:nvCxnSpPr>
      <xdr:spPr bwMode="auto">
        <a:xfrm flipV="1">
          <a:off x="5003800" y="2964216"/>
          <a:ext cx="647700" cy="4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158168</xdr:rowOff>
    </xdr:from>
    <xdr:ext cx="762000" cy="259045"/>
    <xdr:sp macro="" textlink="">
      <xdr:nvSpPr>
        <xdr:cNvPr id="47" name="人口1人当たり決算額の推移平均値テキスト130"/>
        <xdr:cNvSpPr txBox="1"/>
      </xdr:nvSpPr>
      <xdr:spPr>
        <a:xfrm>
          <a:off x="5740400" y="29489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136484</xdr:rowOff>
    </xdr:from>
    <xdr:to>
      <xdr:col>5</xdr:col>
      <xdr:colOff>34925</xdr:colOff>
      <xdr:row>17</xdr:row>
      <xdr:rowOff>66634</xdr:rowOff>
    </xdr:to>
    <xdr:sp macro="" textlink="">
      <xdr:nvSpPr>
        <xdr:cNvPr id="48" name="フローチャート : 判断 47"/>
        <xdr:cNvSpPr/>
      </xdr:nvSpPr>
      <xdr:spPr bwMode="auto">
        <a:xfrm>
          <a:off x="56007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46535</xdr:rowOff>
    </xdr:from>
    <xdr:to>
      <xdr:col>4</xdr:col>
      <xdr:colOff>469900</xdr:colOff>
      <xdr:row>17</xdr:row>
      <xdr:rowOff>47186</xdr:rowOff>
    </xdr:to>
    <xdr:cxnSp macro="">
      <xdr:nvCxnSpPr>
        <xdr:cNvPr id="49" name="直線コネクタ 48"/>
        <xdr:cNvCxnSpPr/>
      </xdr:nvCxnSpPr>
      <xdr:spPr bwMode="auto">
        <a:xfrm flipV="1">
          <a:off x="4305300" y="3008810"/>
          <a:ext cx="698500" cy="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112098</xdr:rowOff>
    </xdr:from>
    <xdr:to>
      <xdr:col>4</xdr:col>
      <xdr:colOff>520700</xdr:colOff>
      <xdr:row>17</xdr:row>
      <xdr:rowOff>42248</xdr:rowOff>
    </xdr:to>
    <xdr:sp macro="" textlink="">
      <xdr:nvSpPr>
        <xdr:cNvPr id="50" name="フローチャート : 判断 49"/>
        <xdr:cNvSpPr/>
      </xdr:nvSpPr>
      <xdr:spPr bwMode="auto">
        <a:xfrm>
          <a:off x="49530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52425</xdr:rowOff>
    </xdr:from>
    <xdr:ext cx="736600" cy="259045"/>
    <xdr:sp macro="" textlink="">
      <xdr:nvSpPr>
        <xdr:cNvPr id="51" name="テキスト ボックス 50"/>
        <xdr:cNvSpPr txBox="1"/>
      </xdr:nvSpPr>
      <xdr:spPr>
        <a:xfrm>
          <a:off x="4622800" y="2671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45226</xdr:rowOff>
    </xdr:from>
    <xdr:to>
      <xdr:col>3</xdr:col>
      <xdr:colOff>904875</xdr:colOff>
      <xdr:row>17</xdr:row>
      <xdr:rowOff>47186</xdr:rowOff>
    </xdr:to>
    <xdr:cxnSp macro="">
      <xdr:nvCxnSpPr>
        <xdr:cNvPr id="52" name="直線コネクタ 51"/>
        <xdr:cNvCxnSpPr/>
      </xdr:nvCxnSpPr>
      <xdr:spPr bwMode="auto">
        <a:xfrm>
          <a:off x="3606800" y="3007501"/>
          <a:ext cx="698500" cy="1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155612</xdr:rowOff>
    </xdr:from>
    <xdr:to>
      <xdr:col>3</xdr:col>
      <xdr:colOff>955675</xdr:colOff>
      <xdr:row>17</xdr:row>
      <xdr:rowOff>85762</xdr:rowOff>
    </xdr:to>
    <xdr:sp macro="" textlink="">
      <xdr:nvSpPr>
        <xdr:cNvPr id="53" name="フローチャート : 判断 52"/>
        <xdr:cNvSpPr/>
      </xdr:nvSpPr>
      <xdr:spPr bwMode="auto">
        <a:xfrm>
          <a:off x="42545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95939</xdr:rowOff>
    </xdr:from>
    <xdr:ext cx="762000" cy="259045"/>
    <xdr:sp macro="" textlink="">
      <xdr:nvSpPr>
        <xdr:cNvPr id="54" name="テキスト ボックス 53"/>
        <xdr:cNvSpPr txBox="1"/>
      </xdr:nvSpPr>
      <xdr:spPr>
        <a:xfrm>
          <a:off x="3924300" y="2715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11565</xdr:rowOff>
    </xdr:from>
    <xdr:to>
      <xdr:col>3</xdr:col>
      <xdr:colOff>206375</xdr:colOff>
      <xdr:row>17</xdr:row>
      <xdr:rowOff>45226</xdr:rowOff>
    </xdr:to>
    <xdr:cxnSp macro="">
      <xdr:nvCxnSpPr>
        <xdr:cNvPr id="55" name="直線コネクタ 54"/>
        <xdr:cNvCxnSpPr/>
      </xdr:nvCxnSpPr>
      <xdr:spPr bwMode="auto">
        <a:xfrm>
          <a:off x="2908300" y="2973840"/>
          <a:ext cx="698500" cy="33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144319</xdr:rowOff>
    </xdr:from>
    <xdr:to>
      <xdr:col>3</xdr:col>
      <xdr:colOff>257175</xdr:colOff>
      <xdr:row>17</xdr:row>
      <xdr:rowOff>74469</xdr:rowOff>
    </xdr:to>
    <xdr:sp macro="" textlink="">
      <xdr:nvSpPr>
        <xdr:cNvPr id="56" name="フローチャート : 判断 55"/>
        <xdr:cNvSpPr/>
      </xdr:nvSpPr>
      <xdr:spPr bwMode="auto">
        <a:xfrm>
          <a:off x="35560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84646</xdr:rowOff>
    </xdr:from>
    <xdr:ext cx="762000" cy="259045"/>
    <xdr:sp macro="" textlink="">
      <xdr:nvSpPr>
        <xdr:cNvPr id="57" name="テキスト ボックス 56"/>
        <xdr:cNvSpPr txBox="1"/>
      </xdr:nvSpPr>
      <xdr:spPr>
        <a:xfrm>
          <a:off x="3225800" y="270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131460</xdr:rowOff>
    </xdr:from>
    <xdr:to>
      <xdr:col>2</xdr:col>
      <xdr:colOff>692150</xdr:colOff>
      <xdr:row>17</xdr:row>
      <xdr:rowOff>61610</xdr:rowOff>
    </xdr:to>
    <xdr:sp macro="" textlink="">
      <xdr:nvSpPr>
        <xdr:cNvPr id="58" name="フローチャート : 判断 57"/>
        <xdr:cNvSpPr/>
      </xdr:nvSpPr>
      <xdr:spPr bwMode="auto">
        <a:xfrm>
          <a:off x="2857500" y="29222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71787</xdr:rowOff>
    </xdr:from>
    <xdr:ext cx="762000" cy="259045"/>
    <xdr:sp macro="" textlink="">
      <xdr:nvSpPr>
        <xdr:cNvPr id="59" name="テキスト ボックス 58"/>
        <xdr:cNvSpPr txBox="1"/>
      </xdr:nvSpPr>
      <xdr:spPr>
        <a:xfrm>
          <a:off x="2527300" y="2691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168,664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122591</xdr:rowOff>
    </xdr:from>
    <xdr:to>
      <xdr:col>5</xdr:col>
      <xdr:colOff>34925</xdr:colOff>
      <xdr:row>17</xdr:row>
      <xdr:rowOff>52741</xdr:rowOff>
    </xdr:to>
    <xdr:sp macro="" textlink="">
      <xdr:nvSpPr>
        <xdr:cNvPr id="65" name="円/楕円 64"/>
        <xdr:cNvSpPr/>
      </xdr:nvSpPr>
      <xdr:spPr bwMode="auto">
        <a:xfrm>
          <a:off x="5600700" y="2913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139118</xdr:rowOff>
    </xdr:from>
    <xdr:ext cx="762000" cy="259045"/>
    <xdr:sp macro="" textlink="">
      <xdr:nvSpPr>
        <xdr:cNvPr id="66" name="人口1人当たり決算額の推移該当値テキスト130"/>
        <xdr:cNvSpPr txBox="1"/>
      </xdr:nvSpPr>
      <xdr:spPr>
        <a:xfrm>
          <a:off x="5740400" y="275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170,216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167185</xdr:rowOff>
    </xdr:from>
    <xdr:to>
      <xdr:col>4</xdr:col>
      <xdr:colOff>520700</xdr:colOff>
      <xdr:row>17</xdr:row>
      <xdr:rowOff>97335</xdr:rowOff>
    </xdr:to>
    <xdr:sp macro="" textlink="">
      <xdr:nvSpPr>
        <xdr:cNvPr id="67" name="円/楕円 66"/>
        <xdr:cNvSpPr/>
      </xdr:nvSpPr>
      <xdr:spPr bwMode="auto">
        <a:xfrm>
          <a:off x="4953000" y="2958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82112</xdr:rowOff>
    </xdr:from>
    <xdr:ext cx="736600" cy="259045"/>
    <xdr:sp macro="" textlink="">
      <xdr:nvSpPr>
        <xdr:cNvPr id="68" name="テキスト ボックス 67"/>
        <xdr:cNvSpPr txBox="1"/>
      </xdr:nvSpPr>
      <xdr:spPr>
        <a:xfrm>
          <a:off x="4622800" y="3044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162,413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167836</xdr:rowOff>
    </xdr:from>
    <xdr:to>
      <xdr:col>3</xdr:col>
      <xdr:colOff>955675</xdr:colOff>
      <xdr:row>17</xdr:row>
      <xdr:rowOff>97986</xdr:rowOff>
    </xdr:to>
    <xdr:sp macro="" textlink="">
      <xdr:nvSpPr>
        <xdr:cNvPr id="69" name="円/楕円 68"/>
        <xdr:cNvSpPr/>
      </xdr:nvSpPr>
      <xdr:spPr bwMode="auto">
        <a:xfrm>
          <a:off x="4254500" y="295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82763</xdr:rowOff>
    </xdr:from>
    <xdr:ext cx="762000" cy="259045"/>
    <xdr:sp macro="" textlink="">
      <xdr:nvSpPr>
        <xdr:cNvPr id="70" name="テキスト ボックス 69"/>
        <xdr:cNvSpPr txBox="1"/>
      </xdr:nvSpPr>
      <xdr:spPr>
        <a:xfrm>
          <a:off x="3924300" y="304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162,299</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165876</xdr:rowOff>
    </xdr:from>
    <xdr:to>
      <xdr:col>3</xdr:col>
      <xdr:colOff>257175</xdr:colOff>
      <xdr:row>17</xdr:row>
      <xdr:rowOff>96026</xdr:rowOff>
    </xdr:to>
    <xdr:sp macro="" textlink="">
      <xdr:nvSpPr>
        <xdr:cNvPr id="71" name="円/楕円 70"/>
        <xdr:cNvSpPr/>
      </xdr:nvSpPr>
      <xdr:spPr bwMode="auto">
        <a:xfrm>
          <a:off x="3556000" y="2956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80803</xdr:rowOff>
    </xdr:from>
    <xdr:ext cx="762000" cy="259045"/>
    <xdr:sp macro="" textlink="">
      <xdr:nvSpPr>
        <xdr:cNvPr id="72" name="テキスト ボックス 71"/>
        <xdr:cNvSpPr txBox="1"/>
      </xdr:nvSpPr>
      <xdr:spPr>
        <a:xfrm>
          <a:off x="3225800" y="3043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162,642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132215</xdr:rowOff>
    </xdr:from>
    <xdr:to>
      <xdr:col>2</xdr:col>
      <xdr:colOff>692150</xdr:colOff>
      <xdr:row>17</xdr:row>
      <xdr:rowOff>62365</xdr:rowOff>
    </xdr:to>
    <xdr:sp macro="" textlink="">
      <xdr:nvSpPr>
        <xdr:cNvPr id="73" name="円/楕円 72"/>
        <xdr:cNvSpPr/>
      </xdr:nvSpPr>
      <xdr:spPr bwMode="auto">
        <a:xfrm>
          <a:off x="2857500" y="2923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47142</xdr:rowOff>
    </xdr:from>
    <xdr:ext cx="762000" cy="259045"/>
    <xdr:sp macro="" textlink="">
      <xdr:nvSpPr>
        <xdr:cNvPr id="74" name="テキスト ボックス 73"/>
        <xdr:cNvSpPr txBox="1"/>
      </xdr:nvSpPr>
      <xdr:spPr>
        <a:xfrm>
          <a:off x="2527300" y="300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168,532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244631</xdr:rowOff>
    </xdr:from>
    <xdr:to>
      <xdr:col>4</xdr:col>
      <xdr:colOff>1117600</xdr:colOff>
      <xdr:row>38</xdr:row>
      <xdr:rowOff>33121</xdr:rowOff>
    </xdr:to>
    <xdr:cxnSp macro="">
      <xdr:nvCxnSpPr>
        <xdr:cNvPr id="104" name="直線コネクタ 103"/>
        <xdr:cNvCxnSpPr/>
      </xdr:nvCxnSpPr>
      <xdr:spPr bwMode="auto">
        <a:xfrm flipV="1">
          <a:off x="5651500" y="6169181"/>
          <a:ext cx="0" cy="13315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5198</xdr:rowOff>
    </xdr:from>
    <xdr:ext cx="762000" cy="259045"/>
    <xdr:sp macro="" textlink="">
      <xdr:nvSpPr>
        <xdr:cNvPr id="105" name="人口1人当たり決算額の推移最小値テキスト445"/>
        <xdr:cNvSpPr txBox="1"/>
      </xdr:nvSpPr>
      <xdr:spPr>
        <a:xfrm>
          <a:off x="5740400" y="7472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-19,876</a:t>
          </a:r>
          <a:endParaRPr kumimoji="1" lang="ja-JP" altLang="en-US" sz="1000" b="1">
            <a:latin typeface="ＭＳ Ｐゴシック"/>
          </a:endParaRPr>
        </a:p>
      </xdr:txBody>
    </xdr:sp>
    <xdr:clientData/>
  </xdr:oneCellAnchor>
  <xdr:twoCellAnchor>
    <xdr:from>
      <xdr:col>4</xdr:col>
      <xdr:colOff>1028700</xdr:colOff>
      <xdr:row>38</xdr:row>
      <xdr:rowOff>33121</xdr:rowOff>
    </xdr:from>
    <xdr:to>
      <xdr:col>5</xdr:col>
      <xdr:colOff>73025</xdr:colOff>
      <xdr:row>38</xdr:row>
      <xdr:rowOff>33121</xdr:rowOff>
    </xdr:to>
    <xdr:cxnSp macro="">
      <xdr:nvCxnSpPr>
        <xdr:cNvPr id="106" name="直線コネクタ 105"/>
        <xdr:cNvCxnSpPr/>
      </xdr:nvCxnSpPr>
      <xdr:spPr bwMode="auto">
        <a:xfrm>
          <a:off x="5562600" y="75007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159558</xdr:rowOff>
    </xdr:from>
    <xdr:ext cx="762000" cy="259045"/>
    <xdr:sp macro="" textlink="">
      <xdr:nvSpPr>
        <xdr:cNvPr id="107" name="人口1人当たり決算額の推移最大値テキスト445"/>
        <xdr:cNvSpPr txBox="1"/>
      </xdr:nvSpPr>
      <xdr:spPr>
        <a:xfrm>
          <a:off x="5740400" y="5912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102,444</a:t>
          </a:r>
          <a:endParaRPr kumimoji="1" lang="ja-JP" altLang="en-US" sz="1000" b="1">
            <a:latin typeface="ＭＳ Ｐゴシック"/>
          </a:endParaRPr>
        </a:p>
      </xdr:txBody>
    </xdr:sp>
    <xdr:clientData/>
  </xdr:oneCellAnchor>
  <xdr:twoCellAnchor>
    <xdr:from>
      <xdr:col>4</xdr:col>
      <xdr:colOff>1028700</xdr:colOff>
      <xdr:row>33</xdr:row>
      <xdr:rowOff>244631</xdr:rowOff>
    </xdr:from>
    <xdr:to>
      <xdr:col>5</xdr:col>
      <xdr:colOff>73025</xdr:colOff>
      <xdr:row>33</xdr:row>
      <xdr:rowOff>244631</xdr:rowOff>
    </xdr:to>
    <xdr:cxnSp macro="">
      <xdr:nvCxnSpPr>
        <xdr:cNvPr id="108" name="直線コネクタ 107"/>
        <xdr:cNvCxnSpPr/>
      </xdr:nvCxnSpPr>
      <xdr:spPr bwMode="auto">
        <a:xfrm>
          <a:off x="5562600" y="6169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18328</xdr:rowOff>
    </xdr:from>
    <xdr:to>
      <xdr:col>4</xdr:col>
      <xdr:colOff>1117600</xdr:colOff>
      <xdr:row>35</xdr:row>
      <xdr:rowOff>76153</xdr:rowOff>
    </xdr:to>
    <xdr:cxnSp macro="">
      <xdr:nvCxnSpPr>
        <xdr:cNvPr id="109" name="直線コネクタ 108"/>
        <xdr:cNvCxnSpPr/>
      </xdr:nvCxnSpPr>
      <xdr:spPr bwMode="auto">
        <a:xfrm>
          <a:off x="5003800" y="6628678"/>
          <a:ext cx="647700" cy="578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215002</xdr:rowOff>
    </xdr:from>
    <xdr:ext cx="762000" cy="259045"/>
    <xdr:sp macro="" textlink="">
      <xdr:nvSpPr>
        <xdr:cNvPr id="110" name="人口1人当たり決算額の推移平均値テキスト445"/>
        <xdr:cNvSpPr txBox="1"/>
      </xdr:nvSpPr>
      <xdr:spPr>
        <a:xfrm>
          <a:off x="5740400" y="6825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242925</xdr:rowOff>
    </xdr:from>
    <xdr:to>
      <xdr:col>5</xdr:col>
      <xdr:colOff>34925</xdr:colOff>
      <xdr:row>36</xdr:row>
      <xdr:rowOff>1625</xdr:rowOff>
    </xdr:to>
    <xdr:sp macro="" textlink="">
      <xdr:nvSpPr>
        <xdr:cNvPr id="111" name="フローチャート : 判断 110"/>
        <xdr:cNvSpPr/>
      </xdr:nvSpPr>
      <xdr:spPr bwMode="auto">
        <a:xfrm>
          <a:off x="56007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18328</xdr:rowOff>
    </xdr:from>
    <xdr:to>
      <xdr:col>4</xdr:col>
      <xdr:colOff>469900</xdr:colOff>
      <xdr:row>35</xdr:row>
      <xdr:rowOff>34526</xdr:rowOff>
    </xdr:to>
    <xdr:cxnSp macro="">
      <xdr:nvCxnSpPr>
        <xdr:cNvPr id="112" name="直線コネクタ 111"/>
        <xdr:cNvCxnSpPr/>
      </xdr:nvCxnSpPr>
      <xdr:spPr bwMode="auto">
        <a:xfrm flipV="1">
          <a:off x="4305300" y="6628678"/>
          <a:ext cx="698500" cy="16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224627</xdr:rowOff>
    </xdr:from>
    <xdr:to>
      <xdr:col>4</xdr:col>
      <xdr:colOff>520700</xdr:colOff>
      <xdr:row>35</xdr:row>
      <xdr:rowOff>326227</xdr:rowOff>
    </xdr:to>
    <xdr:sp macro="" textlink="">
      <xdr:nvSpPr>
        <xdr:cNvPr id="113" name="フローチャート : 判断 112"/>
        <xdr:cNvSpPr/>
      </xdr:nvSpPr>
      <xdr:spPr bwMode="auto">
        <a:xfrm>
          <a:off x="49530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311004</xdr:rowOff>
    </xdr:from>
    <xdr:ext cx="736600" cy="259045"/>
    <xdr:sp macro="" textlink="">
      <xdr:nvSpPr>
        <xdr:cNvPr id="114" name="テキスト ボックス 113"/>
        <xdr:cNvSpPr txBox="1"/>
      </xdr:nvSpPr>
      <xdr:spPr>
        <a:xfrm>
          <a:off x="4622800" y="6921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342874</xdr:rowOff>
    </xdr:from>
    <xdr:to>
      <xdr:col>3</xdr:col>
      <xdr:colOff>904875</xdr:colOff>
      <xdr:row>35</xdr:row>
      <xdr:rowOff>34526</xdr:rowOff>
    </xdr:to>
    <xdr:cxnSp macro="">
      <xdr:nvCxnSpPr>
        <xdr:cNvPr id="115" name="直線コネクタ 114"/>
        <xdr:cNvCxnSpPr/>
      </xdr:nvCxnSpPr>
      <xdr:spPr bwMode="auto">
        <a:xfrm>
          <a:off x="3606800" y="6610324"/>
          <a:ext cx="698500" cy="34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192895</xdr:rowOff>
    </xdr:from>
    <xdr:to>
      <xdr:col>3</xdr:col>
      <xdr:colOff>955675</xdr:colOff>
      <xdr:row>35</xdr:row>
      <xdr:rowOff>294495</xdr:rowOff>
    </xdr:to>
    <xdr:sp macro="" textlink="">
      <xdr:nvSpPr>
        <xdr:cNvPr id="116" name="フローチャート : 判断 115"/>
        <xdr:cNvSpPr/>
      </xdr:nvSpPr>
      <xdr:spPr bwMode="auto">
        <a:xfrm>
          <a:off x="42545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279272</xdr:rowOff>
    </xdr:from>
    <xdr:ext cx="762000" cy="259045"/>
    <xdr:sp macro="" textlink="">
      <xdr:nvSpPr>
        <xdr:cNvPr id="117" name="テキスト ボックス 116"/>
        <xdr:cNvSpPr txBox="1"/>
      </xdr:nvSpPr>
      <xdr:spPr>
        <a:xfrm>
          <a:off x="39243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270234</xdr:rowOff>
    </xdr:from>
    <xdr:to>
      <xdr:col>3</xdr:col>
      <xdr:colOff>206375</xdr:colOff>
      <xdr:row>34</xdr:row>
      <xdr:rowOff>342874</xdr:rowOff>
    </xdr:to>
    <xdr:cxnSp macro="">
      <xdr:nvCxnSpPr>
        <xdr:cNvPr id="118" name="直線コネクタ 117"/>
        <xdr:cNvCxnSpPr/>
      </xdr:nvCxnSpPr>
      <xdr:spPr bwMode="auto">
        <a:xfrm>
          <a:off x="2908300" y="6537684"/>
          <a:ext cx="698500" cy="72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155698</xdr:rowOff>
    </xdr:from>
    <xdr:to>
      <xdr:col>3</xdr:col>
      <xdr:colOff>257175</xdr:colOff>
      <xdr:row>35</xdr:row>
      <xdr:rowOff>257298</xdr:rowOff>
    </xdr:to>
    <xdr:sp macro="" textlink="">
      <xdr:nvSpPr>
        <xdr:cNvPr id="119" name="フローチャート : 判断 118"/>
        <xdr:cNvSpPr/>
      </xdr:nvSpPr>
      <xdr:spPr bwMode="auto">
        <a:xfrm>
          <a:off x="35560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242075</xdr:rowOff>
    </xdr:from>
    <xdr:ext cx="762000" cy="259045"/>
    <xdr:sp macro="" textlink="">
      <xdr:nvSpPr>
        <xdr:cNvPr id="120" name="テキスト ボックス 119"/>
        <xdr:cNvSpPr txBox="1"/>
      </xdr:nvSpPr>
      <xdr:spPr>
        <a:xfrm>
          <a:off x="32258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99659</xdr:rowOff>
    </xdr:from>
    <xdr:to>
      <xdr:col>2</xdr:col>
      <xdr:colOff>692150</xdr:colOff>
      <xdr:row>35</xdr:row>
      <xdr:rowOff>201259</xdr:rowOff>
    </xdr:to>
    <xdr:sp macro="" textlink="">
      <xdr:nvSpPr>
        <xdr:cNvPr id="121" name="フローチャート : 判断 120"/>
        <xdr:cNvSpPr/>
      </xdr:nvSpPr>
      <xdr:spPr bwMode="auto">
        <a:xfrm>
          <a:off x="2857500" y="67100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186036</xdr:rowOff>
    </xdr:from>
    <xdr:ext cx="762000" cy="259045"/>
    <xdr:sp macro="" textlink="">
      <xdr:nvSpPr>
        <xdr:cNvPr id="122" name="テキスト ボックス 121"/>
        <xdr:cNvSpPr txBox="1"/>
      </xdr:nvSpPr>
      <xdr:spPr>
        <a:xfrm>
          <a:off x="2527300" y="679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48,095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25353</xdr:rowOff>
    </xdr:from>
    <xdr:to>
      <xdr:col>5</xdr:col>
      <xdr:colOff>34925</xdr:colOff>
      <xdr:row>35</xdr:row>
      <xdr:rowOff>126953</xdr:rowOff>
    </xdr:to>
    <xdr:sp macro="" textlink="">
      <xdr:nvSpPr>
        <xdr:cNvPr id="128" name="円/楕円 127"/>
        <xdr:cNvSpPr/>
      </xdr:nvSpPr>
      <xdr:spPr bwMode="auto">
        <a:xfrm>
          <a:off x="5600700" y="66357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213330</xdr:rowOff>
    </xdr:from>
    <xdr:ext cx="762000" cy="259045"/>
    <xdr:sp macro="" textlink="">
      <xdr:nvSpPr>
        <xdr:cNvPr id="129" name="人口1人当たり決算額の推移該当値テキスト445"/>
        <xdr:cNvSpPr txBox="1"/>
      </xdr:nvSpPr>
      <xdr:spPr>
        <a:xfrm>
          <a:off x="5740400" y="6480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54,921</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310428</xdr:rowOff>
    </xdr:from>
    <xdr:to>
      <xdr:col>4</xdr:col>
      <xdr:colOff>520700</xdr:colOff>
      <xdr:row>35</xdr:row>
      <xdr:rowOff>69128</xdr:rowOff>
    </xdr:to>
    <xdr:sp macro="" textlink="">
      <xdr:nvSpPr>
        <xdr:cNvPr id="130" name="円/楕円 129"/>
        <xdr:cNvSpPr/>
      </xdr:nvSpPr>
      <xdr:spPr bwMode="auto">
        <a:xfrm>
          <a:off x="4953000" y="6577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79305</xdr:rowOff>
    </xdr:from>
    <xdr:ext cx="736600" cy="259045"/>
    <xdr:sp macro="" textlink="">
      <xdr:nvSpPr>
        <xdr:cNvPr id="131" name="テキスト ボックス 130"/>
        <xdr:cNvSpPr txBox="1"/>
      </xdr:nvSpPr>
      <xdr:spPr>
        <a:xfrm>
          <a:off x="4622800" y="634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60,233</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326626</xdr:rowOff>
    </xdr:from>
    <xdr:to>
      <xdr:col>3</xdr:col>
      <xdr:colOff>955675</xdr:colOff>
      <xdr:row>35</xdr:row>
      <xdr:rowOff>85326</xdr:rowOff>
    </xdr:to>
    <xdr:sp macro="" textlink="">
      <xdr:nvSpPr>
        <xdr:cNvPr id="132" name="円/楕円 131"/>
        <xdr:cNvSpPr/>
      </xdr:nvSpPr>
      <xdr:spPr bwMode="auto">
        <a:xfrm>
          <a:off x="4254500" y="6594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95503</xdr:rowOff>
    </xdr:from>
    <xdr:ext cx="762000" cy="259045"/>
    <xdr:sp macro="" textlink="">
      <xdr:nvSpPr>
        <xdr:cNvPr id="133" name="テキスト ボックス 132"/>
        <xdr:cNvSpPr txBox="1"/>
      </xdr:nvSpPr>
      <xdr:spPr>
        <a:xfrm>
          <a:off x="3924300" y="6362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58,745</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292074</xdr:rowOff>
    </xdr:from>
    <xdr:to>
      <xdr:col>3</xdr:col>
      <xdr:colOff>257175</xdr:colOff>
      <xdr:row>35</xdr:row>
      <xdr:rowOff>50774</xdr:rowOff>
    </xdr:to>
    <xdr:sp macro="" textlink="">
      <xdr:nvSpPr>
        <xdr:cNvPr id="134" name="円/楕円 133"/>
        <xdr:cNvSpPr/>
      </xdr:nvSpPr>
      <xdr:spPr bwMode="auto">
        <a:xfrm>
          <a:off x="3556000" y="6559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60951</xdr:rowOff>
    </xdr:from>
    <xdr:ext cx="762000" cy="259045"/>
    <xdr:sp macro="" textlink="">
      <xdr:nvSpPr>
        <xdr:cNvPr id="135" name="テキスト ボックス 134"/>
        <xdr:cNvSpPr txBox="1"/>
      </xdr:nvSpPr>
      <xdr:spPr>
        <a:xfrm>
          <a:off x="3225800" y="6328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61,919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219434</xdr:rowOff>
    </xdr:from>
    <xdr:to>
      <xdr:col>2</xdr:col>
      <xdr:colOff>692150</xdr:colOff>
      <xdr:row>34</xdr:row>
      <xdr:rowOff>321035</xdr:rowOff>
    </xdr:to>
    <xdr:sp macro="" textlink="">
      <xdr:nvSpPr>
        <xdr:cNvPr id="136" name="円/楕円 135"/>
        <xdr:cNvSpPr/>
      </xdr:nvSpPr>
      <xdr:spPr bwMode="auto">
        <a:xfrm>
          <a:off x="2857500" y="6486884"/>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331211</xdr:rowOff>
    </xdr:from>
    <xdr:ext cx="762000" cy="259045"/>
    <xdr:sp macro="" textlink="">
      <xdr:nvSpPr>
        <xdr:cNvPr id="137" name="テキスト ボックス 136"/>
        <xdr:cNvSpPr txBox="1"/>
      </xdr:nvSpPr>
      <xdr:spPr>
        <a:xfrm>
          <a:off x="2527300" y="6255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8,935
8,916
488.89
7,586,490
7,246,476
264,215
4,946,324
9,735,581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59,853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159977</xdr:rowOff>
    </xdr:from>
    <xdr:to>
      <xdr:col>6</xdr:col>
      <xdr:colOff>510540</xdr:colOff>
      <xdr:row>38</xdr:row>
      <xdr:rowOff>96334</xdr:rowOff>
    </xdr:to>
    <xdr:cxnSp macro="">
      <xdr:nvCxnSpPr>
        <xdr:cNvPr id="56" name="直線コネクタ 55"/>
        <xdr:cNvCxnSpPr/>
      </xdr:nvCxnSpPr>
      <xdr:spPr>
        <a:xfrm flipV="1">
          <a:off x="4633595" y="5303477"/>
          <a:ext cx="1270" cy="1307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100161</xdr:rowOff>
    </xdr:from>
    <xdr:ext cx="534377" cy="259045"/>
    <xdr:sp macro="" textlink="">
      <xdr:nvSpPr>
        <xdr:cNvPr id="57" name="人件費最小値テキスト"/>
        <xdr:cNvSpPr txBox="1"/>
      </xdr:nvSpPr>
      <xdr:spPr>
        <a:xfrm>
          <a:off x="4686300" y="661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65,691</a:t>
          </a:r>
          <a:endParaRPr kumimoji="1" lang="ja-JP" altLang="en-US" sz="1000" b="1">
            <a:latin typeface="ＭＳ Ｐゴシック"/>
          </a:endParaRPr>
        </a:p>
      </xdr:txBody>
    </xdr:sp>
    <xdr:clientData/>
  </xdr:oneCellAnchor>
  <xdr:twoCellAnchor>
    <xdr:from>
      <xdr:col>6</xdr:col>
      <xdr:colOff>422275</xdr:colOff>
      <xdr:row>38</xdr:row>
      <xdr:rowOff>96334</xdr:rowOff>
    </xdr:from>
    <xdr:to>
      <xdr:col>6</xdr:col>
      <xdr:colOff>600075</xdr:colOff>
      <xdr:row>38</xdr:row>
      <xdr:rowOff>96334</xdr:rowOff>
    </xdr:to>
    <xdr:cxnSp macro="">
      <xdr:nvCxnSpPr>
        <xdr:cNvPr id="58" name="直線コネクタ 57"/>
        <xdr:cNvCxnSpPr/>
      </xdr:nvCxnSpPr>
      <xdr:spPr>
        <a:xfrm>
          <a:off x="4546600" y="661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106654</xdr:rowOff>
    </xdr:from>
    <xdr:ext cx="599010" cy="259045"/>
    <xdr:sp macro="" textlink="">
      <xdr:nvSpPr>
        <xdr:cNvPr id="59" name="人件費最大値テキスト"/>
        <xdr:cNvSpPr txBox="1"/>
      </xdr:nvSpPr>
      <xdr:spPr>
        <a:xfrm>
          <a:off x="4686300" y="507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237,339</a:t>
          </a:r>
          <a:endParaRPr kumimoji="1" lang="ja-JP" altLang="en-US" sz="1000" b="1">
            <a:latin typeface="ＭＳ Ｐゴシック"/>
          </a:endParaRPr>
        </a:p>
      </xdr:txBody>
    </xdr:sp>
    <xdr:clientData/>
  </xdr:oneCellAnchor>
  <xdr:twoCellAnchor>
    <xdr:from>
      <xdr:col>6</xdr:col>
      <xdr:colOff>422275</xdr:colOff>
      <xdr:row>30</xdr:row>
      <xdr:rowOff>159977</xdr:rowOff>
    </xdr:from>
    <xdr:to>
      <xdr:col>6</xdr:col>
      <xdr:colOff>600075</xdr:colOff>
      <xdr:row>30</xdr:row>
      <xdr:rowOff>159977</xdr:rowOff>
    </xdr:to>
    <xdr:cxnSp macro="">
      <xdr:nvCxnSpPr>
        <xdr:cNvPr id="60" name="直線コネクタ 59"/>
        <xdr:cNvCxnSpPr/>
      </xdr:nvCxnSpPr>
      <xdr:spPr>
        <a:xfrm>
          <a:off x="4546600" y="5303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90482</xdr:rowOff>
    </xdr:from>
    <xdr:to>
      <xdr:col>6</xdr:col>
      <xdr:colOff>511175</xdr:colOff>
      <xdr:row>36</xdr:row>
      <xdr:rowOff>105814</xdr:rowOff>
    </xdr:to>
    <xdr:cxnSp macro="">
      <xdr:nvCxnSpPr>
        <xdr:cNvPr id="61" name="直線コネクタ 60"/>
        <xdr:cNvCxnSpPr/>
      </xdr:nvCxnSpPr>
      <xdr:spPr>
        <a:xfrm flipV="1">
          <a:off x="3797300" y="6262682"/>
          <a:ext cx="838200" cy="1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65295</xdr:rowOff>
    </xdr:from>
    <xdr:ext cx="599010" cy="259045"/>
    <xdr:sp macro="" textlink="">
      <xdr:nvSpPr>
        <xdr:cNvPr id="62" name="人件費平均値テキスト"/>
        <xdr:cNvSpPr txBox="1"/>
      </xdr:nvSpPr>
      <xdr:spPr>
        <a:xfrm>
          <a:off x="4686300" y="58945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42418</xdr:rowOff>
    </xdr:from>
    <xdr:to>
      <xdr:col>6</xdr:col>
      <xdr:colOff>561975</xdr:colOff>
      <xdr:row>35</xdr:row>
      <xdr:rowOff>144018</xdr:rowOff>
    </xdr:to>
    <xdr:sp macro="" textlink="">
      <xdr:nvSpPr>
        <xdr:cNvPr id="63" name="フローチャート : 判断 62"/>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82146</xdr:rowOff>
    </xdr:from>
    <xdr:to>
      <xdr:col>5</xdr:col>
      <xdr:colOff>358775</xdr:colOff>
      <xdr:row>36</xdr:row>
      <xdr:rowOff>105814</xdr:rowOff>
    </xdr:to>
    <xdr:cxnSp macro="">
      <xdr:nvCxnSpPr>
        <xdr:cNvPr id="64" name="直線コネクタ 63"/>
        <xdr:cNvCxnSpPr/>
      </xdr:nvCxnSpPr>
      <xdr:spPr>
        <a:xfrm>
          <a:off x="2908300" y="6254346"/>
          <a:ext cx="889000" cy="2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7496</xdr:rowOff>
    </xdr:from>
    <xdr:to>
      <xdr:col>5</xdr:col>
      <xdr:colOff>409575</xdr:colOff>
      <xdr:row>35</xdr:row>
      <xdr:rowOff>109096</xdr:rowOff>
    </xdr:to>
    <xdr:sp macro="" textlink="">
      <xdr:nvSpPr>
        <xdr:cNvPr id="65" name="フローチャート : 判断 64"/>
        <xdr:cNvSpPr/>
      </xdr:nvSpPr>
      <xdr:spPr>
        <a:xfrm>
          <a:off x="3746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33</xdr:row>
      <xdr:rowOff>125623</xdr:rowOff>
    </xdr:from>
    <xdr:ext cx="599010" cy="259045"/>
    <xdr:sp macro="" textlink="">
      <xdr:nvSpPr>
        <xdr:cNvPr id="66" name="テキスト ボックス 65"/>
        <xdr:cNvSpPr txBox="1"/>
      </xdr:nvSpPr>
      <xdr:spPr>
        <a:xfrm>
          <a:off x="3497794" y="578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70122</xdr:rowOff>
    </xdr:from>
    <xdr:to>
      <xdr:col>4</xdr:col>
      <xdr:colOff>155575</xdr:colOff>
      <xdr:row>36</xdr:row>
      <xdr:rowOff>82146</xdr:rowOff>
    </xdr:to>
    <xdr:cxnSp macro="">
      <xdr:nvCxnSpPr>
        <xdr:cNvPr id="67" name="直線コネクタ 66"/>
        <xdr:cNvCxnSpPr/>
      </xdr:nvCxnSpPr>
      <xdr:spPr>
        <a:xfrm>
          <a:off x="2019300" y="6242322"/>
          <a:ext cx="889000" cy="1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47424</xdr:rowOff>
    </xdr:from>
    <xdr:to>
      <xdr:col>4</xdr:col>
      <xdr:colOff>206375</xdr:colOff>
      <xdr:row>35</xdr:row>
      <xdr:rowOff>149024</xdr:rowOff>
    </xdr:to>
    <xdr:sp macro="" textlink="">
      <xdr:nvSpPr>
        <xdr:cNvPr id="68" name="フローチャート : 判断 67"/>
        <xdr:cNvSpPr/>
      </xdr:nvSpPr>
      <xdr:spPr>
        <a:xfrm>
          <a:off x="2857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165551</xdr:rowOff>
    </xdr:from>
    <xdr:ext cx="599010" cy="259045"/>
    <xdr:sp macro="" textlink="">
      <xdr:nvSpPr>
        <xdr:cNvPr id="69" name="テキスト ボックス 68"/>
        <xdr:cNvSpPr txBox="1"/>
      </xdr:nvSpPr>
      <xdr:spPr>
        <a:xfrm>
          <a:off x="2608794" y="582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37760</xdr:rowOff>
    </xdr:from>
    <xdr:to>
      <xdr:col>2</xdr:col>
      <xdr:colOff>638175</xdr:colOff>
      <xdr:row>36</xdr:row>
      <xdr:rowOff>70122</xdr:rowOff>
    </xdr:to>
    <xdr:cxnSp macro="">
      <xdr:nvCxnSpPr>
        <xdr:cNvPr id="70" name="直線コネクタ 69"/>
        <xdr:cNvCxnSpPr/>
      </xdr:nvCxnSpPr>
      <xdr:spPr>
        <a:xfrm>
          <a:off x="1130300" y="6209960"/>
          <a:ext cx="889000" cy="3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39873</xdr:rowOff>
    </xdr:from>
    <xdr:to>
      <xdr:col>3</xdr:col>
      <xdr:colOff>3175</xdr:colOff>
      <xdr:row>35</xdr:row>
      <xdr:rowOff>141473</xdr:rowOff>
    </xdr:to>
    <xdr:sp macro="" textlink="">
      <xdr:nvSpPr>
        <xdr:cNvPr id="71" name="フローチャート : 判断 70"/>
        <xdr:cNvSpPr/>
      </xdr:nvSpPr>
      <xdr:spPr>
        <a:xfrm>
          <a:off x="1968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158000</xdr:rowOff>
    </xdr:from>
    <xdr:ext cx="599010" cy="259045"/>
    <xdr:sp macro="" textlink="">
      <xdr:nvSpPr>
        <xdr:cNvPr id="72" name="テキスト ボックス 71"/>
        <xdr:cNvSpPr txBox="1"/>
      </xdr:nvSpPr>
      <xdr:spPr>
        <a:xfrm>
          <a:off x="1719794" y="581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23962</xdr:rowOff>
    </xdr:from>
    <xdr:to>
      <xdr:col>1</xdr:col>
      <xdr:colOff>485775</xdr:colOff>
      <xdr:row>35</xdr:row>
      <xdr:rowOff>125562</xdr:rowOff>
    </xdr:to>
    <xdr:sp macro="" textlink="">
      <xdr:nvSpPr>
        <xdr:cNvPr id="73" name="フローチャート : 判断 72"/>
        <xdr:cNvSpPr/>
      </xdr:nvSpPr>
      <xdr:spPr>
        <a:xfrm>
          <a:off x="1079500" y="60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142089</xdr:rowOff>
    </xdr:from>
    <xdr:ext cx="599010" cy="259045"/>
    <xdr:sp macro="" textlink="">
      <xdr:nvSpPr>
        <xdr:cNvPr id="74" name="テキスト ボックス 73"/>
        <xdr:cNvSpPr txBox="1"/>
      </xdr:nvSpPr>
      <xdr:spPr>
        <a:xfrm>
          <a:off x="830794" y="5799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136,022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39682</xdr:rowOff>
    </xdr:from>
    <xdr:to>
      <xdr:col>6</xdr:col>
      <xdr:colOff>561975</xdr:colOff>
      <xdr:row>36</xdr:row>
      <xdr:rowOff>141282</xdr:rowOff>
    </xdr:to>
    <xdr:sp macro="" textlink="">
      <xdr:nvSpPr>
        <xdr:cNvPr id="80" name="円/楕円 79"/>
        <xdr:cNvSpPr/>
      </xdr:nvSpPr>
      <xdr:spPr>
        <a:xfrm>
          <a:off x="4584700" y="6211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18109</xdr:rowOff>
    </xdr:from>
    <xdr:ext cx="599010" cy="259045"/>
    <xdr:sp macro="" textlink="">
      <xdr:nvSpPr>
        <xdr:cNvPr id="81" name="人件費該当値テキスト"/>
        <xdr:cNvSpPr txBox="1"/>
      </xdr:nvSpPr>
      <xdr:spPr>
        <a:xfrm>
          <a:off x="4686300" y="6190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111,459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55014</xdr:rowOff>
    </xdr:from>
    <xdr:to>
      <xdr:col>5</xdr:col>
      <xdr:colOff>409575</xdr:colOff>
      <xdr:row>36</xdr:row>
      <xdr:rowOff>156614</xdr:rowOff>
    </xdr:to>
    <xdr:sp macro="" textlink="">
      <xdr:nvSpPr>
        <xdr:cNvPr id="82" name="円/楕円 81"/>
        <xdr:cNvSpPr/>
      </xdr:nvSpPr>
      <xdr:spPr>
        <a:xfrm>
          <a:off x="3746500" y="622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147741</xdr:rowOff>
    </xdr:from>
    <xdr:ext cx="599010" cy="259045"/>
    <xdr:sp macro="" textlink="">
      <xdr:nvSpPr>
        <xdr:cNvPr id="83" name="テキスト ボックス 82"/>
        <xdr:cNvSpPr txBox="1"/>
      </xdr:nvSpPr>
      <xdr:spPr>
        <a:xfrm>
          <a:off x="3497794" y="631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109,447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31346</xdr:rowOff>
    </xdr:from>
    <xdr:to>
      <xdr:col>4</xdr:col>
      <xdr:colOff>206375</xdr:colOff>
      <xdr:row>36</xdr:row>
      <xdr:rowOff>132946</xdr:rowOff>
    </xdr:to>
    <xdr:sp macro="" textlink="">
      <xdr:nvSpPr>
        <xdr:cNvPr id="84" name="円/楕円 83"/>
        <xdr:cNvSpPr/>
      </xdr:nvSpPr>
      <xdr:spPr>
        <a:xfrm>
          <a:off x="2857500" y="620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124073</xdr:rowOff>
    </xdr:from>
    <xdr:ext cx="599010" cy="259045"/>
    <xdr:sp macro="" textlink="">
      <xdr:nvSpPr>
        <xdr:cNvPr id="85" name="テキスト ボックス 84"/>
        <xdr:cNvSpPr txBox="1"/>
      </xdr:nvSpPr>
      <xdr:spPr>
        <a:xfrm>
          <a:off x="2608794" y="6296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112,553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19322</xdr:rowOff>
    </xdr:from>
    <xdr:to>
      <xdr:col>3</xdr:col>
      <xdr:colOff>3175</xdr:colOff>
      <xdr:row>36</xdr:row>
      <xdr:rowOff>120922</xdr:rowOff>
    </xdr:to>
    <xdr:sp macro="" textlink="">
      <xdr:nvSpPr>
        <xdr:cNvPr id="86" name="円/楕円 85"/>
        <xdr:cNvSpPr/>
      </xdr:nvSpPr>
      <xdr:spPr>
        <a:xfrm>
          <a:off x="1968500" y="6191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112049</xdr:rowOff>
    </xdr:from>
    <xdr:ext cx="599010" cy="259045"/>
    <xdr:sp macro="" textlink="">
      <xdr:nvSpPr>
        <xdr:cNvPr id="87" name="テキスト ボックス 86"/>
        <xdr:cNvSpPr txBox="1"/>
      </xdr:nvSpPr>
      <xdr:spPr>
        <a:xfrm>
          <a:off x="1719794" y="6284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114,131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158410</xdr:rowOff>
    </xdr:from>
    <xdr:to>
      <xdr:col>1</xdr:col>
      <xdr:colOff>485775</xdr:colOff>
      <xdr:row>36</xdr:row>
      <xdr:rowOff>88560</xdr:rowOff>
    </xdr:to>
    <xdr:sp macro="" textlink="">
      <xdr:nvSpPr>
        <xdr:cNvPr id="88" name="円/楕円 87"/>
        <xdr:cNvSpPr/>
      </xdr:nvSpPr>
      <xdr:spPr>
        <a:xfrm>
          <a:off x="1079500" y="615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79687</xdr:rowOff>
    </xdr:from>
    <xdr:ext cx="599010" cy="259045"/>
    <xdr:sp macro="" textlink="">
      <xdr:nvSpPr>
        <xdr:cNvPr id="89" name="テキスト ボックス 88"/>
        <xdr:cNvSpPr txBox="1"/>
      </xdr:nvSpPr>
      <xdr:spPr>
        <a:xfrm>
          <a:off x="830794" y="625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70373</xdr:rowOff>
    </xdr:from>
    <xdr:to>
      <xdr:col>6</xdr:col>
      <xdr:colOff>510540</xdr:colOff>
      <xdr:row>58</xdr:row>
      <xdr:rowOff>150147</xdr:rowOff>
    </xdr:to>
    <xdr:cxnSp macro="">
      <xdr:nvCxnSpPr>
        <xdr:cNvPr id="114" name="直線コネクタ 113"/>
        <xdr:cNvCxnSpPr/>
      </xdr:nvCxnSpPr>
      <xdr:spPr>
        <a:xfrm flipV="1">
          <a:off x="4633595" y="8642873"/>
          <a:ext cx="1270" cy="1451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153974</xdr:rowOff>
    </xdr:from>
    <xdr:ext cx="534377" cy="259045"/>
    <xdr:sp macro="" textlink="">
      <xdr:nvSpPr>
        <xdr:cNvPr id="115" name="物件費最小値テキスト"/>
        <xdr:cNvSpPr txBox="1"/>
      </xdr:nvSpPr>
      <xdr:spPr>
        <a:xfrm>
          <a:off x="4686300" y="1009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58,629</a:t>
          </a:r>
          <a:endParaRPr kumimoji="1" lang="ja-JP" altLang="en-US" sz="1000" b="1">
            <a:latin typeface="ＭＳ Ｐゴシック"/>
          </a:endParaRPr>
        </a:p>
      </xdr:txBody>
    </xdr:sp>
    <xdr:clientData/>
  </xdr:oneCellAnchor>
  <xdr:twoCellAnchor>
    <xdr:from>
      <xdr:col>6</xdr:col>
      <xdr:colOff>422275</xdr:colOff>
      <xdr:row>58</xdr:row>
      <xdr:rowOff>150147</xdr:rowOff>
    </xdr:from>
    <xdr:to>
      <xdr:col>6</xdr:col>
      <xdr:colOff>600075</xdr:colOff>
      <xdr:row>58</xdr:row>
      <xdr:rowOff>150147</xdr:rowOff>
    </xdr:to>
    <xdr:cxnSp macro="">
      <xdr:nvCxnSpPr>
        <xdr:cNvPr id="116" name="直線コネクタ 115"/>
        <xdr:cNvCxnSpPr/>
      </xdr:nvCxnSpPr>
      <xdr:spPr>
        <a:xfrm>
          <a:off x="4546600" y="1009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17050</xdr:rowOff>
    </xdr:from>
    <xdr:ext cx="599010" cy="259045"/>
    <xdr:sp macro="" textlink="">
      <xdr:nvSpPr>
        <xdr:cNvPr id="117" name="物件費最大値テキスト"/>
        <xdr:cNvSpPr txBox="1"/>
      </xdr:nvSpPr>
      <xdr:spPr>
        <a:xfrm>
          <a:off x="4686300" y="841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249,098</a:t>
          </a:r>
          <a:endParaRPr kumimoji="1" lang="ja-JP" altLang="en-US" sz="1000" b="1">
            <a:latin typeface="ＭＳ Ｐゴシック"/>
          </a:endParaRPr>
        </a:p>
      </xdr:txBody>
    </xdr:sp>
    <xdr:clientData/>
  </xdr:oneCellAnchor>
  <xdr:twoCellAnchor>
    <xdr:from>
      <xdr:col>6</xdr:col>
      <xdr:colOff>422275</xdr:colOff>
      <xdr:row>50</xdr:row>
      <xdr:rowOff>70373</xdr:rowOff>
    </xdr:from>
    <xdr:to>
      <xdr:col>6</xdr:col>
      <xdr:colOff>600075</xdr:colOff>
      <xdr:row>50</xdr:row>
      <xdr:rowOff>70373</xdr:rowOff>
    </xdr:to>
    <xdr:cxnSp macro="">
      <xdr:nvCxnSpPr>
        <xdr:cNvPr id="118" name="直線コネクタ 117"/>
        <xdr:cNvCxnSpPr/>
      </xdr:nvCxnSpPr>
      <xdr:spPr>
        <a:xfrm>
          <a:off x="4546600" y="864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146329</xdr:rowOff>
    </xdr:from>
    <xdr:to>
      <xdr:col>6</xdr:col>
      <xdr:colOff>511175</xdr:colOff>
      <xdr:row>55</xdr:row>
      <xdr:rowOff>170111</xdr:rowOff>
    </xdr:to>
    <xdr:cxnSp macro="">
      <xdr:nvCxnSpPr>
        <xdr:cNvPr id="119" name="直線コネクタ 118"/>
        <xdr:cNvCxnSpPr/>
      </xdr:nvCxnSpPr>
      <xdr:spPr>
        <a:xfrm>
          <a:off x="3797300" y="9576079"/>
          <a:ext cx="838200" cy="2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140985</xdr:rowOff>
    </xdr:from>
    <xdr:ext cx="599010" cy="259045"/>
    <xdr:sp macro="" textlink="">
      <xdr:nvSpPr>
        <xdr:cNvPr id="120" name="物件費平均値テキスト"/>
        <xdr:cNvSpPr txBox="1"/>
      </xdr:nvSpPr>
      <xdr:spPr>
        <a:xfrm>
          <a:off x="4686300" y="9399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118108</xdr:rowOff>
    </xdr:from>
    <xdr:to>
      <xdr:col>6</xdr:col>
      <xdr:colOff>561975</xdr:colOff>
      <xdr:row>56</xdr:row>
      <xdr:rowOff>48258</xdr:rowOff>
    </xdr:to>
    <xdr:sp macro="" textlink="">
      <xdr:nvSpPr>
        <xdr:cNvPr id="121" name="フローチャート : 判断 120"/>
        <xdr:cNvSpPr/>
      </xdr:nvSpPr>
      <xdr:spPr>
        <a:xfrm>
          <a:off x="45847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146329</xdr:rowOff>
    </xdr:from>
    <xdr:to>
      <xdr:col>5</xdr:col>
      <xdr:colOff>358775</xdr:colOff>
      <xdr:row>56</xdr:row>
      <xdr:rowOff>78625</xdr:rowOff>
    </xdr:to>
    <xdr:cxnSp macro="">
      <xdr:nvCxnSpPr>
        <xdr:cNvPr id="122" name="直線コネクタ 121"/>
        <xdr:cNvCxnSpPr/>
      </xdr:nvCxnSpPr>
      <xdr:spPr>
        <a:xfrm flipV="1">
          <a:off x="2908300" y="9576079"/>
          <a:ext cx="889000" cy="10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131900</xdr:rowOff>
    </xdr:from>
    <xdr:to>
      <xdr:col>5</xdr:col>
      <xdr:colOff>409575</xdr:colOff>
      <xdr:row>56</xdr:row>
      <xdr:rowOff>62050</xdr:rowOff>
    </xdr:to>
    <xdr:sp macro="" textlink="">
      <xdr:nvSpPr>
        <xdr:cNvPr id="123" name="フローチャート : 判断 122"/>
        <xdr:cNvSpPr/>
      </xdr:nvSpPr>
      <xdr:spPr>
        <a:xfrm>
          <a:off x="3746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53177</xdr:rowOff>
    </xdr:from>
    <xdr:ext cx="599010" cy="259045"/>
    <xdr:sp macro="" textlink="">
      <xdr:nvSpPr>
        <xdr:cNvPr id="124" name="テキスト ボックス 123"/>
        <xdr:cNvSpPr txBox="1"/>
      </xdr:nvSpPr>
      <xdr:spPr>
        <a:xfrm>
          <a:off x="3497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78625</xdr:rowOff>
    </xdr:from>
    <xdr:to>
      <xdr:col>4</xdr:col>
      <xdr:colOff>155575</xdr:colOff>
      <xdr:row>57</xdr:row>
      <xdr:rowOff>4125</xdr:rowOff>
    </xdr:to>
    <xdr:cxnSp macro="">
      <xdr:nvCxnSpPr>
        <xdr:cNvPr id="125" name="直線コネクタ 124"/>
        <xdr:cNvCxnSpPr/>
      </xdr:nvCxnSpPr>
      <xdr:spPr>
        <a:xfrm flipV="1">
          <a:off x="2019300" y="9679825"/>
          <a:ext cx="889000" cy="96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19139</xdr:rowOff>
    </xdr:from>
    <xdr:to>
      <xdr:col>4</xdr:col>
      <xdr:colOff>206375</xdr:colOff>
      <xdr:row>56</xdr:row>
      <xdr:rowOff>120739</xdr:rowOff>
    </xdr:to>
    <xdr:sp macro="" textlink="">
      <xdr:nvSpPr>
        <xdr:cNvPr id="126" name="フローチャート : 判断 125"/>
        <xdr:cNvSpPr/>
      </xdr:nvSpPr>
      <xdr:spPr>
        <a:xfrm>
          <a:off x="2857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137266</xdr:rowOff>
    </xdr:from>
    <xdr:ext cx="599010" cy="259045"/>
    <xdr:sp macro="" textlink="">
      <xdr:nvSpPr>
        <xdr:cNvPr id="127" name="テキスト ボックス 126"/>
        <xdr:cNvSpPr txBox="1"/>
      </xdr:nvSpPr>
      <xdr:spPr>
        <a:xfrm>
          <a:off x="2608794" y="9395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158308</xdr:rowOff>
    </xdr:from>
    <xdr:to>
      <xdr:col>2</xdr:col>
      <xdr:colOff>638175</xdr:colOff>
      <xdr:row>57</xdr:row>
      <xdr:rowOff>4125</xdr:rowOff>
    </xdr:to>
    <xdr:cxnSp macro="">
      <xdr:nvCxnSpPr>
        <xdr:cNvPr id="128" name="直線コネクタ 127"/>
        <xdr:cNvCxnSpPr/>
      </xdr:nvCxnSpPr>
      <xdr:spPr>
        <a:xfrm>
          <a:off x="1130300" y="9759508"/>
          <a:ext cx="889000" cy="1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83048</xdr:rowOff>
    </xdr:from>
    <xdr:to>
      <xdr:col>3</xdr:col>
      <xdr:colOff>3175</xdr:colOff>
      <xdr:row>57</xdr:row>
      <xdr:rowOff>13198</xdr:rowOff>
    </xdr:to>
    <xdr:sp macro="" textlink="">
      <xdr:nvSpPr>
        <xdr:cNvPr id="129" name="フローチャート : 判断 128"/>
        <xdr:cNvSpPr/>
      </xdr:nvSpPr>
      <xdr:spPr>
        <a:xfrm>
          <a:off x="1968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29725</xdr:rowOff>
    </xdr:from>
    <xdr:ext cx="599010" cy="259045"/>
    <xdr:sp macro="" textlink="">
      <xdr:nvSpPr>
        <xdr:cNvPr id="130" name="テキスト ボックス 129"/>
        <xdr:cNvSpPr txBox="1"/>
      </xdr:nvSpPr>
      <xdr:spPr>
        <a:xfrm>
          <a:off x="1719794" y="9459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82743</xdr:rowOff>
    </xdr:from>
    <xdr:to>
      <xdr:col>1</xdr:col>
      <xdr:colOff>485775</xdr:colOff>
      <xdr:row>57</xdr:row>
      <xdr:rowOff>12893</xdr:rowOff>
    </xdr:to>
    <xdr:sp macro="" textlink="">
      <xdr:nvSpPr>
        <xdr:cNvPr id="131" name="フローチャート : 判断 130"/>
        <xdr:cNvSpPr/>
      </xdr:nvSpPr>
      <xdr:spPr>
        <a:xfrm>
          <a:off x="1079500" y="968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29420</xdr:rowOff>
    </xdr:from>
    <xdr:ext cx="599010" cy="259045"/>
    <xdr:sp macro="" textlink="">
      <xdr:nvSpPr>
        <xdr:cNvPr id="132" name="テキスト ボックス 131"/>
        <xdr:cNvSpPr txBox="1"/>
      </xdr:nvSpPr>
      <xdr:spPr>
        <a:xfrm>
          <a:off x="830794" y="9459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105,808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119311</xdr:rowOff>
    </xdr:from>
    <xdr:to>
      <xdr:col>6</xdr:col>
      <xdr:colOff>561975</xdr:colOff>
      <xdr:row>56</xdr:row>
      <xdr:rowOff>49461</xdr:rowOff>
    </xdr:to>
    <xdr:sp macro="" textlink="">
      <xdr:nvSpPr>
        <xdr:cNvPr id="138" name="円/楕円 137"/>
        <xdr:cNvSpPr/>
      </xdr:nvSpPr>
      <xdr:spPr>
        <a:xfrm>
          <a:off x="4584700" y="954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97738</xdr:rowOff>
    </xdr:from>
    <xdr:ext cx="599010" cy="259045"/>
    <xdr:sp macro="" textlink="">
      <xdr:nvSpPr>
        <xdr:cNvPr id="139" name="物件費該当値テキスト"/>
        <xdr:cNvSpPr txBox="1"/>
      </xdr:nvSpPr>
      <xdr:spPr>
        <a:xfrm>
          <a:off x="4686300" y="9527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123,509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95529</xdr:rowOff>
    </xdr:from>
    <xdr:to>
      <xdr:col>5</xdr:col>
      <xdr:colOff>409575</xdr:colOff>
      <xdr:row>56</xdr:row>
      <xdr:rowOff>25679</xdr:rowOff>
    </xdr:to>
    <xdr:sp macro="" textlink="">
      <xdr:nvSpPr>
        <xdr:cNvPr id="140" name="円/楕円 139"/>
        <xdr:cNvSpPr/>
      </xdr:nvSpPr>
      <xdr:spPr>
        <a:xfrm>
          <a:off x="3746500" y="952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42206</xdr:rowOff>
    </xdr:from>
    <xdr:ext cx="599010" cy="259045"/>
    <xdr:sp macro="" textlink="">
      <xdr:nvSpPr>
        <xdr:cNvPr id="141" name="テキスト ボックス 140"/>
        <xdr:cNvSpPr txBox="1"/>
      </xdr:nvSpPr>
      <xdr:spPr>
        <a:xfrm>
          <a:off x="3497794" y="930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126,630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27825</xdr:rowOff>
    </xdr:from>
    <xdr:to>
      <xdr:col>4</xdr:col>
      <xdr:colOff>206375</xdr:colOff>
      <xdr:row>56</xdr:row>
      <xdr:rowOff>129425</xdr:rowOff>
    </xdr:to>
    <xdr:sp macro="" textlink="">
      <xdr:nvSpPr>
        <xdr:cNvPr id="142" name="円/楕円 141"/>
        <xdr:cNvSpPr/>
      </xdr:nvSpPr>
      <xdr:spPr>
        <a:xfrm>
          <a:off x="2857500" y="962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120552</xdr:rowOff>
    </xdr:from>
    <xdr:ext cx="599010" cy="259045"/>
    <xdr:sp macro="" textlink="">
      <xdr:nvSpPr>
        <xdr:cNvPr id="143" name="テキスト ボックス 142"/>
        <xdr:cNvSpPr txBox="1"/>
      </xdr:nvSpPr>
      <xdr:spPr>
        <a:xfrm>
          <a:off x="2608794" y="972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113,015</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124775</xdr:rowOff>
    </xdr:from>
    <xdr:to>
      <xdr:col>3</xdr:col>
      <xdr:colOff>3175</xdr:colOff>
      <xdr:row>57</xdr:row>
      <xdr:rowOff>54925</xdr:rowOff>
    </xdr:to>
    <xdr:sp macro="" textlink="">
      <xdr:nvSpPr>
        <xdr:cNvPr id="144" name="円/楕円 143"/>
        <xdr:cNvSpPr/>
      </xdr:nvSpPr>
      <xdr:spPr>
        <a:xfrm>
          <a:off x="1968500" y="97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46052</xdr:rowOff>
    </xdr:from>
    <xdr:ext cx="599010" cy="259045"/>
    <xdr:sp macro="" textlink="">
      <xdr:nvSpPr>
        <xdr:cNvPr id="145" name="テキスト ボックス 144"/>
        <xdr:cNvSpPr txBox="1"/>
      </xdr:nvSpPr>
      <xdr:spPr>
        <a:xfrm>
          <a:off x="1719794" y="981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100,292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107508</xdr:rowOff>
    </xdr:from>
    <xdr:to>
      <xdr:col>1</xdr:col>
      <xdr:colOff>485775</xdr:colOff>
      <xdr:row>57</xdr:row>
      <xdr:rowOff>37658</xdr:rowOff>
    </xdr:to>
    <xdr:sp macro="" textlink="">
      <xdr:nvSpPr>
        <xdr:cNvPr id="146" name="円/楕円 145"/>
        <xdr:cNvSpPr/>
      </xdr:nvSpPr>
      <xdr:spPr>
        <a:xfrm>
          <a:off x="1079500" y="970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28785</xdr:rowOff>
    </xdr:from>
    <xdr:ext cx="599010" cy="259045"/>
    <xdr:sp macro="" textlink="">
      <xdr:nvSpPr>
        <xdr:cNvPr id="147" name="テキスト ボックス 146"/>
        <xdr:cNvSpPr txBox="1"/>
      </xdr:nvSpPr>
      <xdr:spPr>
        <a:xfrm>
          <a:off x="830794" y="9801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1" name="テキスト ボックス 160"/>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5" name="テキスト ボックス 164"/>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127470</xdr:rowOff>
    </xdr:from>
    <xdr:to>
      <xdr:col>6</xdr:col>
      <xdr:colOff>510540</xdr:colOff>
      <xdr:row>79</xdr:row>
      <xdr:rowOff>39115</xdr:rowOff>
    </xdr:to>
    <xdr:cxnSp macro="">
      <xdr:nvCxnSpPr>
        <xdr:cNvPr id="171" name="直線コネクタ 170"/>
        <xdr:cNvCxnSpPr/>
      </xdr:nvCxnSpPr>
      <xdr:spPr>
        <a:xfrm flipV="1">
          <a:off x="4633595" y="11957520"/>
          <a:ext cx="1270" cy="1626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42942</xdr:rowOff>
    </xdr:from>
    <xdr:ext cx="378565" cy="259045"/>
    <xdr:sp macro="" textlink="">
      <xdr:nvSpPr>
        <xdr:cNvPr id="172" name="維持補修費最小値テキスト"/>
        <xdr:cNvSpPr txBox="1"/>
      </xdr:nvSpPr>
      <xdr:spPr>
        <a:xfrm>
          <a:off x="4686300" y="13587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a:t>
          </a:r>
          <a:endParaRPr kumimoji="1" lang="ja-JP" altLang="en-US" sz="1000" b="1">
            <a:latin typeface="ＭＳ Ｐゴシック"/>
          </a:endParaRPr>
        </a:p>
      </xdr:txBody>
    </xdr:sp>
    <xdr:clientData/>
  </xdr:oneCellAnchor>
  <xdr:twoCellAnchor>
    <xdr:from>
      <xdr:col>6</xdr:col>
      <xdr:colOff>422275</xdr:colOff>
      <xdr:row>79</xdr:row>
      <xdr:rowOff>39115</xdr:rowOff>
    </xdr:from>
    <xdr:to>
      <xdr:col>6</xdr:col>
      <xdr:colOff>600075</xdr:colOff>
      <xdr:row>79</xdr:row>
      <xdr:rowOff>39115</xdr:rowOff>
    </xdr:to>
    <xdr:cxnSp macro="">
      <xdr:nvCxnSpPr>
        <xdr:cNvPr id="173" name="直線コネクタ 172"/>
        <xdr:cNvCxnSpPr/>
      </xdr:nvCxnSpPr>
      <xdr:spPr>
        <a:xfrm>
          <a:off x="4546600" y="1358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74147</xdr:rowOff>
    </xdr:from>
    <xdr:ext cx="534377" cy="259045"/>
    <xdr:sp macro="" textlink="">
      <xdr:nvSpPr>
        <xdr:cNvPr id="174" name="維持補修費最大値テキスト"/>
        <xdr:cNvSpPr txBox="1"/>
      </xdr:nvSpPr>
      <xdr:spPr>
        <a:xfrm>
          <a:off x="4686300" y="1173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42,821</a:t>
          </a:r>
          <a:endParaRPr kumimoji="1" lang="ja-JP" altLang="en-US" sz="1000" b="1">
            <a:latin typeface="ＭＳ Ｐゴシック"/>
          </a:endParaRPr>
        </a:p>
      </xdr:txBody>
    </xdr:sp>
    <xdr:clientData/>
  </xdr:oneCellAnchor>
  <xdr:twoCellAnchor>
    <xdr:from>
      <xdr:col>6</xdr:col>
      <xdr:colOff>422275</xdr:colOff>
      <xdr:row>69</xdr:row>
      <xdr:rowOff>127470</xdr:rowOff>
    </xdr:from>
    <xdr:to>
      <xdr:col>6</xdr:col>
      <xdr:colOff>600075</xdr:colOff>
      <xdr:row>69</xdr:row>
      <xdr:rowOff>127470</xdr:rowOff>
    </xdr:to>
    <xdr:cxnSp macro="">
      <xdr:nvCxnSpPr>
        <xdr:cNvPr id="175" name="直線コネクタ 174"/>
        <xdr:cNvCxnSpPr/>
      </xdr:nvCxnSpPr>
      <xdr:spPr>
        <a:xfrm>
          <a:off x="4546600" y="11957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41821</xdr:rowOff>
    </xdr:from>
    <xdr:to>
      <xdr:col>6</xdr:col>
      <xdr:colOff>511175</xdr:colOff>
      <xdr:row>74</xdr:row>
      <xdr:rowOff>149720</xdr:rowOff>
    </xdr:to>
    <xdr:cxnSp macro="">
      <xdr:nvCxnSpPr>
        <xdr:cNvPr id="176" name="直線コネクタ 175"/>
        <xdr:cNvCxnSpPr/>
      </xdr:nvCxnSpPr>
      <xdr:spPr>
        <a:xfrm flipV="1">
          <a:off x="3797300" y="12729121"/>
          <a:ext cx="8382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106760</xdr:rowOff>
    </xdr:from>
    <xdr:ext cx="534377" cy="259045"/>
    <xdr:sp macro="" textlink="">
      <xdr:nvSpPr>
        <xdr:cNvPr id="177" name="維持補修費平均値テキスト"/>
        <xdr:cNvSpPr txBox="1"/>
      </xdr:nvSpPr>
      <xdr:spPr>
        <a:xfrm>
          <a:off x="4686300" y="12965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128333</xdr:rowOff>
    </xdr:from>
    <xdr:to>
      <xdr:col>6</xdr:col>
      <xdr:colOff>561975</xdr:colOff>
      <xdr:row>76</xdr:row>
      <xdr:rowOff>58483</xdr:rowOff>
    </xdr:to>
    <xdr:sp macro="" textlink="">
      <xdr:nvSpPr>
        <xdr:cNvPr id="178" name="フローチャート : 判断 177"/>
        <xdr:cNvSpPr/>
      </xdr:nvSpPr>
      <xdr:spPr>
        <a:xfrm>
          <a:off x="4584700" y="12987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74</xdr:row>
      <xdr:rowOff>149720</xdr:rowOff>
    </xdr:from>
    <xdr:to>
      <xdr:col>5</xdr:col>
      <xdr:colOff>358775</xdr:colOff>
      <xdr:row>75</xdr:row>
      <xdr:rowOff>102057</xdr:rowOff>
    </xdr:to>
    <xdr:cxnSp macro="">
      <xdr:nvCxnSpPr>
        <xdr:cNvPr id="179" name="直線コネクタ 178"/>
        <xdr:cNvCxnSpPr/>
      </xdr:nvCxnSpPr>
      <xdr:spPr>
        <a:xfrm flipV="1">
          <a:off x="2908300" y="12837020"/>
          <a:ext cx="889000" cy="12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59449</xdr:rowOff>
    </xdr:from>
    <xdr:to>
      <xdr:col>5</xdr:col>
      <xdr:colOff>409575</xdr:colOff>
      <xdr:row>75</xdr:row>
      <xdr:rowOff>161049</xdr:rowOff>
    </xdr:to>
    <xdr:sp macro="" textlink="">
      <xdr:nvSpPr>
        <xdr:cNvPr id="180" name="フローチャート : 判断 179"/>
        <xdr:cNvSpPr/>
      </xdr:nvSpPr>
      <xdr:spPr>
        <a:xfrm>
          <a:off x="3746500" y="1291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152176</xdr:rowOff>
    </xdr:from>
    <xdr:ext cx="534377" cy="259045"/>
    <xdr:sp macro="" textlink="">
      <xdr:nvSpPr>
        <xdr:cNvPr id="181" name="テキスト ボックス 180"/>
        <xdr:cNvSpPr txBox="1"/>
      </xdr:nvSpPr>
      <xdr:spPr>
        <a:xfrm>
          <a:off x="3530111" y="13010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62281</xdr:rowOff>
    </xdr:from>
    <xdr:to>
      <xdr:col>4</xdr:col>
      <xdr:colOff>155575</xdr:colOff>
      <xdr:row>75</xdr:row>
      <xdr:rowOff>102057</xdr:rowOff>
    </xdr:to>
    <xdr:cxnSp macro="">
      <xdr:nvCxnSpPr>
        <xdr:cNvPr id="182" name="直線コネクタ 181"/>
        <xdr:cNvCxnSpPr/>
      </xdr:nvCxnSpPr>
      <xdr:spPr>
        <a:xfrm>
          <a:off x="2019300" y="12921031"/>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139306</xdr:rowOff>
    </xdr:from>
    <xdr:to>
      <xdr:col>4</xdr:col>
      <xdr:colOff>206375</xdr:colOff>
      <xdr:row>76</xdr:row>
      <xdr:rowOff>69456</xdr:rowOff>
    </xdr:to>
    <xdr:sp macro="" textlink="">
      <xdr:nvSpPr>
        <xdr:cNvPr id="183" name="フローチャート : 判断 182"/>
        <xdr:cNvSpPr/>
      </xdr:nvSpPr>
      <xdr:spPr>
        <a:xfrm>
          <a:off x="2857500" y="1299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60583</xdr:rowOff>
    </xdr:from>
    <xdr:ext cx="534377" cy="259045"/>
    <xdr:sp macro="" textlink="">
      <xdr:nvSpPr>
        <xdr:cNvPr id="184" name="テキスト ボックス 183"/>
        <xdr:cNvSpPr txBox="1"/>
      </xdr:nvSpPr>
      <xdr:spPr>
        <a:xfrm>
          <a:off x="2641111" y="1309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62281</xdr:rowOff>
    </xdr:from>
    <xdr:to>
      <xdr:col>2</xdr:col>
      <xdr:colOff>638175</xdr:colOff>
      <xdr:row>75</xdr:row>
      <xdr:rowOff>137909</xdr:rowOff>
    </xdr:to>
    <xdr:cxnSp macro="">
      <xdr:nvCxnSpPr>
        <xdr:cNvPr id="185" name="直線コネクタ 184"/>
        <xdr:cNvCxnSpPr/>
      </xdr:nvCxnSpPr>
      <xdr:spPr>
        <a:xfrm flipV="1">
          <a:off x="1130300" y="12921031"/>
          <a:ext cx="889000" cy="7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162928</xdr:rowOff>
    </xdr:from>
    <xdr:to>
      <xdr:col>3</xdr:col>
      <xdr:colOff>3175</xdr:colOff>
      <xdr:row>76</xdr:row>
      <xdr:rowOff>93078</xdr:rowOff>
    </xdr:to>
    <xdr:sp macro="" textlink="">
      <xdr:nvSpPr>
        <xdr:cNvPr id="186" name="フローチャート : 判断 185"/>
        <xdr:cNvSpPr/>
      </xdr:nvSpPr>
      <xdr:spPr>
        <a:xfrm>
          <a:off x="1968500" y="130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84205</xdr:rowOff>
    </xdr:from>
    <xdr:ext cx="534377" cy="259045"/>
    <xdr:sp macro="" textlink="">
      <xdr:nvSpPr>
        <xdr:cNvPr id="187" name="テキスト ボックス 186"/>
        <xdr:cNvSpPr txBox="1"/>
      </xdr:nvSpPr>
      <xdr:spPr>
        <a:xfrm>
          <a:off x="1752111" y="131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39218</xdr:rowOff>
    </xdr:from>
    <xdr:to>
      <xdr:col>1</xdr:col>
      <xdr:colOff>485775</xdr:colOff>
      <xdr:row>76</xdr:row>
      <xdr:rowOff>140818</xdr:rowOff>
    </xdr:to>
    <xdr:sp macro="" textlink="">
      <xdr:nvSpPr>
        <xdr:cNvPr id="188" name="フローチャート : 判断 187"/>
        <xdr:cNvSpPr/>
      </xdr:nvSpPr>
      <xdr:spPr>
        <a:xfrm>
          <a:off x="1079500" y="13069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131945</xdr:rowOff>
    </xdr:from>
    <xdr:ext cx="534377" cy="259045"/>
    <xdr:sp macro="" textlink="">
      <xdr:nvSpPr>
        <xdr:cNvPr id="189" name="テキスト ボックス 188"/>
        <xdr:cNvSpPr txBox="1"/>
      </xdr:nvSpPr>
      <xdr:spPr>
        <a:xfrm>
          <a:off x="863111" y="131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12,304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73</xdr:row>
      <xdr:rowOff>162471</xdr:rowOff>
    </xdr:from>
    <xdr:to>
      <xdr:col>6</xdr:col>
      <xdr:colOff>561975</xdr:colOff>
      <xdr:row>74</xdr:row>
      <xdr:rowOff>92621</xdr:rowOff>
    </xdr:to>
    <xdr:sp macro="" textlink="">
      <xdr:nvSpPr>
        <xdr:cNvPr id="195" name="円/楕円 194"/>
        <xdr:cNvSpPr/>
      </xdr:nvSpPr>
      <xdr:spPr>
        <a:xfrm>
          <a:off x="4584700" y="1267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13898</xdr:rowOff>
    </xdr:from>
    <xdr:ext cx="534377" cy="259045"/>
    <xdr:sp macro="" textlink="">
      <xdr:nvSpPr>
        <xdr:cNvPr id="196" name="維持補修費該当値テキスト"/>
        <xdr:cNvSpPr txBox="1"/>
      </xdr:nvSpPr>
      <xdr:spPr>
        <a:xfrm>
          <a:off x="4686300" y="1252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22,569</a:t>
          </a:r>
          <a:endParaRPr kumimoji="1" lang="ja-JP" altLang="en-US" sz="1000" b="1">
            <a:solidFill>
              <a:srgbClr val="FF0000"/>
            </a:solidFill>
            <a:latin typeface="ＭＳ Ｐゴシック"/>
          </a:endParaRPr>
        </a:p>
      </xdr:txBody>
    </xdr:sp>
    <xdr:clientData/>
  </xdr:oneCellAnchor>
  <xdr:twoCellAnchor>
    <xdr:from>
      <xdr:col>5</xdr:col>
      <xdr:colOff>307975</xdr:colOff>
      <xdr:row>74</xdr:row>
      <xdr:rowOff>98920</xdr:rowOff>
    </xdr:from>
    <xdr:to>
      <xdr:col>5</xdr:col>
      <xdr:colOff>409575</xdr:colOff>
      <xdr:row>75</xdr:row>
      <xdr:rowOff>29070</xdr:rowOff>
    </xdr:to>
    <xdr:sp macro="" textlink="">
      <xdr:nvSpPr>
        <xdr:cNvPr id="197" name="円/楕円 196"/>
        <xdr:cNvSpPr/>
      </xdr:nvSpPr>
      <xdr:spPr>
        <a:xfrm>
          <a:off x="3746500" y="127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45597</xdr:rowOff>
    </xdr:from>
    <xdr:ext cx="534377" cy="259045"/>
    <xdr:sp macro="" textlink="">
      <xdr:nvSpPr>
        <xdr:cNvPr id="198" name="テキスト ボックス 197"/>
        <xdr:cNvSpPr txBox="1"/>
      </xdr:nvSpPr>
      <xdr:spPr>
        <a:xfrm>
          <a:off x="3530111" y="1256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51257</xdr:rowOff>
    </xdr:from>
    <xdr:to>
      <xdr:col>4</xdr:col>
      <xdr:colOff>206375</xdr:colOff>
      <xdr:row>75</xdr:row>
      <xdr:rowOff>152857</xdr:rowOff>
    </xdr:to>
    <xdr:sp macro="" textlink="">
      <xdr:nvSpPr>
        <xdr:cNvPr id="199" name="円/楕円 198"/>
        <xdr:cNvSpPr/>
      </xdr:nvSpPr>
      <xdr:spPr>
        <a:xfrm>
          <a:off x="2857500" y="12910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73</xdr:row>
      <xdr:rowOff>169384</xdr:rowOff>
    </xdr:from>
    <xdr:ext cx="534377" cy="259045"/>
    <xdr:sp macro="" textlink="">
      <xdr:nvSpPr>
        <xdr:cNvPr id="200" name="テキスト ボックス 199"/>
        <xdr:cNvSpPr txBox="1"/>
      </xdr:nvSpPr>
      <xdr:spPr>
        <a:xfrm>
          <a:off x="2641111" y="1268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16,488</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11481</xdr:rowOff>
    </xdr:from>
    <xdr:to>
      <xdr:col>3</xdr:col>
      <xdr:colOff>3175</xdr:colOff>
      <xdr:row>75</xdr:row>
      <xdr:rowOff>113081</xdr:rowOff>
    </xdr:to>
    <xdr:sp macro="" textlink="">
      <xdr:nvSpPr>
        <xdr:cNvPr id="201" name="円/楕円 200"/>
        <xdr:cNvSpPr/>
      </xdr:nvSpPr>
      <xdr:spPr>
        <a:xfrm>
          <a:off x="1968500" y="1287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129608</xdr:rowOff>
    </xdr:from>
    <xdr:ext cx="534377" cy="259045"/>
    <xdr:sp macro="" textlink="">
      <xdr:nvSpPr>
        <xdr:cNvPr id="202" name="テキスト ボックス 201"/>
        <xdr:cNvSpPr txBox="1"/>
      </xdr:nvSpPr>
      <xdr:spPr>
        <a:xfrm>
          <a:off x="1752111" y="1264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17,532</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87109</xdr:rowOff>
    </xdr:from>
    <xdr:to>
      <xdr:col>1</xdr:col>
      <xdr:colOff>485775</xdr:colOff>
      <xdr:row>76</xdr:row>
      <xdr:rowOff>17259</xdr:rowOff>
    </xdr:to>
    <xdr:sp macro="" textlink="">
      <xdr:nvSpPr>
        <xdr:cNvPr id="203" name="円/楕円 202"/>
        <xdr:cNvSpPr/>
      </xdr:nvSpPr>
      <xdr:spPr>
        <a:xfrm>
          <a:off x="1079500" y="1294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33786</xdr:rowOff>
    </xdr:from>
    <xdr:ext cx="534377" cy="259045"/>
    <xdr:sp macro="" textlink="">
      <xdr:nvSpPr>
        <xdr:cNvPr id="204" name="テキスト ボックス 203"/>
        <xdr:cNvSpPr txBox="1"/>
      </xdr:nvSpPr>
      <xdr:spPr>
        <a:xfrm>
          <a:off x="863111" y="1272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109,489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144444</xdr:rowOff>
    </xdr:from>
    <xdr:to>
      <xdr:col>6</xdr:col>
      <xdr:colOff>510540</xdr:colOff>
      <xdr:row>99</xdr:row>
      <xdr:rowOff>69748</xdr:rowOff>
    </xdr:to>
    <xdr:cxnSp macro="">
      <xdr:nvCxnSpPr>
        <xdr:cNvPr id="229" name="直線コネクタ 228"/>
        <xdr:cNvCxnSpPr/>
      </xdr:nvCxnSpPr>
      <xdr:spPr>
        <a:xfrm flipV="1">
          <a:off x="4633595" y="15574944"/>
          <a:ext cx="1270" cy="146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73575</xdr:rowOff>
    </xdr:from>
    <xdr:ext cx="534377" cy="259045"/>
    <xdr:sp macro="" textlink="">
      <xdr:nvSpPr>
        <xdr:cNvPr id="230" name="扶助費最小値テキスト"/>
        <xdr:cNvSpPr txBox="1"/>
      </xdr:nvSpPr>
      <xdr:spPr>
        <a:xfrm>
          <a:off x="4686300" y="1704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38,672</a:t>
          </a:r>
          <a:endParaRPr kumimoji="1" lang="ja-JP" altLang="en-US" sz="1000" b="1">
            <a:latin typeface="ＭＳ Ｐゴシック"/>
          </a:endParaRPr>
        </a:p>
      </xdr:txBody>
    </xdr:sp>
    <xdr:clientData/>
  </xdr:oneCellAnchor>
  <xdr:twoCellAnchor>
    <xdr:from>
      <xdr:col>6</xdr:col>
      <xdr:colOff>422275</xdr:colOff>
      <xdr:row>99</xdr:row>
      <xdr:rowOff>69748</xdr:rowOff>
    </xdr:from>
    <xdr:to>
      <xdr:col>6</xdr:col>
      <xdr:colOff>600075</xdr:colOff>
      <xdr:row>99</xdr:row>
      <xdr:rowOff>69748</xdr:rowOff>
    </xdr:to>
    <xdr:cxnSp macro="">
      <xdr:nvCxnSpPr>
        <xdr:cNvPr id="231" name="直線コネクタ 230"/>
        <xdr:cNvCxnSpPr/>
      </xdr:nvCxnSpPr>
      <xdr:spPr>
        <a:xfrm>
          <a:off x="4546600" y="1704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91121</xdr:rowOff>
    </xdr:from>
    <xdr:ext cx="599010" cy="259045"/>
    <xdr:sp macro="" textlink="">
      <xdr:nvSpPr>
        <xdr:cNvPr id="232" name="扶助費最大値テキスト"/>
        <xdr:cNvSpPr txBox="1"/>
      </xdr:nvSpPr>
      <xdr:spPr>
        <a:xfrm>
          <a:off x="4686300" y="15350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115,751</a:t>
          </a:r>
          <a:endParaRPr kumimoji="1" lang="ja-JP" altLang="en-US" sz="1000" b="1">
            <a:latin typeface="ＭＳ Ｐゴシック"/>
          </a:endParaRPr>
        </a:p>
      </xdr:txBody>
    </xdr:sp>
    <xdr:clientData/>
  </xdr:oneCellAnchor>
  <xdr:twoCellAnchor>
    <xdr:from>
      <xdr:col>6</xdr:col>
      <xdr:colOff>422275</xdr:colOff>
      <xdr:row>90</xdr:row>
      <xdr:rowOff>144444</xdr:rowOff>
    </xdr:from>
    <xdr:to>
      <xdr:col>6</xdr:col>
      <xdr:colOff>600075</xdr:colOff>
      <xdr:row>90</xdr:row>
      <xdr:rowOff>144444</xdr:rowOff>
    </xdr:to>
    <xdr:cxnSp macro="">
      <xdr:nvCxnSpPr>
        <xdr:cNvPr id="233" name="直線コネクタ 232"/>
        <xdr:cNvCxnSpPr/>
      </xdr:nvCxnSpPr>
      <xdr:spPr>
        <a:xfrm>
          <a:off x="4546600" y="15574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11055</xdr:rowOff>
    </xdr:from>
    <xdr:to>
      <xdr:col>6</xdr:col>
      <xdr:colOff>511175</xdr:colOff>
      <xdr:row>95</xdr:row>
      <xdr:rowOff>139967</xdr:rowOff>
    </xdr:to>
    <xdr:cxnSp macro="">
      <xdr:nvCxnSpPr>
        <xdr:cNvPr id="234" name="直線コネクタ 233"/>
        <xdr:cNvCxnSpPr/>
      </xdr:nvCxnSpPr>
      <xdr:spPr>
        <a:xfrm flipV="1">
          <a:off x="3797300" y="16298805"/>
          <a:ext cx="838200" cy="12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11244</xdr:rowOff>
    </xdr:from>
    <xdr:ext cx="534377" cy="259045"/>
    <xdr:sp macro="" textlink="">
      <xdr:nvSpPr>
        <xdr:cNvPr id="235" name="扶助費平均値テキスト"/>
        <xdr:cNvSpPr txBox="1"/>
      </xdr:nvSpPr>
      <xdr:spPr>
        <a:xfrm>
          <a:off x="4686300" y="16470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32817</xdr:rowOff>
    </xdr:from>
    <xdr:to>
      <xdr:col>6</xdr:col>
      <xdr:colOff>561975</xdr:colOff>
      <xdr:row>96</xdr:row>
      <xdr:rowOff>134417</xdr:rowOff>
    </xdr:to>
    <xdr:sp macro="" textlink="">
      <xdr:nvSpPr>
        <xdr:cNvPr id="236" name="フローチャート : 判断 235"/>
        <xdr:cNvSpPr/>
      </xdr:nvSpPr>
      <xdr:spPr>
        <a:xfrm>
          <a:off x="4584700" y="1649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139967</xdr:rowOff>
    </xdr:from>
    <xdr:to>
      <xdr:col>5</xdr:col>
      <xdr:colOff>358775</xdr:colOff>
      <xdr:row>96</xdr:row>
      <xdr:rowOff>121717</xdr:rowOff>
    </xdr:to>
    <xdr:cxnSp macro="">
      <xdr:nvCxnSpPr>
        <xdr:cNvPr id="237" name="直線コネクタ 236"/>
        <xdr:cNvCxnSpPr/>
      </xdr:nvCxnSpPr>
      <xdr:spPr>
        <a:xfrm flipV="1">
          <a:off x="2908300" y="16427717"/>
          <a:ext cx="889000" cy="15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64497</xdr:rowOff>
    </xdr:from>
    <xdr:to>
      <xdr:col>5</xdr:col>
      <xdr:colOff>409575</xdr:colOff>
      <xdr:row>96</xdr:row>
      <xdr:rowOff>166097</xdr:rowOff>
    </xdr:to>
    <xdr:sp macro="" textlink="">
      <xdr:nvSpPr>
        <xdr:cNvPr id="238" name="フローチャート : 判断 237"/>
        <xdr:cNvSpPr/>
      </xdr:nvSpPr>
      <xdr:spPr>
        <a:xfrm>
          <a:off x="3746500" y="1652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157224</xdr:rowOff>
    </xdr:from>
    <xdr:ext cx="534377" cy="259045"/>
    <xdr:sp macro="" textlink="">
      <xdr:nvSpPr>
        <xdr:cNvPr id="239" name="テキスト ボックス 238"/>
        <xdr:cNvSpPr txBox="1"/>
      </xdr:nvSpPr>
      <xdr:spPr>
        <a:xfrm>
          <a:off x="3530111" y="1661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101505</xdr:rowOff>
    </xdr:from>
    <xdr:to>
      <xdr:col>4</xdr:col>
      <xdr:colOff>155575</xdr:colOff>
      <xdr:row>96</xdr:row>
      <xdr:rowOff>121717</xdr:rowOff>
    </xdr:to>
    <xdr:cxnSp macro="">
      <xdr:nvCxnSpPr>
        <xdr:cNvPr id="240" name="直線コネクタ 239"/>
        <xdr:cNvCxnSpPr/>
      </xdr:nvCxnSpPr>
      <xdr:spPr>
        <a:xfrm>
          <a:off x="2019300" y="16560705"/>
          <a:ext cx="889000" cy="20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23292</xdr:rowOff>
    </xdr:from>
    <xdr:to>
      <xdr:col>4</xdr:col>
      <xdr:colOff>206375</xdr:colOff>
      <xdr:row>97</xdr:row>
      <xdr:rowOff>124892</xdr:rowOff>
    </xdr:to>
    <xdr:sp macro="" textlink="">
      <xdr:nvSpPr>
        <xdr:cNvPr id="241" name="フローチャート : 判断 240"/>
        <xdr:cNvSpPr/>
      </xdr:nvSpPr>
      <xdr:spPr>
        <a:xfrm>
          <a:off x="2857500" y="1665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116019</xdr:rowOff>
    </xdr:from>
    <xdr:ext cx="534377" cy="259045"/>
    <xdr:sp macro="" textlink="">
      <xdr:nvSpPr>
        <xdr:cNvPr id="242" name="テキスト ボックス 241"/>
        <xdr:cNvSpPr txBox="1"/>
      </xdr:nvSpPr>
      <xdr:spPr>
        <a:xfrm>
          <a:off x="2641111" y="1674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101505</xdr:rowOff>
    </xdr:from>
    <xdr:to>
      <xdr:col>2</xdr:col>
      <xdr:colOff>638175</xdr:colOff>
      <xdr:row>96</xdr:row>
      <xdr:rowOff>110173</xdr:rowOff>
    </xdr:to>
    <xdr:cxnSp macro="">
      <xdr:nvCxnSpPr>
        <xdr:cNvPr id="243" name="直線コネクタ 242"/>
        <xdr:cNvCxnSpPr/>
      </xdr:nvCxnSpPr>
      <xdr:spPr>
        <a:xfrm flipV="1">
          <a:off x="1130300" y="16560705"/>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19805</xdr:rowOff>
    </xdr:from>
    <xdr:to>
      <xdr:col>3</xdr:col>
      <xdr:colOff>3175</xdr:colOff>
      <xdr:row>97</xdr:row>
      <xdr:rowOff>121405</xdr:rowOff>
    </xdr:to>
    <xdr:sp macro="" textlink="">
      <xdr:nvSpPr>
        <xdr:cNvPr id="244" name="フローチャート : 判断 243"/>
        <xdr:cNvSpPr/>
      </xdr:nvSpPr>
      <xdr:spPr>
        <a:xfrm>
          <a:off x="1968500" y="1665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112532</xdr:rowOff>
    </xdr:from>
    <xdr:ext cx="534377" cy="259045"/>
    <xdr:sp macro="" textlink="">
      <xdr:nvSpPr>
        <xdr:cNvPr id="245" name="テキスト ボックス 244"/>
        <xdr:cNvSpPr txBox="1"/>
      </xdr:nvSpPr>
      <xdr:spPr>
        <a:xfrm>
          <a:off x="1752111" y="1674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85034</xdr:rowOff>
    </xdr:from>
    <xdr:to>
      <xdr:col>1</xdr:col>
      <xdr:colOff>485775</xdr:colOff>
      <xdr:row>98</xdr:row>
      <xdr:rowOff>15184</xdr:rowOff>
    </xdr:to>
    <xdr:sp macro="" textlink="">
      <xdr:nvSpPr>
        <xdr:cNvPr id="246" name="フローチャート : 判断 245"/>
        <xdr:cNvSpPr/>
      </xdr:nvSpPr>
      <xdr:spPr>
        <a:xfrm>
          <a:off x="1079500" y="1671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6311</xdr:rowOff>
    </xdr:from>
    <xdr:ext cx="534377" cy="259045"/>
    <xdr:sp macro="" textlink="">
      <xdr:nvSpPr>
        <xdr:cNvPr id="247" name="テキスト ボックス 246"/>
        <xdr:cNvSpPr txBox="1"/>
      </xdr:nvSpPr>
      <xdr:spPr>
        <a:xfrm>
          <a:off x="863111" y="16808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53,203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131705</xdr:rowOff>
    </xdr:from>
    <xdr:to>
      <xdr:col>6</xdr:col>
      <xdr:colOff>561975</xdr:colOff>
      <xdr:row>95</xdr:row>
      <xdr:rowOff>61855</xdr:rowOff>
    </xdr:to>
    <xdr:sp macro="" textlink="">
      <xdr:nvSpPr>
        <xdr:cNvPr id="253" name="円/楕円 252"/>
        <xdr:cNvSpPr/>
      </xdr:nvSpPr>
      <xdr:spPr>
        <a:xfrm>
          <a:off x="4584700" y="16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154582</xdr:rowOff>
    </xdr:from>
    <xdr:ext cx="534377" cy="259045"/>
    <xdr:sp macro="" textlink="">
      <xdr:nvSpPr>
        <xdr:cNvPr id="254" name="扶助費該当値テキスト"/>
        <xdr:cNvSpPr txBox="1"/>
      </xdr:nvSpPr>
      <xdr:spPr>
        <a:xfrm>
          <a:off x="4686300" y="1609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77,753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89167</xdr:rowOff>
    </xdr:from>
    <xdr:to>
      <xdr:col>5</xdr:col>
      <xdr:colOff>409575</xdr:colOff>
      <xdr:row>96</xdr:row>
      <xdr:rowOff>19317</xdr:rowOff>
    </xdr:to>
    <xdr:sp macro="" textlink="">
      <xdr:nvSpPr>
        <xdr:cNvPr id="255" name="円/楕円 254"/>
        <xdr:cNvSpPr/>
      </xdr:nvSpPr>
      <xdr:spPr>
        <a:xfrm>
          <a:off x="3746500" y="163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35844</xdr:rowOff>
    </xdr:from>
    <xdr:ext cx="534377" cy="259045"/>
    <xdr:sp macro="" textlink="">
      <xdr:nvSpPr>
        <xdr:cNvPr id="256" name="テキスト ボックス 255"/>
        <xdr:cNvSpPr txBox="1"/>
      </xdr:nvSpPr>
      <xdr:spPr>
        <a:xfrm>
          <a:off x="3530111" y="161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70,986</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70917</xdr:rowOff>
    </xdr:from>
    <xdr:to>
      <xdr:col>4</xdr:col>
      <xdr:colOff>206375</xdr:colOff>
      <xdr:row>97</xdr:row>
      <xdr:rowOff>1067</xdr:rowOff>
    </xdr:to>
    <xdr:sp macro="" textlink="">
      <xdr:nvSpPr>
        <xdr:cNvPr id="257" name="円/楕円 256"/>
        <xdr:cNvSpPr/>
      </xdr:nvSpPr>
      <xdr:spPr>
        <a:xfrm>
          <a:off x="2857500" y="1653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17594</xdr:rowOff>
    </xdr:from>
    <xdr:ext cx="534377" cy="259045"/>
    <xdr:sp macro="" textlink="">
      <xdr:nvSpPr>
        <xdr:cNvPr id="258" name="テキスト ボックス 257"/>
        <xdr:cNvSpPr txBox="1"/>
      </xdr:nvSpPr>
      <xdr:spPr>
        <a:xfrm>
          <a:off x="2641111" y="1630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62,944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50705</xdr:rowOff>
    </xdr:from>
    <xdr:to>
      <xdr:col>3</xdr:col>
      <xdr:colOff>3175</xdr:colOff>
      <xdr:row>96</xdr:row>
      <xdr:rowOff>152305</xdr:rowOff>
    </xdr:to>
    <xdr:sp macro="" textlink="">
      <xdr:nvSpPr>
        <xdr:cNvPr id="259" name="円/楕円 258"/>
        <xdr:cNvSpPr/>
      </xdr:nvSpPr>
      <xdr:spPr>
        <a:xfrm>
          <a:off x="1968500" y="1650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168832</xdr:rowOff>
    </xdr:from>
    <xdr:ext cx="534377" cy="259045"/>
    <xdr:sp macro="" textlink="">
      <xdr:nvSpPr>
        <xdr:cNvPr id="260" name="テキスト ボックス 259"/>
        <xdr:cNvSpPr txBox="1"/>
      </xdr:nvSpPr>
      <xdr:spPr>
        <a:xfrm>
          <a:off x="1752111" y="1628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59373</xdr:rowOff>
    </xdr:from>
    <xdr:to>
      <xdr:col>1</xdr:col>
      <xdr:colOff>485775</xdr:colOff>
      <xdr:row>96</xdr:row>
      <xdr:rowOff>160973</xdr:rowOff>
    </xdr:to>
    <xdr:sp macro="" textlink="">
      <xdr:nvSpPr>
        <xdr:cNvPr id="261" name="円/楕円 260"/>
        <xdr:cNvSpPr/>
      </xdr:nvSpPr>
      <xdr:spPr>
        <a:xfrm>
          <a:off x="1079500" y="1651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6050</xdr:rowOff>
    </xdr:from>
    <xdr:ext cx="534377" cy="259045"/>
    <xdr:sp macro="" textlink="">
      <xdr:nvSpPr>
        <xdr:cNvPr id="262" name="テキスト ボックス 261"/>
        <xdr:cNvSpPr txBox="1"/>
      </xdr:nvSpPr>
      <xdr:spPr>
        <a:xfrm>
          <a:off x="863111" y="162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63,550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144434</xdr:rowOff>
    </xdr:from>
    <xdr:ext cx="595419" cy="259045"/>
    <xdr:sp macro="" textlink="">
      <xdr:nvSpPr>
        <xdr:cNvPr id="276" name="テキスト ボックス 275"/>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8" name="テキスト ボックス 27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80" name="テキスト ボックス 27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2" name="テキスト ボックス 28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4" name="テキスト ボックス 28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66006</xdr:rowOff>
    </xdr:from>
    <xdr:to>
      <xdr:col>15</xdr:col>
      <xdr:colOff>180340</xdr:colOff>
      <xdr:row>38</xdr:row>
      <xdr:rowOff>70996</xdr:rowOff>
    </xdr:to>
    <xdr:cxnSp macro="">
      <xdr:nvCxnSpPr>
        <xdr:cNvPr id="288" name="直線コネクタ 287"/>
        <xdr:cNvCxnSpPr/>
      </xdr:nvCxnSpPr>
      <xdr:spPr>
        <a:xfrm flipV="1">
          <a:off x="10475595" y="5209506"/>
          <a:ext cx="1270" cy="1376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74823</xdr:rowOff>
    </xdr:from>
    <xdr:ext cx="534377" cy="259045"/>
    <xdr:sp macro="" textlink="">
      <xdr:nvSpPr>
        <xdr:cNvPr id="289" name="補助費等最小値テキスト"/>
        <xdr:cNvSpPr txBox="1"/>
      </xdr:nvSpPr>
      <xdr:spPr>
        <a:xfrm>
          <a:off x="10528300" y="65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61,038</a:t>
          </a:r>
          <a:endParaRPr kumimoji="1" lang="ja-JP" altLang="en-US" sz="1000" b="1">
            <a:latin typeface="ＭＳ Ｐゴシック"/>
          </a:endParaRPr>
        </a:p>
      </xdr:txBody>
    </xdr:sp>
    <xdr:clientData/>
  </xdr:oneCellAnchor>
  <xdr:twoCellAnchor>
    <xdr:from>
      <xdr:col>15</xdr:col>
      <xdr:colOff>92075</xdr:colOff>
      <xdr:row>38</xdr:row>
      <xdr:rowOff>70996</xdr:rowOff>
    </xdr:from>
    <xdr:to>
      <xdr:col>15</xdr:col>
      <xdr:colOff>269875</xdr:colOff>
      <xdr:row>38</xdr:row>
      <xdr:rowOff>70996</xdr:rowOff>
    </xdr:to>
    <xdr:cxnSp macro="">
      <xdr:nvCxnSpPr>
        <xdr:cNvPr id="290" name="直線コネクタ 289"/>
        <xdr:cNvCxnSpPr/>
      </xdr:nvCxnSpPr>
      <xdr:spPr>
        <a:xfrm>
          <a:off x="10388600" y="658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12683</xdr:rowOff>
    </xdr:from>
    <xdr:ext cx="599010" cy="259045"/>
    <xdr:sp macro="" textlink="">
      <xdr:nvSpPr>
        <xdr:cNvPr id="291" name="補助費等最大値テキスト"/>
        <xdr:cNvSpPr txBox="1"/>
      </xdr:nvSpPr>
      <xdr:spPr>
        <a:xfrm>
          <a:off x="10528300" y="4984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482,566</a:t>
          </a:r>
          <a:endParaRPr kumimoji="1" lang="ja-JP" altLang="en-US" sz="1000" b="1">
            <a:latin typeface="ＭＳ Ｐゴシック"/>
          </a:endParaRPr>
        </a:p>
      </xdr:txBody>
    </xdr:sp>
    <xdr:clientData/>
  </xdr:oneCellAnchor>
  <xdr:twoCellAnchor>
    <xdr:from>
      <xdr:col>15</xdr:col>
      <xdr:colOff>92075</xdr:colOff>
      <xdr:row>30</xdr:row>
      <xdr:rowOff>66006</xdr:rowOff>
    </xdr:from>
    <xdr:to>
      <xdr:col>15</xdr:col>
      <xdr:colOff>269875</xdr:colOff>
      <xdr:row>30</xdr:row>
      <xdr:rowOff>66006</xdr:rowOff>
    </xdr:to>
    <xdr:cxnSp macro="">
      <xdr:nvCxnSpPr>
        <xdr:cNvPr id="292" name="直線コネクタ 291"/>
        <xdr:cNvCxnSpPr/>
      </xdr:nvCxnSpPr>
      <xdr:spPr>
        <a:xfrm>
          <a:off x="10388600" y="5209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129887</xdr:rowOff>
    </xdr:from>
    <xdr:to>
      <xdr:col>15</xdr:col>
      <xdr:colOff>180975</xdr:colOff>
      <xdr:row>37</xdr:row>
      <xdr:rowOff>5779</xdr:rowOff>
    </xdr:to>
    <xdr:cxnSp macro="">
      <xdr:nvCxnSpPr>
        <xdr:cNvPr id="293" name="直線コネクタ 292"/>
        <xdr:cNvCxnSpPr/>
      </xdr:nvCxnSpPr>
      <xdr:spPr>
        <a:xfrm>
          <a:off x="9639300" y="6302087"/>
          <a:ext cx="838200" cy="4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139957</xdr:rowOff>
    </xdr:from>
    <xdr:ext cx="599010" cy="259045"/>
    <xdr:sp macro="" textlink="">
      <xdr:nvSpPr>
        <xdr:cNvPr id="294" name="補助費等平均値テキスト"/>
        <xdr:cNvSpPr txBox="1"/>
      </xdr:nvSpPr>
      <xdr:spPr>
        <a:xfrm>
          <a:off x="10528300" y="61407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117080</xdr:rowOff>
    </xdr:from>
    <xdr:to>
      <xdr:col>15</xdr:col>
      <xdr:colOff>231775</xdr:colOff>
      <xdr:row>37</xdr:row>
      <xdr:rowOff>47230</xdr:rowOff>
    </xdr:to>
    <xdr:sp macro="" textlink="">
      <xdr:nvSpPr>
        <xdr:cNvPr id="295" name="フローチャート : 判断 294"/>
        <xdr:cNvSpPr/>
      </xdr:nvSpPr>
      <xdr:spPr>
        <a:xfrm>
          <a:off x="10426700" y="6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129887</xdr:rowOff>
    </xdr:from>
    <xdr:to>
      <xdr:col>14</xdr:col>
      <xdr:colOff>28575</xdr:colOff>
      <xdr:row>37</xdr:row>
      <xdr:rowOff>72067</xdr:rowOff>
    </xdr:to>
    <xdr:cxnSp macro="">
      <xdr:nvCxnSpPr>
        <xdr:cNvPr id="296" name="直線コネクタ 295"/>
        <xdr:cNvCxnSpPr/>
      </xdr:nvCxnSpPr>
      <xdr:spPr>
        <a:xfrm flipV="1">
          <a:off x="8750300" y="6302087"/>
          <a:ext cx="889000" cy="1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151791</xdr:rowOff>
    </xdr:from>
    <xdr:to>
      <xdr:col>14</xdr:col>
      <xdr:colOff>79375</xdr:colOff>
      <xdr:row>37</xdr:row>
      <xdr:rowOff>81941</xdr:rowOff>
    </xdr:to>
    <xdr:sp macro="" textlink="">
      <xdr:nvSpPr>
        <xdr:cNvPr id="297" name="フローチャート : 判断 296"/>
        <xdr:cNvSpPr/>
      </xdr:nvSpPr>
      <xdr:spPr>
        <a:xfrm>
          <a:off x="9588500" y="632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73068</xdr:rowOff>
    </xdr:from>
    <xdr:ext cx="599010" cy="259045"/>
    <xdr:sp macro="" textlink="">
      <xdr:nvSpPr>
        <xdr:cNvPr id="298" name="テキスト ボックス 297"/>
        <xdr:cNvSpPr txBox="1"/>
      </xdr:nvSpPr>
      <xdr:spPr>
        <a:xfrm>
          <a:off x="9339794" y="6416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72067</xdr:rowOff>
    </xdr:from>
    <xdr:to>
      <xdr:col>12</xdr:col>
      <xdr:colOff>511175</xdr:colOff>
      <xdr:row>37</xdr:row>
      <xdr:rowOff>91462</xdr:rowOff>
    </xdr:to>
    <xdr:cxnSp macro="">
      <xdr:nvCxnSpPr>
        <xdr:cNvPr id="299" name="直線コネクタ 298"/>
        <xdr:cNvCxnSpPr/>
      </xdr:nvCxnSpPr>
      <xdr:spPr>
        <a:xfrm flipV="1">
          <a:off x="7861300" y="6415717"/>
          <a:ext cx="889000" cy="1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21858</xdr:rowOff>
    </xdr:from>
    <xdr:to>
      <xdr:col>12</xdr:col>
      <xdr:colOff>561975</xdr:colOff>
      <xdr:row>37</xdr:row>
      <xdr:rowOff>123458</xdr:rowOff>
    </xdr:to>
    <xdr:sp macro="" textlink="">
      <xdr:nvSpPr>
        <xdr:cNvPr id="300" name="フローチャート : 判断 299"/>
        <xdr:cNvSpPr/>
      </xdr:nvSpPr>
      <xdr:spPr>
        <a:xfrm>
          <a:off x="8699500" y="636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114585</xdr:rowOff>
    </xdr:from>
    <xdr:ext cx="599010" cy="259045"/>
    <xdr:sp macro="" textlink="">
      <xdr:nvSpPr>
        <xdr:cNvPr id="301" name="テキスト ボックス 300"/>
        <xdr:cNvSpPr txBox="1"/>
      </xdr:nvSpPr>
      <xdr:spPr>
        <a:xfrm>
          <a:off x="8450794" y="6458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91462</xdr:rowOff>
    </xdr:from>
    <xdr:to>
      <xdr:col>11</xdr:col>
      <xdr:colOff>307975</xdr:colOff>
      <xdr:row>37</xdr:row>
      <xdr:rowOff>124436</xdr:rowOff>
    </xdr:to>
    <xdr:cxnSp macro="">
      <xdr:nvCxnSpPr>
        <xdr:cNvPr id="302" name="直線コネクタ 301"/>
        <xdr:cNvCxnSpPr/>
      </xdr:nvCxnSpPr>
      <xdr:spPr>
        <a:xfrm flipV="1">
          <a:off x="6972300" y="6435112"/>
          <a:ext cx="889000" cy="32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44094</xdr:rowOff>
    </xdr:from>
    <xdr:to>
      <xdr:col>11</xdr:col>
      <xdr:colOff>358775</xdr:colOff>
      <xdr:row>37</xdr:row>
      <xdr:rowOff>145694</xdr:rowOff>
    </xdr:to>
    <xdr:sp macro="" textlink="">
      <xdr:nvSpPr>
        <xdr:cNvPr id="303" name="フローチャート : 判断 302"/>
        <xdr:cNvSpPr/>
      </xdr:nvSpPr>
      <xdr:spPr>
        <a:xfrm>
          <a:off x="7810500" y="63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136821</xdr:rowOff>
    </xdr:from>
    <xdr:ext cx="599010" cy="259045"/>
    <xdr:sp macro="" textlink="">
      <xdr:nvSpPr>
        <xdr:cNvPr id="304" name="テキスト ボックス 303"/>
        <xdr:cNvSpPr txBox="1"/>
      </xdr:nvSpPr>
      <xdr:spPr>
        <a:xfrm>
          <a:off x="7561794" y="6480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47190</xdr:rowOff>
    </xdr:from>
    <xdr:to>
      <xdr:col>10</xdr:col>
      <xdr:colOff>155575</xdr:colOff>
      <xdr:row>37</xdr:row>
      <xdr:rowOff>148790</xdr:rowOff>
    </xdr:to>
    <xdr:sp macro="" textlink="">
      <xdr:nvSpPr>
        <xdr:cNvPr id="305" name="フローチャート : 判断 304"/>
        <xdr:cNvSpPr/>
      </xdr:nvSpPr>
      <xdr:spPr>
        <a:xfrm>
          <a:off x="6921500" y="639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165317</xdr:rowOff>
    </xdr:from>
    <xdr:ext cx="599010" cy="259045"/>
    <xdr:sp macro="" textlink="">
      <xdr:nvSpPr>
        <xdr:cNvPr id="306" name="テキスト ボックス 305"/>
        <xdr:cNvSpPr txBox="1"/>
      </xdr:nvSpPr>
      <xdr:spPr>
        <a:xfrm>
          <a:off x="6672794" y="616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105,272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126429</xdr:rowOff>
    </xdr:from>
    <xdr:to>
      <xdr:col>15</xdr:col>
      <xdr:colOff>231775</xdr:colOff>
      <xdr:row>37</xdr:row>
      <xdr:rowOff>56579</xdr:rowOff>
    </xdr:to>
    <xdr:sp macro="" textlink="">
      <xdr:nvSpPr>
        <xdr:cNvPr id="312" name="円/楕円 311"/>
        <xdr:cNvSpPr/>
      </xdr:nvSpPr>
      <xdr:spPr>
        <a:xfrm>
          <a:off x="10426700" y="629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104856</xdr:rowOff>
    </xdr:from>
    <xdr:ext cx="599010" cy="259045"/>
    <xdr:sp macro="" textlink="">
      <xdr:nvSpPr>
        <xdr:cNvPr id="313" name="補助費等該当値テキスト"/>
        <xdr:cNvSpPr txBox="1"/>
      </xdr:nvSpPr>
      <xdr:spPr>
        <a:xfrm>
          <a:off x="10528300" y="6277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133,508</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79087</xdr:rowOff>
    </xdr:from>
    <xdr:to>
      <xdr:col>14</xdr:col>
      <xdr:colOff>79375</xdr:colOff>
      <xdr:row>37</xdr:row>
      <xdr:rowOff>9237</xdr:rowOff>
    </xdr:to>
    <xdr:sp macro="" textlink="">
      <xdr:nvSpPr>
        <xdr:cNvPr id="314" name="円/楕円 313"/>
        <xdr:cNvSpPr/>
      </xdr:nvSpPr>
      <xdr:spPr>
        <a:xfrm>
          <a:off x="9588500" y="62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25764</xdr:rowOff>
    </xdr:from>
    <xdr:ext cx="599010" cy="259045"/>
    <xdr:sp macro="" textlink="">
      <xdr:nvSpPr>
        <xdr:cNvPr id="315" name="テキスト ボックス 314"/>
        <xdr:cNvSpPr txBox="1"/>
      </xdr:nvSpPr>
      <xdr:spPr>
        <a:xfrm>
          <a:off x="9339794" y="602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148,005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21267</xdr:rowOff>
    </xdr:from>
    <xdr:to>
      <xdr:col>12</xdr:col>
      <xdr:colOff>561975</xdr:colOff>
      <xdr:row>37</xdr:row>
      <xdr:rowOff>122867</xdr:rowOff>
    </xdr:to>
    <xdr:sp macro="" textlink="">
      <xdr:nvSpPr>
        <xdr:cNvPr id="316" name="円/楕円 315"/>
        <xdr:cNvSpPr/>
      </xdr:nvSpPr>
      <xdr:spPr>
        <a:xfrm>
          <a:off x="8699500" y="6364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139394</xdr:rowOff>
    </xdr:from>
    <xdr:ext cx="599010" cy="259045"/>
    <xdr:sp macro="" textlink="">
      <xdr:nvSpPr>
        <xdr:cNvPr id="317" name="テキスト ボックス 316"/>
        <xdr:cNvSpPr txBox="1"/>
      </xdr:nvSpPr>
      <xdr:spPr>
        <a:xfrm>
          <a:off x="8450794" y="6140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40662</xdr:rowOff>
    </xdr:from>
    <xdr:to>
      <xdr:col>11</xdr:col>
      <xdr:colOff>358775</xdr:colOff>
      <xdr:row>37</xdr:row>
      <xdr:rowOff>142262</xdr:rowOff>
    </xdr:to>
    <xdr:sp macro="" textlink="">
      <xdr:nvSpPr>
        <xdr:cNvPr id="318" name="円/楕円 317"/>
        <xdr:cNvSpPr/>
      </xdr:nvSpPr>
      <xdr:spPr>
        <a:xfrm>
          <a:off x="7810500" y="638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158789</xdr:rowOff>
    </xdr:from>
    <xdr:ext cx="599010" cy="259045"/>
    <xdr:sp macro="" textlink="">
      <xdr:nvSpPr>
        <xdr:cNvPr id="319" name="テキスト ボックス 318"/>
        <xdr:cNvSpPr txBox="1"/>
      </xdr:nvSpPr>
      <xdr:spPr>
        <a:xfrm>
          <a:off x="7561794" y="615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107,271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73636</xdr:rowOff>
    </xdr:from>
    <xdr:to>
      <xdr:col>10</xdr:col>
      <xdr:colOff>155575</xdr:colOff>
      <xdr:row>38</xdr:row>
      <xdr:rowOff>3786</xdr:rowOff>
    </xdr:to>
    <xdr:sp macro="" textlink="">
      <xdr:nvSpPr>
        <xdr:cNvPr id="320" name="円/楕円 319"/>
        <xdr:cNvSpPr/>
      </xdr:nvSpPr>
      <xdr:spPr>
        <a:xfrm>
          <a:off x="6921500" y="641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166363</xdr:rowOff>
    </xdr:from>
    <xdr:ext cx="534377" cy="259045"/>
    <xdr:sp macro="" textlink="">
      <xdr:nvSpPr>
        <xdr:cNvPr id="321" name="テキスト ボックス 320"/>
        <xdr:cNvSpPr txBox="1"/>
      </xdr:nvSpPr>
      <xdr:spPr>
        <a:xfrm>
          <a:off x="6705111" y="651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97,174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63,667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49</xdr:row>
      <xdr:rowOff>155121</xdr:rowOff>
    </xdr:from>
    <xdr:to>
      <xdr:col>15</xdr:col>
      <xdr:colOff>180340</xdr:colOff>
      <xdr:row>59</xdr:row>
      <xdr:rowOff>2638</xdr:rowOff>
    </xdr:to>
    <xdr:cxnSp macro="">
      <xdr:nvCxnSpPr>
        <xdr:cNvPr id="347" name="直線コネクタ 346"/>
        <xdr:cNvCxnSpPr/>
      </xdr:nvCxnSpPr>
      <xdr:spPr>
        <a:xfrm flipV="1">
          <a:off x="10475595" y="8556171"/>
          <a:ext cx="1270" cy="1562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6465</xdr:rowOff>
    </xdr:from>
    <xdr:ext cx="534377" cy="259045"/>
    <xdr:sp macro="" textlink="">
      <xdr:nvSpPr>
        <xdr:cNvPr id="348" name="普通建設事業費最小値テキスト"/>
        <xdr:cNvSpPr txBox="1"/>
      </xdr:nvSpPr>
      <xdr:spPr>
        <a:xfrm>
          <a:off x="10528300" y="1012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29,470</a:t>
          </a:r>
          <a:endParaRPr kumimoji="1" lang="ja-JP" altLang="en-US" sz="1000" b="1">
            <a:latin typeface="ＭＳ Ｐゴシック"/>
          </a:endParaRPr>
        </a:p>
      </xdr:txBody>
    </xdr:sp>
    <xdr:clientData/>
  </xdr:oneCellAnchor>
  <xdr:twoCellAnchor>
    <xdr:from>
      <xdr:col>15</xdr:col>
      <xdr:colOff>92075</xdr:colOff>
      <xdr:row>59</xdr:row>
      <xdr:rowOff>2638</xdr:rowOff>
    </xdr:from>
    <xdr:to>
      <xdr:col>15</xdr:col>
      <xdr:colOff>269875</xdr:colOff>
      <xdr:row>59</xdr:row>
      <xdr:rowOff>2638</xdr:rowOff>
    </xdr:to>
    <xdr:cxnSp macro="">
      <xdr:nvCxnSpPr>
        <xdr:cNvPr id="349" name="直線コネクタ 348"/>
        <xdr:cNvCxnSpPr/>
      </xdr:nvCxnSpPr>
      <xdr:spPr>
        <a:xfrm>
          <a:off x="10388600" y="1011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101798</xdr:rowOff>
    </xdr:from>
    <xdr:ext cx="599010" cy="259045"/>
    <xdr:sp macro="" textlink="">
      <xdr:nvSpPr>
        <xdr:cNvPr id="350" name="普通建設事業費最大値テキスト"/>
        <xdr:cNvSpPr txBox="1"/>
      </xdr:nvSpPr>
      <xdr:spPr>
        <a:xfrm>
          <a:off x="10528300" y="8331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507,778</a:t>
          </a:r>
          <a:endParaRPr kumimoji="1" lang="ja-JP" altLang="en-US" sz="1000" b="1">
            <a:latin typeface="ＭＳ Ｐゴシック"/>
          </a:endParaRPr>
        </a:p>
      </xdr:txBody>
    </xdr:sp>
    <xdr:clientData/>
  </xdr:oneCellAnchor>
  <xdr:twoCellAnchor>
    <xdr:from>
      <xdr:col>15</xdr:col>
      <xdr:colOff>92075</xdr:colOff>
      <xdr:row>49</xdr:row>
      <xdr:rowOff>155121</xdr:rowOff>
    </xdr:from>
    <xdr:to>
      <xdr:col>15</xdr:col>
      <xdr:colOff>269875</xdr:colOff>
      <xdr:row>49</xdr:row>
      <xdr:rowOff>155121</xdr:rowOff>
    </xdr:to>
    <xdr:cxnSp macro="">
      <xdr:nvCxnSpPr>
        <xdr:cNvPr id="351" name="直線コネクタ 350"/>
        <xdr:cNvCxnSpPr/>
      </xdr:nvCxnSpPr>
      <xdr:spPr>
        <a:xfrm>
          <a:off x="10388600" y="8556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148064</xdr:rowOff>
    </xdr:from>
    <xdr:to>
      <xdr:col>15</xdr:col>
      <xdr:colOff>180975</xdr:colOff>
      <xdr:row>58</xdr:row>
      <xdr:rowOff>74692</xdr:rowOff>
    </xdr:to>
    <xdr:cxnSp macro="">
      <xdr:nvCxnSpPr>
        <xdr:cNvPr id="352" name="直線コネクタ 351"/>
        <xdr:cNvCxnSpPr/>
      </xdr:nvCxnSpPr>
      <xdr:spPr>
        <a:xfrm flipV="1">
          <a:off x="9639300" y="9920714"/>
          <a:ext cx="838200" cy="98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55629</xdr:rowOff>
    </xdr:from>
    <xdr:ext cx="599010" cy="259045"/>
    <xdr:sp macro="" textlink="">
      <xdr:nvSpPr>
        <xdr:cNvPr id="353" name="普通建設事業費平均値テキスト"/>
        <xdr:cNvSpPr txBox="1"/>
      </xdr:nvSpPr>
      <xdr:spPr>
        <a:xfrm>
          <a:off x="10528300" y="94853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32752</xdr:rowOff>
    </xdr:from>
    <xdr:to>
      <xdr:col>15</xdr:col>
      <xdr:colOff>231775</xdr:colOff>
      <xdr:row>56</xdr:row>
      <xdr:rowOff>134352</xdr:rowOff>
    </xdr:to>
    <xdr:sp macro="" textlink="">
      <xdr:nvSpPr>
        <xdr:cNvPr id="354" name="フローチャート : 判断 353"/>
        <xdr:cNvSpPr/>
      </xdr:nvSpPr>
      <xdr:spPr>
        <a:xfrm>
          <a:off x="104267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165643</xdr:rowOff>
    </xdr:from>
    <xdr:to>
      <xdr:col>14</xdr:col>
      <xdr:colOff>28575</xdr:colOff>
      <xdr:row>58</xdr:row>
      <xdr:rowOff>74692</xdr:rowOff>
    </xdr:to>
    <xdr:cxnSp macro="">
      <xdr:nvCxnSpPr>
        <xdr:cNvPr id="355" name="直線コネクタ 354"/>
        <xdr:cNvCxnSpPr/>
      </xdr:nvCxnSpPr>
      <xdr:spPr>
        <a:xfrm>
          <a:off x="8750300" y="9938293"/>
          <a:ext cx="889000" cy="80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160174</xdr:rowOff>
    </xdr:from>
    <xdr:to>
      <xdr:col>14</xdr:col>
      <xdr:colOff>79375</xdr:colOff>
      <xdr:row>56</xdr:row>
      <xdr:rowOff>90324</xdr:rowOff>
    </xdr:to>
    <xdr:sp macro="" textlink="">
      <xdr:nvSpPr>
        <xdr:cNvPr id="356" name="フローチャート : 判断 355"/>
        <xdr:cNvSpPr/>
      </xdr:nvSpPr>
      <xdr:spPr>
        <a:xfrm>
          <a:off x="9588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106851</xdr:rowOff>
    </xdr:from>
    <xdr:ext cx="599010" cy="259045"/>
    <xdr:sp macro="" textlink="">
      <xdr:nvSpPr>
        <xdr:cNvPr id="357" name="テキスト ボックス 356"/>
        <xdr:cNvSpPr txBox="1"/>
      </xdr:nvSpPr>
      <xdr:spPr>
        <a:xfrm>
          <a:off x="9339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65552</xdr:rowOff>
    </xdr:from>
    <xdr:to>
      <xdr:col>12</xdr:col>
      <xdr:colOff>511175</xdr:colOff>
      <xdr:row>57</xdr:row>
      <xdr:rowOff>165643</xdr:rowOff>
    </xdr:to>
    <xdr:cxnSp macro="">
      <xdr:nvCxnSpPr>
        <xdr:cNvPr id="358" name="直線コネクタ 357"/>
        <xdr:cNvCxnSpPr/>
      </xdr:nvCxnSpPr>
      <xdr:spPr>
        <a:xfrm>
          <a:off x="7861300" y="9838202"/>
          <a:ext cx="889000" cy="10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163727</xdr:rowOff>
    </xdr:from>
    <xdr:to>
      <xdr:col>12</xdr:col>
      <xdr:colOff>561975</xdr:colOff>
      <xdr:row>56</xdr:row>
      <xdr:rowOff>93877</xdr:rowOff>
    </xdr:to>
    <xdr:sp macro="" textlink="">
      <xdr:nvSpPr>
        <xdr:cNvPr id="359" name="フローチャート : 判断 358"/>
        <xdr:cNvSpPr/>
      </xdr:nvSpPr>
      <xdr:spPr>
        <a:xfrm>
          <a:off x="8699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110404</xdr:rowOff>
    </xdr:from>
    <xdr:ext cx="599010" cy="259045"/>
    <xdr:sp macro="" textlink="">
      <xdr:nvSpPr>
        <xdr:cNvPr id="360" name="テキスト ボックス 359"/>
        <xdr:cNvSpPr txBox="1"/>
      </xdr:nvSpPr>
      <xdr:spPr>
        <a:xfrm>
          <a:off x="8450794" y="9368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65552</xdr:rowOff>
    </xdr:from>
    <xdr:to>
      <xdr:col>11</xdr:col>
      <xdr:colOff>307975</xdr:colOff>
      <xdr:row>57</xdr:row>
      <xdr:rowOff>88755</xdr:rowOff>
    </xdr:to>
    <xdr:cxnSp macro="">
      <xdr:nvCxnSpPr>
        <xdr:cNvPr id="361" name="直線コネクタ 360"/>
        <xdr:cNvCxnSpPr/>
      </xdr:nvCxnSpPr>
      <xdr:spPr>
        <a:xfrm flipV="1">
          <a:off x="6972300" y="9838202"/>
          <a:ext cx="889000" cy="2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83541</xdr:rowOff>
    </xdr:from>
    <xdr:to>
      <xdr:col>11</xdr:col>
      <xdr:colOff>358775</xdr:colOff>
      <xdr:row>57</xdr:row>
      <xdr:rowOff>13691</xdr:rowOff>
    </xdr:to>
    <xdr:sp macro="" textlink="">
      <xdr:nvSpPr>
        <xdr:cNvPr id="362" name="フローチャート : 判断 361"/>
        <xdr:cNvSpPr/>
      </xdr:nvSpPr>
      <xdr:spPr>
        <a:xfrm>
          <a:off x="7810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30218</xdr:rowOff>
    </xdr:from>
    <xdr:ext cx="599010" cy="259045"/>
    <xdr:sp macro="" textlink="">
      <xdr:nvSpPr>
        <xdr:cNvPr id="363" name="テキスト ボックス 362"/>
        <xdr:cNvSpPr txBox="1"/>
      </xdr:nvSpPr>
      <xdr:spPr>
        <a:xfrm>
          <a:off x="7561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85177</xdr:rowOff>
    </xdr:from>
    <xdr:to>
      <xdr:col>10</xdr:col>
      <xdr:colOff>155575</xdr:colOff>
      <xdr:row>57</xdr:row>
      <xdr:rowOff>15327</xdr:rowOff>
    </xdr:to>
    <xdr:sp macro="" textlink="">
      <xdr:nvSpPr>
        <xdr:cNvPr id="364" name="フローチャート : 判断 363"/>
        <xdr:cNvSpPr/>
      </xdr:nvSpPr>
      <xdr:spPr>
        <a:xfrm>
          <a:off x="6921500" y="968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31854</xdr:rowOff>
    </xdr:from>
    <xdr:ext cx="599010" cy="259045"/>
    <xdr:sp macro="" textlink="">
      <xdr:nvSpPr>
        <xdr:cNvPr id="365" name="テキスト ボックス 364"/>
        <xdr:cNvSpPr txBox="1"/>
      </xdr:nvSpPr>
      <xdr:spPr>
        <a:xfrm>
          <a:off x="6672794" y="9461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146,140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97264</xdr:rowOff>
    </xdr:from>
    <xdr:to>
      <xdr:col>15</xdr:col>
      <xdr:colOff>231775</xdr:colOff>
      <xdr:row>58</xdr:row>
      <xdr:rowOff>27414</xdr:rowOff>
    </xdr:to>
    <xdr:sp macro="" textlink="">
      <xdr:nvSpPr>
        <xdr:cNvPr id="371" name="円/楕円 370"/>
        <xdr:cNvSpPr/>
      </xdr:nvSpPr>
      <xdr:spPr>
        <a:xfrm>
          <a:off x="10426700" y="98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75691</xdr:rowOff>
    </xdr:from>
    <xdr:ext cx="534377" cy="259045"/>
    <xdr:sp macro="" textlink="">
      <xdr:nvSpPr>
        <xdr:cNvPr id="372" name="普通建設事業費該当値テキスト"/>
        <xdr:cNvSpPr txBox="1"/>
      </xdr:nvSpPr>
      <xdr:spPr>
        <a:xfrm>
          <a:off x="10528300" y="98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89,939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23892</xdr:rowOff>
    </xdr:from>
    <xdr:to>
      <xdr:col>14</xdr:col>
      <xdr:colOff>79375</xdr:colOff>
      <xdr:row>58</xdr:row>
      <xdr:rowOff>125492</xdr:rowOff>
    </xdr:to>
    <xdr:sp macro="" textlink="">
      <xdr:nvSpPr>
        <xdr:cNvPr id="373" name="円/楕円 372"/>
        <xdr:cNvSpPr/>
      </xdr:nvSpPr>
      <xdr:spPr>
        <a:xfrm>
          <a:off x="9588500" y="99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116619</xdr:rowOff>
    </xdr:from>
    <xdr:ext cx="534377" cy="259045"/>
    <xdr:sp macro="" textlink="">
      <xdr:nvSpPr>
        <xdr:cNvPr id="374" name="テキスト ボックス 373"/>
        <xdr:cNvSpPr txBox="1"/>
      </xdr:nvSpPr>
      <xdr:spPr>
        <a:xfrm>
          <a:off x="9372111" y="10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59,906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114843</xdr:rowOff>
    </xdr:from>
    <xdr:to>
      <xdr:col>12</xdr:col>
      <xdr:colOff>561975</xdr:colOff>
      <xdr:row>58</xdr:row>
      <xdr:rowOff>44993</xdr:rowOff>
    </xdr:to>
    <xdr:sp macro="" textlink="">
      <xdr:nvSpPr>
        <xdr:cNvPr id="375" name="円/楕円 374"/>
        <xdr:cNvSpPr/>
      </xdr:nvSpPr>
      <xdr:spPr>
        <a:xfrm>
          <a:off x="8699500" y="9887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36120</xdr:rowOff>
    </xdr:from>
    <xdr:ext cx="534377" cy="259045"/>
    <xdr:sp macro="" textlink="">
      <xdr:nvSpPr>
        <xdr:cNvPr id="376" name="テキスト ボックス 375"/>
        <xdr:cNvSpPr txBox="1"/>
      </xdr:nvSpPr>
      <xdr:spPr>
        <a:xfrm>
          <a:off x="8483111" y="998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84,556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14752</xdr:rowOff>
    </xdr:from>
    <xdr:to>
      <xdr:col>11</xdr:col>
      <xdr:colOff>358775</xdr:colOff>
      <xdr:row>57</xdr:row>
      <xdr:rowOff>116352</xdr:rowOff>
    </xdr:to>
    <xdr:sp macro="" textlink="">
      <xdr:nvSpPr>
        <xdr:cNvPr id="377" name="円/楕円 376"/>
        <xdr:cNvSpPr/>
      </xdr:nvSpPr>
      <xdr:spPr>
        <a:xfrm>
          <a:off x="7810500" y="97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107479</xdr:rowOff>
    </xdr:from>
    <xdr:ext cx="599010" cy="259045"/>
    <xdr:sp macro="" textlink="">
      <xdr:nvSpPr>
        <xdr:cNvPr id="378" name="テキスト ボックス 377"/>
        <xdr:cNvSpPr txBox="1"/>
      </xdr:nvSpPr>
      <xdr:spPr>
        <a:xfrm>
          <a:off x="7561794" y="9880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115,205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37955</xdr:rowOff>
    </xdr:from>
    <xdr:to>
      <xdr:col>10</xdr:col>
      <xdr:colOff>155575</xdr:colOff>
      <xdr:row>57</xdr:row>
      <xdr:rowOff>139555</xdr:rowOff>
    </xdr:to>
    <xdr:sp macro="" textlink="">
      <xdr:nvSpPr>
        <xdr:cNvPr id="379" name="円/楕円 378"/>
        <xdr:cNvSpPr/>
      </xdr:nvSpPr>
      <xdr:spPr>
        <a:xfrm>
          <a:off x="6921500" y="98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130682</xdr:rowOff>
    </xdr:from>
    <xdr:ext cx="599010" cy="259045"/>
    <xdr:sp macro="" textlink="">
      <xdr:nvSpPr>
        <xdr:cNvPr id="380" name="テキスト ボックス 379"/>
        <xdr:cNvSpPr txBox="1"/>
      </xdr:nvSpPr>
      <xdr:spPr>
        <a:xfrm>
          <a:off x="6672794" y="9903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46698</xdr:rowOff>
    </xdr:from>
    <xdr:to>
      <xdr:col>15</xdr:col>
      <xdr:colOff>180340</xdr:colOff>
      <xdr:row>79</xdr:row>
      <xdr:rowOff>44450</xdr:rowOff>
    </xdr:to>
    <xdr:cxnSp macro="">
      <xdr:nvCxnSpPr>
        <xdr:cNvPr id="404" name="直線コネクタ 403"/>
        <xdr:cNvCxnSpPr/>
      </xdr:nvCxnSpPr>
      <xdr:spPr>
        <a:xfrm flipV="1">
          <a:off x="10475595" y="12048198"/>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164825</xdr:rowOff>
    </xdr:from>
    <xdr:ext cx="599010" cy="259045"/>
    <xdr:sp macro="" textlink="">
      <xdr:nvSpPr>
        <xdr:cNvPr id="407" name="普通建設事業費 （ うち新規整備　）最大値テキスト"/>
        <xdr:cNvSpPr txBox="1"/>
      </xdr:nvSpPr>
      <xdr:spPr>
        <a:xfrm>
          <a:off x="10528300" y="1182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404,410</a:t>
          </a:r>
          <a:endParaRPr kumimoji="1" lang="ja-JP" altLang="en-US" sz="1000" b="1">
            <a:latin typeface="ＭＳ Ｐゴシック"/>
          </a:endParaRPr>
        </a:p>
      </xdr:txBody>
    </xdr:sp>
    <xdr:clientData/>
  </xdr:oneCellAnchor>
  <xdr:twoCellAnchor>
    <xdr:from>
      <xdr:col>15</xdr:col>
      <xdr:colOff>92075</xdr:colOff>
      <xdr:row>70</xdr:row>
      <xdr:rowOff>46698</xdr:rowOff>
    </xdr:from>
    <xdr:to>
      <xdr:col>15</xdr:col>
      <xdr:colOff>269875</xdr:colOff>
      <xdr:row>70</xdr:row>
      <xdr:rowOff>46698</xdr:rowOff>
    </xdr:to>
    <xdr:cxnSp macro="">
      <xdr:nvCxnSpPr>
        <xdr:cNvPr id="408" name="直線コネクタ 407"/>
        <xdr:cNvCxnSpPr/>
      </xdr:nvCxnSpPr>
      <xdr:spPr>
        <a:xfrm>
          <a:off x="10388600" y="12048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73386</xdr:rowOff>
    </xdr:from>
    <xdr:to>
      <xdr:col>15</xdr:col>
      <xdr:colOff>180975</xdr:colOff>
      <xdr:row>78</xdr:row>
      <xdr:rowOff>127078</xdr:rowOff>
    </xdr:to>
    <xdr:cxnSp macro="">
      <xdr:nvCxnSpPr>
        <xdr:cNvPr id="409" name="直線コネクタ 408"/>
        <xdr:cNvCxnSpPr/>
      </xdr:nvCxnSpPr>
      <xdr:spPr>
        <a:xfrm flipV="1">
          <a:off x="9639300" y="13446486"/>
          <a:ext cx="838200" cy="5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90456</xdr:rowOff>
    </xdr:from>
    <xdr:ext cx="534377" cy="259045"/>
    <xdr:sp macro="" textlink="">
      <xdr:nvSpPr>
        <xdr:cNvPr id="410" name="普通建設事業費 （ うち新規整備　）平均値テキスト"/>
        <xdr:cNvSpPr txBox="1"/>
      </xdr:nvSpPr>
      <xdr:spPr>
        <a:xfrm>
          <a:off x="10528300" y="13120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67579</xdr:rowOff>
    </xdr:from>
    <xdr:to>
      <xdr:col>15</xdr:col>
      <xdr:colOff>231775</xdr:colOff>
      <xdr:row>77</xdr:row>
      <xdr:rowOff>169179</xdr:rowOff>
    </xdr:to>
    <xdr:sp macro="" textlink="">
      <xdr:nvSpPr>
        <xdr:cNvPr id="411" name="フローチャート : 判断 410"/>
        <xdr:cNvSpPr/>
      </xdr:nvSpPr>
      <xdr:spPr>
        <a:xfrm>
          <a:off x="10426700" y="13269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55918</xdr:rowOff>
    </xdr:from>
    <xdr:to>
      <xdr:col>14</xdr:col>
      <xdr:colOff>79375</xdr:colOff>
      <xdr:row>77</xdr:row>
      <xdr:rowOff>157518</xdr:rowOff>
    </xdr:to>
    <xdr:sp macro="" textlink="">
      <xdr:nvSpPr>
        <xdr:cNvPr id="412" name="フローチャート : 判断 411"/>
        <xdr:cNvSpPr/>
      </xdr:nvSpPr>
      <xdr:spPr>
        <a:xfrm>
          <a:off x="9588500" y="1325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2595</xdr:rowOff>
    </xdr:from>
    <xdr:ext cx="534377" cy="259045"/>
    <xdr:sp macro="" textlink="">
      <xdr:nvSpPr>
        <xdr:cNvPr id="413" name="テキスト ボックス 412"/>
        <xdr:cNvSpPr txBox="1"/>
      </xdr:nvSpPr>
      <xdr:spPr>
        <a:xfrm>
          <a:off x="9372111" y="1303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22586</xdr:rowOff>
    </xdr:from>
    <xdr:to>
      <xdr:col>15</xdr:col>
      <xdr:colOff>231775</xdr:colOff>
      <xdr:row>78</xdr:row>
      <xdr:rowOff>124186</xdr:rowOff>
    </xdr:to>
    <xdr:sp macro="" textlink="">
      <xdr:nvSpPr>
        <xdr:cNvPr id="419" name="円/楕円 418"/>
        <xdr:cNvSpPr/>
      </xdr:nvSpPr>
      <xdr:spPr>
        <a:xfrm>
          <a:off x="10426700" y="133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1013</xdr:rowOff>
    </xdr:from>
    <xdr:ext cx="534377" cy="259045"/>
    <xdr:sp macro="" textlink="">
      <xdr:nvSpPr>
        <xdr:cNvPr id="420" name="普通建設事業費 （ うち新規整備　）該当値テキスト"/>
        <xdr:cNvSpPr txBox="1"/>
      </xdr:nvSpPr>
      <xdr:spPr>
        <a:xfrm>
          <a:off x="10528300" y="13374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37,405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76278</xdr:rowOff>
    </xdr:from>
    <xdr:to>
      <xdr:col>14</xdr:col>
      <xdr:colOff>79375</xdr:colOff>
      <xdr:row>79</xdr:row>
      <xdr:rowOff>6428</xdr:rowOff>
    </xdr:to>
    <xdr:sp macro="" textlink="">
      <xdr:nvSpPr>
        <xdr:cNvPr id="421" name="円/楕円 420"/>
        <xdr:cNvSpPr/>
      </xdr:nvSpPr>
      <xdr:spPr>
        <a:xfrm>
          <a:off x="9588500" y="1344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169005</xdr:rowOff>
    </xdr:from>
    <xdr:ext cx="534377" cy="259045"/>
    <xdr:sp macro="" textlink="">
      <xdr:nvSpPr>
        <xdr:cNvPr id="422" name="テキスト ボックス 421"/>
        <xdr:cNvSpPr txBox="1"/>
      </xdr:nvSpPr>
      <xdr:spPr>
        <a:xfrm>
          <a:off x="9372111" y="1354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20,685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3" name="直線コネクタ 43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4" name="テキスト ボックス 43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5" name="直線コネクタ 43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36" name="テキスト ボックス 43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7" name="直線コネクタ 43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8" name="テキスト ボックス 43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9" name="直線コネクタ 43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0" name="テキスト ボックス 43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1" name="直線コネクタ 44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2" name="テキスト ボックス 441"/>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115911</xdr:rowOff>
    </xdr:from>
    <xdr:to>
      <xdr:col>15</xdr:col>
      <xdr:colOff>180340</xdr:colOff>
      <xdr:row>99</xdr:row>
      <xdr:rowOff>19472</xdr:rowOff>
    </xdr:to>
    <xdr:cxnSp macro="">
      <xdr:nvCxnSpPr>
        <xdr:cNvPr id="446" name="直線コネクタ 445"/>
        <xdr:cNvCxnSpPr/>
      </xdr:nvCxnSpPr>
      <xdr:spPr>
        <a:xfrm flipV="1">
          <a:off x="10475595" y="15717861"/>
          <a:ext cx="1270" cy="1275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23299</xdr:rowOff>
    </xdr:from>
    <xdr:ext cx="469744" cy="259045"/>
    <xdr:sp macro="" textlink="">
      <xdr:nvSpPr>
        <xdr:cNvPr id="447" name="普通建設事業費 （ うち更新整備　）最小値テキスト"/>
        <xdr:cNvSpPr txBox="1"/>
      </xdr:nvSpPr>
      <xdr:spPr>
        <a:xfrm>
          <a:off x="10528300" y="1699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6,556</a:t>
          </a:r>
          <a:endParaRPr kumimoji="1" lang="ja-JP" altLang="en-US" sz="1000" b="1">
            <a:latin typeface="ＭＳ Ｐゴシック"/>
          </a:endParaRPr>
        </a:p>
      </xdr:txBody>
    </xdr:sp>
    <xdr:clientData/>
  </xdr:oneCellAnchor>
  <xdr:twoCellAnchor>
    <xdr:from>
      <xdr:col>15</xdr:col>
      <xdr:colOff>92075</xdr:colOff>
      <xdr:row>99</xdr:row>
      <xdr:rowOff>19472</xdr:rowOff>
    </xdr:from>
    <xdr:to>
      <xdr:col>15</xdr:col>
      <xdr:colOff>269875</xdr:colOff>
      <xdr:row>99</xdr:row>
      <xdr:rowOff>19472</xdr:rowOff>
    </xdr:to>
    <xdr:cxnSp macro="">
      <xdr:nvCxnSpPr>
        <xdr:cNvPr id="448" name="直線コネクタ 447"/>
        <xdr:cNvCxnSpPr/>
      </xdr:nvCxnSpPr>
      <xdr:spPr>
        <a:xfrm>
          <a:off x="10388600" y="169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62588</xdr:rowOff>
    </xdr:from>
    <xdr:ext cx="599010" cy="259045"/>
    <xdr:sp macro="" textlink="">
      <xdr:nvSpPr>
        <xdr:cNvPr id="449" name="普通建設事業費 （ うち更新整備　）最大値テキスト"/>
        <xdr:cNvSpPr txBox="1"/>
      </xdr:nvSpPr>
      <xdr:spPr>
        <a:xfrm>
          <a:off x="10528300" y="15493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341,244</a:t>
          </a:r>
          <a:endParaRPr kumimoji="1" lang="ja-JP" altLang="en-US" sz="1000" b="1">
            <a:latin typeface="ＭＳ Ｐゴシック"/>
          </a:endParaRPr>
        </a:p>
      </xdr:txBody>
    </xdr:sp>
    <xdr:clientData/>
  </xdr:oneCellAnchor>
  <xdr:twoCellAnchor>
    <xdr:from>
      <xdr:col>15</xdr:col>
      <xdr:colOff>92075</xdr:colOff>
      <xdr:row>91</xdr:row>
      <xdr:rowOff>115911</xdr:rowOff>
    </xdr:from>
    <xdr:to>
      <xdr:col>15</xdr:col>
      <xdr:colOff>269875</xdr:colOff>
      <xdr:row>91</xdr:row>
      <xdr:rowOff>115911</xdr:rowOff>
    </xdr:to>
    <xdr:cxnSp macro="">
      <xdr:nvCxnSpPr>
        <xdr:cNvPr id="450" name="直線コネクタ 449"/>
        <xdr:cNvCxnSpPr/>
      </xdr:nvCxnSpPr>
      <xdr:spPr>
        <a:xfrm>
          <a:off x="10388600" y="1571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77285</xdr:rowOff>
    </xdr:from>
    <xdr:to>
      <xdr:col>15</xdr:col>
      <xdr:colOff>180975</xdr:colOff>
      <xdr:row>98</xdr:row>
      <xdr:rowOff>141396</xdr:rowOff>
    </xdr:to>
    <xdr:cxnSp macro="">
      <xdr:nvCxnSpPr>
        <xdr:cNvPr id="451" name="直線コネクタ 450"/>
        <xdr:cNvCxnSpPr/>
      </xdr:nvCxnSpPr>
      <xdr:spPr>
        <a:xfrm flipV="1">
          <a:off x="9639300" y="16879385"/>
          <a:ext cx="838200" cy="6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103509</xdr:rowOff>
    </xdr:from>
    <xdr:ext cx="534377" cy="259045"/>
    <xdr:sp macro="" textlink="">
      <xdr:nvSpPr>
        <xdr:cNvPr id="452" name="普通建設事業費 （ うち更新整備　）平均値テキスト"/>
        <xdr:cNvSpPr txBox="1"/>
      </xdr:nvSpPr>
      <xdr:spPr>
        <a:xfrm>
          <a:off x="10528300" y="16562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80632</xdr:rowOff>
    </xdr:from>
    <xdr:to>
      <xdr:col>15</xdr:col>
      <xdr:colOff>231775</xdr:colOff>
      <xdr:row>98</xdr:row>
      <xdr:rowOff>10782</xdr:rowOff>
    </xdr:to>
    <xdr:sp macro="" textlink="">
      <xdr:nvSpPr>
        <xdr:cNvPr id="453" name="フローチャート : 判断 452"/>
        <xdr:cNvSpPr/>
      </xdr:nvSpPr>
      <xdr:spPr>
        <a:xfrm>
          <a:off x="10426700" y="1671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52240</xdr:rowOff>
    </xdr:from>
    <xdr:to>
      <xdr:col>14</xdr:col>
      <xdr:colOff>79375</xdr:colOff>
      <xdr:row>97</xdr:row>
      <xdr:rowOff>153840</xdr:rowOff>
    </xdr:to>
    <xdr:sp macro="" textlink="">
      <xdr:nvSpPr>
        <xdr:cNvPr id="454" name="フローチャート : 判断 453"/>
        <xdr:cNvSpPr/>
      </xdr:nvSpPr>
      <xdr:spPr>
        <a:xfrm>
          <a:off x="9588500" y="1668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170367</xdr:rowOff>
    </xdr:from>
    <xdr:ext cx="534377" cy="259045"/>
    <xdr:sp macro="" textlink="">
      <xdr:nvSpPr>
        <xdr:cNvPr id="455" name="テキスト ボックス 454"/>
        <xdr:cNvSpPr txBox="1"/>
      </xdr:nvSpPr>
      <xdr:spPr>
        <a:xfrm>
          <a:off x="9372111" y="1645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6" name="テキスト ボックス 45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7" name="テキスト ボックス 45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8" name="テキスト ボックス 45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9" name="テキスト ボックス 45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0" name="テキスト ボックス 45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26485</xdr:rowOff>
    </xdr:from>
    <xdr:to>
      <xdr:col>15</xdr:col>
      <xdr:colOff>231775</xdr:colOff>
      <xdr:row>98</xdr:row>
      <xdr:rowOff>128085</xdr:rowOff>
    </xdr:to>
    <xdr:sp macro="" textlink="">
      <xdr:nvSpPr>
        <xdr:cNvPr id="461" name="円/楕円 460"/>
        <xdr:cNvSpPr/>
      </xdr:nvSpPr>
      <xdr:spPr>
        <a:xfrm>
          <a:off x="10426700" y="1682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112862</xdr:rowOff>
    </xdr:from>
    <xdr:ext cx="534377" cy="259045"/>
    <xdr:sp macro="" textlink="">
      <xdr:nvSpPr>
        <xdr:cNvPr id="462" name="普通建設事業費 （ うち更新整備　）該当値テキスト"/>
        <xdr:cNvSpPr txBox="1"/>
      </xdr:nvSpPr>
      <xdr:spPr>
        <a:xfrm>
          <a:off x="10528300" y="1674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90596</xdr:rowOff>
    </xdr:from>
    <xdr:to>
      <xdr:col>14</xdr:col>
      <xdr:colOff>79375</xdr:colOff>
      <xdr:row>99</xdr:row>
      <xdr:rowOff>20746</xdr:rowOff>
    </xdr:to>
    <xdr:sp macro="" textlink="">
      <xdr:nvSpPr>
        <xdr:cNvPr id="463" name="円/楕円 462"/>
        <xdr:cNvSpPr/>
      </xdr:nvSpPr>
      <xdr:spPr>
        <a:xfrm>
          <a:off x="9588500" y="1689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11873</xdr:rowOff>
    </xdr:from>
    <xdr:ext cx="534377" cy="259045"/>
    <xdr:sp macro="" textlink="">
      <xdr:nvSpPr>
        <xdr:cNvPr id="464" name="テキスト ボックス 463"/>
        <xdr:cNvSpPr txBox="1"/>
      </xdr:nvSpPr>
      <xdr:spPr>
        <a:xfrm>
          <a:off x="9372111" y="1698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5" name="正方形/長方形 46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6" name="正方形/長方形 46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7" name="正方形/長方形 46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8" name="正方形/長方形 46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9" name="正方形/長方形 46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0" name="正方形/長方形 46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1" name="正方形/長方形 47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2" name="正方形/長方形 47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3" name="テキスト ボックス 47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4" name="直線コネクタ 47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5" name="直線コネクタ 47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6" name="テキスト ボックス 475"/>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7" name="直線コネクタ 47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8" name="テキスト ボックス 477"/>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9" name="直線コネクタ 47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80" name="テキスト ボックス 479"/>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1" name="直線コネクタ 48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82" name="テキスト ボックス 481"/>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3" name="直線コネクタ 48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4" name="テキスト ボックス 48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8401</xdr:rowOff>
    </xdr:from>
    <xdr:to>
      <xdr:col>23</xdr:col>
      <xdr:colOff>516889</xdr:colOff>
      <xdr:row>38</xdr:row>
      <xdr:rowOff>139700</xdr:rowOff>
    </xdr:to>
    <xdr:cxnSp macro="">
      <xdr:nvCxnSpPr>
        <xdr:cNvPr id="486" name="直線コネクタ 485"/>
        <xdr:cNvCxnSpPr/>
      </xdr:nvCxnSpPr>
      <xdr:spPr>
        <a:xfrm flipV="1">
          <a:off x="16317595" y="5494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144739</xdr:rowOff>
    </xdr:from>
    <xdr:ext cx="249299" cy="259045"/>
    <xdr:sp macro="" textlink="">
      <xdr:nvSpPr>
        <xdr:cNvPr id="487" name="災害復旧事業費最小値テキスト"/>
        <xdr:cNvSpPr txBox="1"/>
      </xdr:nvSpPr>
      <xdr:spPr>
        <a:xfrm>
          <a:off x="16370300" y="6659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8" name="直線コネクタ 487"/>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126528</xdr:rowOff>
    </xdr:from>
    <xdr:ext cx="599010" cy="259045"/>
    <xdr:sp macro="" textlink="">
      <xdr:nvSpPr>
        <xdr:cNvPr id="489" name="災害復旧事業費最大値テキスト"/>
        <xdr:cNvSpPr txBox="1"/>
      </xdr:nvSpPr>
      <xdr:spPr>
        <a:xfrm>
          <a:off x="16370300" y="5270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32</xdr:row>
      <xdr:rowOff>8401</xdr:rowOff>
    </xdr:from>
    <xdr:to>
      <xdr:col>23</xdr:col>
      <xdr:colOff>606425</xdr:colOff>
      <xdr:row>32</xdr:row>
      <xdr:rowOff>8401</xdr:rowOff>
    </xdr:to>
    <xdr:cxnSp macro="">
      <xdr:nvCxnSpPr>
        <xdr:cNvPr id="490" name="直線コネクタ 489"/>
        <xdr:cNvCxnSpPr/>
      </xdr:nvCxnSpPr>
      <xdr:spPr>
        <a:xfrm>
          <a:off x="16230600" y="5494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74910</xdr:rowOff>
    </xdr:from>
    <xdr:to>
      <xdr:col>23</xdr:col>
      <xdr:colOff>517525</xdr:colOff>
      <xdr:row>38</xdr:row>
      <xdr:rowOff>98168</xdr:rowOff>
    </xdr:to>
    <xdr:cxnSp macro="">
      <xdr:nvCxnSpPr>
        <xdr:cNvPr id="491" name="直線コネクタ 490"/>
        <xdr:cNvCxnSpPr/>
      </xdr:nvCxnSpPr>
      <xdr:spPr>
        <a:xfrm flipV="1">
          <a:off x="15481300" y="6590010"/>
          <a:ext cx="838200" cy="2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17739</xdr:rowOff>
    </xdr:from>
    <xdr:ext cx="534377" cy="259045"/>
    <xdr:sp macro="" textlink="">
      <xdr:nvSpPr>
        <xdr:cNvPr id="492" name="災害復旧事業費平均値テキスト"/>
        <xdr:cNvSpPr txBox="1"/>
      </xdr:nvSpPr>
      <xdr:spPr>
        <a:xfrm>
          <a:off x="16370300" y="6532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39312</xdr:rowOff>
    </xdr:from>
    <xdr:to>
      <xdr:col>23</xdr:col>
      <xdr:colOff>568325</xdr:colOff>
      <xdr:row>38</xdr:row>
      <xdr:rowOff>140912</xdr:rowOff>
    </xdr:to>
    <xdr:sp macro="" textlink="">
      <xdr:nvSpPr>
        <xdr:cNvPr id="493" name="フローチャート : 判断 492"/>
        <xdr:cNvSpPr/>
      </xdr:nvSpPr>
      <xdr:spPr>
        <a:xfrm>
          <a:off x="16268700" y="655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85403</xdr:rowOff>
    </xdr:from>
    <xdr:to>
      <xdr:col>22</xdr:col>
      <xdr:colOff>365125</xdr:colOff>
      <xdr:row>38</xdr:row>
      <xdr:rowOff>98168</xdr:rowOff>
    </xdr:to>
    <xdr:cxnSp macro="">
      <xdr:nvCxnSpPr>
        <xdr:cNvPr id="494" name="直線コネクタ 493"/>
        <xdr:cNvCxnSpPr/>
      </xdr:nvCxnSpPr>
      <xdr:spPr>
        <a:xfrm>
          <a:off x="14592300" y="6600503"/>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59310</xdr:rowOff>
    </xdr:from>
    <xdr:to>
      <xdr:col>22</xdr:col>
      <xdr:colOff>415925</xdr:colOff>
      <xdr:row>38</xdr:row>
      <xdr:rowOff>160910</xdr:rowOff>
    </xdr:to>
    <xdr:sp macro="" textlink="">
      <xdr:nvSpPr>
        <xdr:cNvPr id="495" name="フローチャート : 判断 494"/>
        <xdr:cNvSpPr/>
      </xdr:nvSpPr>
      <xdr:spPr>
        <a:xfrm>
          <a:off x="15430500" y="657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152037</xdr:rowOff>
    </xdr:from>
    <xdr:ext cx="469744" cy="259045"/>
    <xdr:sp macro="" textlink="">
      <xdr:nvSpPr>
        <xdr:cNvPr id="496" name="テキスト ボックス 495"/>
        <xdr:cNvSpPr txBox="1"/>
      </xdr:nvSpPr>
      <xdr:spPr>
        <a:xfrm>
          <a:off x="15246427" y="666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85403</xdr:rowOff>
    </xdr:from>
    <xdr:to>
      <xdr:col>21</xdr:col>
      <xdr:colOff>161925</xdr:colOff>
      <xdr:row>38</xdr:row>
      <xdr:rowOff>123968</xdr:rowOff>
    </xdr:to>
    <xdr:cxnSp macro="">
      <xdr:nvCxnSpPr>
        <xdr:cNvPr id="497" name="直線コネクタ 496"/>
        <xdr:cNvCxnSpPr/>
      </xdr:nvCxnSpPr>
      <xdr:spPr>
        <a:xfrm flipV="1">
          <a:off x="13703300" y="6600503"/>
          <a:ext cx="889000" cy="3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54670</xdr:rowOff>
    </xdr:from>
    <xdr:to>
      <xdr:col>21</xdr:col>
      <xdr:colOff>212725</xdr:colOff>
      <xdr:row>38</xdr:row>
      <xdr:rowOff>156270</xdr:rowOff>
    </xdr:to>
    <xdr:sp macro="" textlink="">
      <xdr:nvSpPr>
        <xdr:cNvPr id="498" name="フローチャート : 判断 497"/>
        <xdr:cNvSpPr/>
      </xdr:nvSpPr>
      <xdr:spPr>
        <a:xfrm>
          <a:off x="14541500" y="656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147397</xdr:rowOff>
    </xdr:from>
    <xdr:ext cx="469744" cy="259045"/>
    <xdr:sp macro="" textlink="">
      <xdr:nvSpPr>
        <xdr:cNvPr id="499" name="テキスト ボックス 498"/>
        <xdr:cNvSpPr txBox="1"/>
      </xdr:nvSpPr>
      <xdr:spPr>
        <a:xfrm>
          <a:off x="14357427" y="66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123968</xdr:rowOff>
    </xdr:from>
    <xdr:to>
      <xdr:col>19</xdr:col>
      <xdr:colOff>644525</xdr:colOff>
      <xdr:row>38</xdr:row>
      <xdr:rowOff>135864</xdr:rowOff>
    </xdr:to>
    <xdr:cxnSp macro="">
      <xdr:nvCxnSpPr>
        <xdr:cNvPr id="500" name="直線コネクタ 499"/>
        <xdr:cNvCxnSpPr/>
      </xdr:nvCxnSpPr>
      <xdr:spPr>
        <a:xfrm flipV="1">
          <a:off x="12814300" y="6639068"/>
          <a:ext cx="889000" cy="11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37520</xdr:rowOff>
    </xdr:from>
    <xdr:to>
      <xdr:col>20</xdr:col>
      <xdr:colOff>9525</xdr:colOff>
      <xdr:row>38</xdr:row>
      <xdr:rowOff>139120</xdr:rowOff>
    </xdr:to>
    <xdr:sp macro="" textlink="">
      <xdr:nvSpPr>
        <xdr:cNvPr id="501" name="フローチャート : 判断 500"/>
        <xdr:cNvSpPr/>
      </xdr:nvSpPr>
      <xdr:spPr>
        <a:xfrm>
          <a:off x="13652500" y="655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155647</xdr:rowOff>
    </xdr:from>
    <xdr:ext cx="534377" cy="259045"/>
    <xdr:sp macro="" textlink="">
      <xdr:nvSpPr>
        <xdr:cNvPr id="502" name="テキスト ボックス 501"/>
        <xdr:cNvSpPr txBox="1"/>
      </xdr:nvSpPr>
      <xdr:spPr>
        <a:xfrm>
          <a:off x="13436111" y="632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48232</xdr:rowOff>
    </xdr:from>
    <xdr:to>
      <xdr:col>18</xdr:col>
      <xdr:colOff>492125</xdr:colOff>
      <xdr:row>38</xdr:row>
      <xdr:rowOff>149832</xdr:rowOff>
    </xdr:to>
    <xdr:sp macro="" textlink="">
      <xdr:nvSpPr>
        <xdr:cNvPr id="503" name="フローチャート : 判断 502"/>
        <xdr:cNvSpPr/>
      </xdr:nvSpPr>
      <xdr:spPr>
        <a:xfrm>
          <a:off x="12763500" y="656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166359</xdr:rowOff>
    </xdr:from>
    <xdr:ext cx="469744" cy="259045"/>
    <xdr:sp macro="" textlink="">
      <xdr:nvSpPr>
        <xdr:cNvPr id="504" name="テキスト ボックス 503"/>
        <xdr:cNvSpPr txBox="1"/>
      </xdr:nvSpPr>
      <xdr:spPr>
        <a:xfrm>
          <a:off x="12579427" y="633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5" name="テキスト ボックス 50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6" name="テキスト ボックス 50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7" name="テキスト ボックス 50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8" name="テキスト ボックス 50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9" name="テキスト ボックス 50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24110</xdr:rowOff>
    </xdr:from>
    <xdr:to>
      <xdr:col>23</xdr:col>
      <xdr:colOff>568325</xdr:colOff>
      <xdr:row>38</xdr:row>
      <xdr:rowOff>125710</xdr:rowOff>
    </xdr:to>
    <xdr:sp macro="" textlink="">
      <xdr:nvSpPr>
        <xdr:cNvPr id="510" name="円/楕円 509"/>
        <xdr:cNvSpPr/>
      </xdr:nvSpPr>
      <xdr:spPr>
        <a:xfrm>
          <a:off x="16268700" y="65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154937</xdr:rowOff>
    </xdr:from>
    <xdr:ext cx="534377" cy="259045"/>
    <xdr:sp macro="" textlink="">
      <xdr:nvSpPr>
        <xdr:cNvPr id="511" name="災害復旧事業費該当値テキスト"/>
        <xdr:cNvSpPr txBox="1"/>
      </xdr:nvSpPr>
      <xdr:spPr>
        <a:xfrm>
          <a:off x="16370300" y="632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47368</xdr:rowOff>
    </xdr:from>
    <xdr:to>
      <xdr:col>22</xdr:col>
      <xdr:colOff>415925</xdr:colOff>
      <xdr:row>38</xdr:row>
      <xdr:rowOff>148968</xdr:rowOff>
    </xdr:to>
    <xdr:sp macro="" textlink="">
      <xdr:nvSpPr>
        <xdr:cNvPr id="512" name="円/楕円 511"/>
        <xdr:cNvSpPr/>
      </xdr:nvSpPr>
      <xdr:spPr>
        <a:xfrm>
          <a:off x="15430500" y="6562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165495</xdr:rowOff>
    </xdr:from>
    <xdr:ext cx="469744" cy="259045"/>
    <xdr:sp macro="" textlink="">
      <xdr:nvSpPr>
        <xdr:cNvPr id="513" name="テキスト ボックス 512"/>
        <xdr:cNvSpPr txBox="1"/>
      </xdr:nvSpPr>
      <xdr:spPr>
        <a:xfrm>
          <a:off x="15246427" y="633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34603</xdr:rowOff>
    </xdr:from>
    <xdr:to>
      <xdr:col>21</xdr:col>
      <xdr:colOff>212725</xdr:colOff>
      <xdr:row>38</xdr:row>
      <xdr:rowOff>136203</xdr:rowOff>
    </xdr:to>
    <xdr:sp macro="" textlink="">
      <xdr:nvSpPr>
        <xdr:cNvPr id="514" name="円/楕円 513"/>
        <xdr:cNvSpPr/>
      </xdr:nvSpPr>
      <xdr:spPr>
        <a:xfrm>
          <a:off x="14541500" y="654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152730</xdr:rowOff>
    </xdr:from>
    <xdr:ext cx="534377" cy="259045"/>
    <xdr:sp macro="" textlink="">
      <xdr:nvSpPr>
        <xdr:cNvPr id="515" name="テキスト ボックス 514"/>
        <xdr:cNvSpPr txBox="1"/>
      </xdr:nvSpPr>
      <xdr:spPr>
        <a:xfrm>
          <a:off x="14325111" y="632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73168</xdr:rowOff>
    </xdr:from>
    <xdr:to>
      <xdr:col>20</xdr:col>
      <xdr:colOff>9525</xdr:colOff>
      <xdr:row>39</xdr:row>
      <xdr:rowOff>3318</xdr:rowOff>
    </xdr:to>
    <xdr:sp macro="" textlink="">
      <xdr:nvSpPr>
        <xdr:cNvPr id="516" name="円/楕円 515"/>
        <xdr:cNvSpPr/>
      </xdr:nvSpPr>
      <xdr:spPr>
        <a:xfrm>
          <a:off x="13652500" y="658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165895</xdr:rowOff>
    </xdr:from>
    <xdr:ext cx="469744" cy="259045"/>
    <xdr:sp macro="" textlink="">
      <xdr:nvSpPr>
        <xdr:cNvPr id="517" name="テキスト ボックス 516"/>
        <xdr:cNvSpPr txBox="1"/>
      </xdr:nvSpPr>
      <xdr:spPr>
        <a:xfrm>
          <a:off x="13468427" y="6680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85064</xdr:rowOff>
    </xdr:from>
    <xdr:to>
      <xdr:col>18</xdr:col>
      <xdr:colOff>492125</xdr:colOff>
      <xdr:row>39</xdr:row>
      <xdr:rowOff>15214</xdr:rowOff>
    </xdr:to>
    <xdr:sp macro="" textlink="">
      <xdr:nvSpPr>
        <xdr:cNvPr id="518" name="円/楕円 517"/>
        <xdr:cNvSpPr/>
      </xdr:nvSpPr>
      <xdr:spPr>
        <a:xfrm>
          <a:off x="12763500" y="660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6341</xdr:rowOff>
    </xdr:from>
    <xdr:ext cx="378565" cy="259045"/>
    <xdr:sp macro="" textlink="">
      <xdr:nvSpPr>
        <xdr:cNvPr id="519" name="テキスト ボックス 518"/>
        <xdr:cNvSpPr txBox="1"/>
      </xdr:nvSpPr>
      <xdr:spPr>
        <a:xfrm>
          <a:off x="12625017" y="6692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0" name="正方形/長方形 51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1" name="正方形/長方形 52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2" name="正方形/長方形 52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3" name="正方形/長方形 52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4" name="正方形/長方形 52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5" name="正方形/長方形 52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6" name="正方形/長方形 52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7" name="正方形/長方形 52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8" name="テキスト ボックス 52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9" name="直線コネクタ 52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30" name="直線コネクタ 529"/>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31" name="テキスト ボックス 530"/>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32" name="直線コネクタ 531"/>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3" name="テキスト ボックス 532"/>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4" name="直線コネクタ 533"/>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5" name="テキスト ボックス 534"/>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6" name="直線コネクタ 535"/>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7" name="テキスト ボックス 536"/>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8" name="直線コネクタ 53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9" name="テキスト ボックス 538"/>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157073</xdr:rowOff>
    </xdr:from>
    <xdr:to>
      <xdr:col>23</xdr:col>
      <xdr:colOff>516889</xdr:colOff>
      <xdr:row>58</xdr:row>
      <xdr:rowOff>139700</xdr:rowOff>
    </xdr:to>
    <xdr:cxnSp macro="">
      <xdr:nvCxnSpPr>
        <xdr:cNvPr id="541" name="直線コネクタ 540"/>
        <xdr:cNvCxnSpPr/>
      </xdr:nvCxnSpPr>
      <xdr:spPr>
        <a:xfrm flipV="1">
          <a:off x="16317595" y="8901023"/>
          <a:ext cx="1269" cy="1182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12819</xdr:rowOff>
    </xdr:from>
    <xdr:ext cx="249299" cy="259045"/>
    <xdr:sp macro="" textlink="">
      <xdr:nvSpPr>
        <xdr:cNvPr id="542" name="失業対策事業費最小値テキスト"/>
        <xdr:cNvSpPr txBox="1"/>
      </xdr:nvSpPr>
      <xdr:spPr>
        <a:xfrm>
          <a:off x="16370300" y="10128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3" name="直線コネクタ 542"/>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103750</xdr:rowOff>
    </xdr:from>
    <xdr:ext cx="469744" cy="259045"/>
    <xdr:sp macro="" textlink="">
      <xdr:nvSpPr>
        <xdr:cNvPr id="544" name="失業対策事業費最大値テキスト"/>
        <xdr:cNvSpPr txBox="1"/>
      </xdr:nvSpPr>
      <xdr:spPr>
        <a:xfrm>
          <a:off x="16370300" y="867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2,587</a:t>
          </a:r>
          <a:endParaRPr kumimoji="1" lang="ja-JP" altLang="en-US" sz="1000" b="1">
            <a:latin typeface="ＭＳ Ｐゴシック"/>
          </a:endParaRPr>
        </a:p>
      </xdr:txBody>
    </xdr:sp>
    <xdr:clientData/>
  </xdr:oneCellAnchor>
  <xdr:twoCellAnchor>
    <xdr:from>
      <xdr:col>23</xdr:col>
      <xdr:colOff>428625</xdr:colOff>
      <xdr:row>51</xdr:row>
      <xdr:rowOff>157073</xdr:rowOff>
    </xdr:from>
    <xdr:to>
      <xdr:col>23</xdr:col>
      <xdr:colOff>606425</xdr:colOff>
      <xdr:row>51</xdr:row>
      <xdr:rowOff>157073</xdr:rowOff>
    </xdr:to>
    <xdr:cxnSp macro="">
      <xdr:nvCxnSpPr>
        <xdr:cNvPr id="545" name="直線コネクタ 544"/>
        <xdr:cNvCxnSpPr/>
      </xdr:nvCxnSpPr>
      <xdr:spPr>
        <a:xfrm>
          <a:off x="16230600" y="890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6" name="直線コネクタ 545"/>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101719</xdr:rowOff>
    </xdr:from>
    <xdr:ext cx="313932" cy="259045"/>
    <xdr:sp macro="" textlink="">
      <xdr:nvSpPr>
        <xdr:cNvPr id="547" name="失業対策事業費平均値テキスト"/>
        <xdr:cNvSpPr txBox="1"/>
      </xdr:nvSpPr>
      <xdr:spPr>
        <a:xfrm>
          <a:off x="16370300" y="9874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78842</xdr:rowOff>
    </xdr:from>
    <xdr:to>
      <xdr:col>23</xdr:col>
      <xdr:colOff>568325</xdr:colOff>
      <xdr:row>59</xdr:row>
      <xdr:rowOff>8992</xdr:rowOff>
    </xdr:to>
    <xdr:sp macro="" textlink="">
      <xdr:nvSpPr>
        <xdr:cNvPr id="548" name="フローチャート : 判断 547"/>
        <xdr:cNvSpPr/>
      </xdr:nvSpPr>
      <xdr:spPr>
        <a:xfrm>
          <a:off x="16268700" y="1002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9" name="直線コネクタ 548"/>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77470</xdr:rowOff>
    </xdr:from>
    <xdr:to>
      <xdr:col>22</xdr:col>
      <xdr:colOff>415925</xdr:colOff>
      <xdr:row>59</xdr:row>
      <xdr:rowOff>7620</xdr:rowOff>
    </xdr:to>
    <xdr:sp macro="" textlink="">
      <xdr:nvSpPr>
        <xdr:cNvPr id="550" name="フローチャート : 判断 549"/>
        <xdr:cNvSpPr/>
      </xdr:nvSpPr>
      <xdr:spPr>
        <a:xfrm>
          <a:off x="15430500" y="1002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24147</xdr:rowOff>
    </xdr:from>
    <xdr:ext cx="313932" cy="259045"/>
    <xdr:sp macro="" textlink="">
      <xdr:nvSpPr>
        <xdr:cNvPr id="551" name="テキスト ボックス 550"/>
        <xdr:cNvSpPr txBox="1"/>
      </xdr:nvSpPr>
      <xdr:spPr>
        <a:xfrm>
          <a:off x="15324333" y="9796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52" name="直線コネクタ 551"/>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61011</xdr:rowOff>
    </xdr:from>
    <xdr:to>
      <xdr:col>21</xdr:col>
      <xdr:colOff>212725</xdr:colOff>
      <xdr:row>58</xdr:row>
      <xdr:rowOff>162611</xdr:rowOff>
    </xdr:to>
    <xdr:sp macro="" textlink="">
      <xdr:nvSpPr>
        <xdr:cNvPr id="553" name="フローチャート : 判断 552"/>
        <xdr:cNvSpPr/>
      </xdr:nvSpPr>
      <xdr:spPr>
        <a:xfrm>
          <a:off x="14541500" y="1000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7688</xdr:rowOff>
    </xdr:from>
    <xdr:ext cx="313932" cy="259045"/>
    <xdr:sp macro="" textlink="">
      <xdr:nvSpPr>
        <xdr:cNvPr id="554" name="テキスト ボックス 553"/>
        <xdr:cNvSpPr txBox="1"/>
      </xdr:nvSpPr>
      <xdr:spPr>
        <a:xfrm>
          <a:off x="14435333" y="9780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5" name="直線コネクタ 554"/>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67869</xdr:rowOff>
    </xdr:from>
    <xdr:to>
      <xdr:col>20</xdr:col>
      <xdr:colOff>9525</xdr:colOff>
      <xdr:row>58</xdr:row>
      <xdr:rowOff>169469</xdr:rowOff>
    </xdr:to>
    <xdr:sp macro="" textlink="">
      <xdr:nvSpPr>
        <xdr:cNvPr id="556" name="フローチャート : 判断 555"/>
        <xdr:cNvSpPr/>
      </xdr:nvSpPr>
      <xdr:spPr>
        <a:xfrm>
          <a:off x="13652500" y="1001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14546</xdr:rowOff>
    </xdr:from>
    <xdr:ext cx="313932" cy="259045"/>
    <xdr:sp macro="" textlink="">
      <xdr:nvSpPr>
        <xdr:cNvPr id="557" name="テキスト ボックス 556"/>
        <xdr:cNvSpPr txBox="1"/>
      </xdr:nvSpPr>
      <xdr:spPr>
        <a:xfrm>
          <a:off x="13546333" y="9787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18948</xdr:rowOff>
    </xdr:from>
    <xdr:to>
      <xdr:col>18</xdr:col>
      <xdr:colOff>492125</xdr:colOff>
      <xdr:row>58</xdr:row>
      <xdr:rowOff>120548</xdr:rowOff>
    </xdr:to>
    <xdr:sp macro="" textlink="">
      <xdr:nvSpPr>
        <xdr:cNvPr id="558" name="フローチャート : 判断 557"/>
        <xdr:cNvSpPr/>
      </xdr:nvSpPr>
      <xdr:spPr>
        <a:xfrm>
          <a:off x="12763500" y="99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137075</xdr:rowOff>
    </xdr:from>
    <xdr:ext cx="378565" cy="259045"/>
    <xdr:sp macro="" textlink="">
      <xdr:nvSpPr>
        <xdr:cNvPr id="559" name="テキスト ボックス 558"/>
        <xdr:cNvSpPr txBox="1"/>
      </xdr:nvSpPr>
      <xdr:spPr>
        <a:xfrm>
          <a:off x="12625017" y="9738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0" name="テキスト ボックス 55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1" name="テキスト ボックス 56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2" name="テキスト ボックス 56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3" name="テキスト ボックス 56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4" name="テキスト ボックス 56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5" name="円/楕円 564"/>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57269</xdr:rowOff>
    </xdr:from>
    <xdr:ext cx="249299" cy="259045"/>
    <xdr:sp macro="" textlink="">
      <xdr:nvSpPr>
        <xdr:cNvPr id="566" name="失業対策事業費該当値テキスト"/>
        <xdr:cNvSpPr txBox="1"/>
      </xdr:nvSpPr>
      <xdr:spPr>
        <a:xfrm>
          <a:off x="16370300" y="10001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7" name="円/楕円 566"/>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8" name="テキスト ボックス 567"/>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9" name="円/楕円 568"/>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70" name="テキスト ボックス 569"/>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71" name="円/楕円 570"/>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72" name="テキスト ボックス 571"/>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3" name="円/楕円 572"/>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4" name="テキスト ボックス 573"/>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5" name="正方形/長方形 57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6" name="正方形/長方形 57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7" name="正方形/長方形 57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8" name="正方形/長方形 57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9" name="正方形/長方形 57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0" name="正方形/長方形 57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1" name="正方形/長方形 58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59,762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2" name="正方形/長方形 58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3" name="テキスト ボックス 58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4" name="直線コネクタ 58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85" name="直線コネクタ 58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86" name="テキスト ボックス 58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87" name="直線コネクタ 58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88" name="テキスト ボックス 587"/>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89" name="直線コネクタ 58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0" name="テキスト ボックス 589"/>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1" name="直線コネクタ 59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92" name="テキスト ボックス 591"/>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3" name="直線コネクタ 59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4" name="テキスト ボックス 59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63453</xdr:rowOff>
    </xdr:from>
    <xdr:to>
      <xdr:col>23</xdr:col>
      <xdr:colOff>516889</xdr:colOff>
      <xdr:row>78</xdr:row>
      <xdr:rowOff>130542</xdr:rowOff>
    </xdr:to>
    <xdr:cxnSp macro="">
      <xdr:nvCxnSpPr>
        <xdr:cNvPr id="596" name="直線コネクタ 595"/>
        <xdr:cNvCxnSpPr/>
      </xdr:nvCxnSpPr>
      <xdr:spPr>
        <a:xfrm flipV="1">
          <a:off x="16317595" y="12236403"/>
          <a:ext cx="1269" cy="1267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134369</xdr:rowOff>
    </xdr:from>
    <xdr:ext cx="469744" cy="259045"/>
    <xdr:sp macro="" textlink="">
      <xdr:nvSpPr>
        <xdr:cNvPr id="597" name="公債費最小値テキスト"/>
        <xdr:cNvSpPr txBox="1"/>
      </xdr:nvSpPr>
      <xdr:spPr>
        <a:xfrm>
          <a:off x="16370300" y="1350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78</xdr:row>
      <xdr:rowOff>130542</xdr:rowOff>
    </xdr:from>
    <xdr:to>
      <xdr:col>23</xdr:col>
      <xdr:colOff>606425</xdr:colOff>
      <xdr:row>78</xdr:row>
      <xdr:rowOff>130542</xdr:rowOff>
    </xdr:to>
    <xdr:cxnSp macro="">
      <xdr:nvCxnSpPr>
        <xdr:cNvPr id="598" name="直線コネクタ 597"/>
        <xdr:cNvCxnSpPr/>
      </xdr:nvCxnSpPr>
      <xdr:spPr>
        <a:xfrm>
          <a:off x="16230600" y="13503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10130</xdr:rowOff>
    </xdr:from>
    <xdr:ext cx="599010" cy="259045"/>
    <xdr:sp macro="" textlink="">
      <xdr:nvSpPr>
        <xdr:cNvPr id="599" name="公債費最大値テキスト"/>
        <xdr:cNvSpPr txBox="1"/>
      </xdr:nvSpPr>
      <xdr:spPr>
        <a:xfrm>
          <a:off x="16370300" y="1201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279,177</a:t>
          </a:r>
          <a:endParaRPr kumimoji="1" lang="ja-JP" altLang="en-US" sz="1000" b="1">
            <a:latin typeface="ＭＳ Ｐゴシック"/>
          </a:endParaRPr>
        </a:p>
      </xdr:txBody>
    </xdr:sp>
    <xdr:clientData/>
  </xdr:oneCellAnchor>
  <xdr:twoCellAnchor>
    <xdr:from>
      <xdr:col>23</xdr:col>
      <xdr:colOff>428625</xdr:colOff>
      <xdr:row>71</xdr:row>
      <xdr:rowOff>63453</xdr:rowOff>
    </xdr:from>
    <xdr:to>
      <xdr:col>23</xdr:col>
      <xdr:colOff>606425</xdr:colOff>
      <xdr:row>71</xdr:row>
      <xdr:rowOff>63453</xdr:rowOff>
    </xdr:to>
    <xdr:cxnSp macro="">
      <xdr:nvCxnSpPr>
        <xdr:cNvPr id="600" name="直線コネクタ 599"/>
        <xdr:cNvCxnSpPr/>
      </xdr:nvCxnSpPr>
      <xdr:spPr>
        <a:xfrm>
          <a:off x="16230600" y="1223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138809</xdr:rowOff>
    </xdr:from>
    <xdr:to>
      <xdr:col>23</xdr:col>
      <xdr:colOff>517525</xdr:colOff>
      <xdr:row>74</xdr:row>
      <xdr:rowOff>153695</xdr:rowOff>
    </xdr:to>
    <xdr:cxnSp macro="">
      <xdr:nvCxnSpPr>
        <xdr:cNvPr id="601" name="直線コネクタ 600"/>
        <xdr:cNvCxnSpPr/>
      </xdr:nvCxnSpPr>
      <xdr:spPr>
        <a:xfrm flipV="1">
          <a:off x="15481300" y="12826109"/>
          <a:ext cx="838200" cy="1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100876</xdr:rowOff>
    </xdr:from>
    <xdr:ext cx="599010" cy="259045"/>
    <xdr:sp macro="" textlink="">
      <xdr:nvSpPr>
        <xdr:cNvPr id="602" name="公債費平均値テキスト"/>
        <xdr:cNvSpPr txBox="1"/>
      </xdr:nvSpPr>
      <xdr:spPr>
        <a:xfrm>
          <a:off x="16370300" y="129596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122449</xdr:rowOff>
    </xdr:from>
    <xdr:to>
      <xdr:col>23</xdr:col>
      <xdr:colOff>568325</xdr:colOff>
      <xdr:row>76</xdr:row>
      <xdr:rowOff>52598</xdr:rowOff>
    </xdr:to>
    <xdr:sp macro="" textlink="">
      <xdr:nvSpPr>
        <xdr:cNvPr id="603" name="フローチャート : 判断 602"/>
        <xdr:cNvSpPr/>
      </xdr:nvSpPr>
      <xdr:spPr>
        <a:xfrm>
          <a:off x="162687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153695</xdr:rowOff>
    </xdr:from>
    <xdr:to>
      <xdr:col>22</xdr:col>
      <xdr:colOff>365125</xdr:colOff>
      <xdr:row>74</xdr:row>
      <xdr:rowOff>164293</xdr:rowOff>
    </xdr:to>
    <xdr:cxnSp macro="">
      <xdr:nvCxnSpPr>
        <xdr:cNvPr id="604" name="直線コネクタ 603"/>
        <xdr:cNvCxnSpPr/>
      </xdr:nvCxnSpPr>
      <xdr:spPr>
        <a:xfrm flipV="1">
          <a:off x="14592300" y="12840995"/>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99613</xdr:rowOff>
    </xdr:from>
    <xdr:to>
      <xdr:col>22</xdr:col>
      <xdr:colOff>415925</xdr:colOff>
      <xdr:row>76</xdr:row>
      <xdr:rowOff>29763</xdr:rowOff>
    </xdr:to>
    <xdr:sp macro="" textlink="">
      <xdr:nvSpPr>
        <xdr:cNvPr id="605" name="フローチャート : 判断 604"/>
        <xdr:cNvSpPr/>
      </xdr:nvSpPr>
      <xdr:spPr>
        <a:xfrm>
          <a:off x="15430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20890</xdr:rowOff>
    </xdr:from>
    <xdr:ext cx="599010" cy="259045"/>
    <xdr:sp macro="" textlink="">
      <xdr:nvSpPr>
        <xdr:cNvPr id="606" name="テキスト ボックス 605"/>
        <xdr:cNvSpPr txBox="1"/>
      </xdr:nvSpPr>
      <xdr:spPr>
        <a:xfrm>
          <a:off x="15181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107600</xdr:rowOff>
    </xdr:from>
    <xdr:to>
      <xdr:col>21</xdr:col>
      <xdr:colOff>161925</xdr:colOff>
      <xdr:row>74</xdr:row>
      <xdr:rowOff>164293</xdr:rowOff>
    </xdr:to>
    <xdr:cxnSp macro="">
      <xdr:nvCxnSpPr>
        <xdr:cNvPr id="607" name="直線コネクタ 606"/>
        <xdr:cNvCxnSpPr/>
      </xdr:nvCxnSpPr>
      <xdr:spPr>
        <a:xfrm>
          <a:off x="13703300" y="12794900"/>
          <a:ext cx="889000" cy="5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104303</xdr:rowOff>
    </xdr:from>
    <xdr:to>
      <xdr:col>21</xdr:col>
      <xdr:colOff>212725</xdr:colOff>
      <xdr:row>76</xdr:row>
      <xdr:rowOff>34454</xdr:rowOff>
    </xdr:to>
    <xdr:sp macro="" textlink="">
      <xdr:nvSpPr>
        <xdr:cNvPr id="608" name="フローチャート : 判断 607"/>
        <xdr:cNvSpPr/>
      </xdr:nvSpPr>
      <xdr:spPr>
        <a:xfrm>
          <a:off x="14541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25581</xdr:rowOff>
    </xdr:from>
    <xdr:ext cx="599010" cy="259045"/>
    <xdr:sp macro="" textlink="">
      <xdr:nvSpPr>
        <xdr:cNvPr id="609" name="テキスト ボックス 608"/>
        <xdr:cNvSpPr txBox="1"/>
      </xdr:nvSpPr>
      <xdr:spPr>
        <a:xfrm>
          <a:off x="14292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46056</xdr:rowOff>
    </xdr:from>
    <xdr:to>
      <xdr:col>19</xdr:col>
      <xdr:colOff>644525</xdr:colOff>
      <xdr:row>74</xdr:row>
      <xdr:rowOff>107600</xdr:rowOff>
    </xdr:to>
    <xdr:cxnSp macro="">
      <xdr:nvCxnSpPr>
        <xdr:cNvPr id="610" name="直線コネクタ 609"/>
        <xdr:cNvCxnSpPr/>
      </xdr:nvCxnSpPr>
      <xdr:spPr>
        <a:xfrm>
          <a:off x="12814300" y="12733356"/>
          <a:ext cx="889000" cy="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94382</xdr:rowOff>
    </xdr:from>
    <xdr:to>
      <xdr:col>20</xdr:col>
      <xdr:colOff>9525</xdr:colOff>
      <xdr:row>76</xdr:row>
      <xdr:rowOff>24532</xdr:rowOff>
    </xdr:to>
    <xdr:sp macro="" textlink="">
      <xdr:nvSpPr>
        <xdr:cNvPr id="611" name="フローチャート : 判断 610"/>
        <xdr:cNvSpPr/>
      </xdr:nvSpPr>
      <xdr:spPr>
        <a:xfrm>
          <a:off x="13652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15659</xdr:rowOff>
    </xdr:from>
    <xdr:ext cx="599010" cy="259045"/>
    <xdr:sp macro="" textlink="">
      <xdr:nvSpPr>
        <xdr:cNvPr id="612" name="テキスト ボックス 611"/>
        <xdr:cNvSpPr txBox="1"/>
      </xdr:nvSpPr>
      <xdr:spPr>
        <a:xfrm>
          <a:off x="13403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67818</xdr:rowOff>
    </xdr:from>
    <xdr:to>
      <xdr:col>18</xdr:col>
      <xdr:colOff>492125</xdr:colOff>
      <xdr:row>75</xdr:row>
      <xdr:rowOff>169419</xdr:rowOff>
    </xdr:to>
    <xdr:sp macro="" textlink="">
      <xdr:nvSpPr>
        <xdr:cNvPr id="613" name="フローチャート : 判断 612"/>
        <xdr:cNvSpPr/>
      </xdr:nvSpPr>
      <xdr:spPr>
        <a:xfrm>
          <a:off x="12763500" y="129265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160546</xdr:rowOff>
    </xdr:from>
    <xdr:ext cx="599010" cy="259045"/>
    <xdr:sp macro="" textlink="">
      <xdr:nvSpPr>
        <xdr:cNvPr id="614" name="テキスト ボックス 613"/>
        <xdr:cNvSpPr txBox="1"/>
      </xdr:nvSpPr>
      <xdr:spPr>
        <a:xfrm>
          <a:off x="12514794" y="1301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5" name="テキスト ボックス 61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6" name="テキスト ボックス 61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7" name="テキスト ボックス 61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8" name="テキスト ボックス 61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9" name="テキスト ボックス 61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88009</xdr:rowOff>
    </xdr:from>
    <xdr:to>
      <xdr:col>23</xdr:col>
      <xdr:colOff>568325</xdr:colOff>
      <xdr:row>75</xdr:row>
      <xdr:rowOff>18159</xdr:rowOff>
    </xdr:to>
    <xdr:sp macro="" textlink="">
      <xdr:nvSpPr>
        <xdr:cNvPr id="620" name="円/楕円 619"/>
        <xdr:cNvSpPr/>
      </xdr:nvSpPr>
      <xdr:spPr>
        <a:xfrm>
          <a:off x="16268700" y="1277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110886</xdr:rowOff>
    </xdr:from>
    <xdr:ext cx="599010" cy="259045"/>
    <xdr:sp macro="" textlink="">
      <xdr:nvSpPr>
        <xdr:cNvPr id="621" name="公債費該当値テキスト"/>
        <xdr:cNvSpPr txBox="1"/>
      </xdr:nvSpPr>
      <xdr:spPr>
        <a:xfrm>
          <a:off x="16370300" y="12626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150,195</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102895</xdr:rowOff>
    </xdr:from>
    <xdr:to>
      <xdr:col>22</xdr:col>
      <xdr:colOff>415925</xdr:colOff>
      <xdr:row>75</xdr:row>
      <xdr:rowOff>33045</xdr:rowOff>
    </xdr:to>
    <xdr:sp macro="" textlink="">
      <xdr:nvSpPr>
        <xdr:cNvPr id="622" name="円/楕円 621"/>
        <xdr:cNvSpPr/>
      </xdr:nvSpPr>
      <xdr:spPr>
        <a:xfrm>
          <a:off x="15430500" y="127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49572</xdr:rowOff>
    </xdr:from>
    <xdr:ext cx="599010" cy="259045"/>
    <xdr:sp macro="" textlink="">
      <xdr:nvSpPr>
        <xdr:cNvPr id="623" name="テキスト ボックス 622"/>
        <xdr:cNvSpPr txBox="1"/>
      </xdr:nvSpPr>
      <xdr:spPr>
        <a:xfrm>
          <a:off x="15181794" y="12565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113493</xdr:rowOff>
    </xdr:from>
    <xdr:to>
      <xdr:col>21</xdr:col>
      <xdr:colOff>212725</xdr:colOff>
      <xdr:row>75</xdr:row>
      <xdr:rowOff>43643</xdr:rowOff>
    </xdr:to>
    <xdr:sp macro="" textlink="">
      <xdr:nvSpPr>
        <xdr:cNvPr id="624" name="円/楕円 623"/>
        <xdr:cNvSpPr/>
      </xdr:nvSpPr>
      <xdr:spPr>
        <a:xfrm>
          <a:off x="14541500" y="128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60170</xdr:rowOff>
    </xdr:from>
    <xdr:ext cx="599010" cy="259045"/>
    <xdr:sp macro="" textlink="">
      <xdr:nvSpPr>
        <xdr:cNvPr id="625" name="テキスト ボックス 624"/>
        <xdr:cNvSpPr txBox="1"/>
      </xdr:nvSpPr>
      <xdr:spPr>
        <a:xfrm>
          <a:off x="14292794" y="1257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144,621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56800</xdr:rowOff>
    </xdr:from>
    <xdr:to>
      <xdr:col>20</xdr:col>
      <xdr:colOff>9525</xdr:colOff>
      <xdr:row>74</xdr:row>
      <xdr:rowOff>158400</xdr:rowOff>
    </xdr:to>
    <xdr:sp macro="" textlink="">
      <xdr:nvSpPr>
        <xdr:cNvPr id="626" name="円/楕円 625"/>
        <xdr:cNvSpPr/>
      </xdr:nvSpPr>
      <xdr:spPr>
        <a:xfrm>
          <a:off x="13652500" y="127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3477</xdr:rowOff>
    </xdr:from>
    <xdr:ext cx="599010" cy="259045"/>
    <xdr:sp macro="" textlink="">
      <xdr:nvSpPr>
        <xdr:cNvPr id="627" name="テキスト ボックス 626"/>
        <xdr:cNvSpPr txBox="1"/>
      </xdr:nvSpPr>
      <xdr:spPr>
        <a:xfrm>
          <a:off x="13403794" y="1251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157,021</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166706</xdr:rowOff>
    </xdr:from>
    <xdr:to>
      <xdr:col>18</xdr:col>
      <xdr:colOff>492125</xdr:colOff>
      <xdr:row>74</xdr:row>
      <xdr:rowOff>96856</xdr:rowOff>
    </xdr:to>
    <xdr:sp macro="" textlink="">
      <xdr:nvSpPr>
        <xdr:cNvPr id="628" name="円/楕円 627"/>
        <xdr:cNvSpPr/>
      </xdr:nvSpPr>
      <xdr:spPr>
        <a:xfrm>
          <a:off x="12763500" y="12682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72</xdr:row>
      <xdr:rowOff>113383</xdr:rowOff>
    </xdr:from>
    <xdr:ext cx="599010" cy="259045"/>
    <xdr:sp macro="" textlink="">
      <xdr:nvSpPr>
        <xdr:cNvPr id="629" name="テキスト ボックス 628"/>
        <xdr:cNvSpPr txBox="1"/>
      </xdr:nvSpPr>
      <xdr:spPr>
        <a:xfrm>
          <a:off x="12514794" y="12457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170,482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0" name="正方形/長方形 62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1" name="正方形/長方形 63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2" name="正方形/長方形 63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3" name="正方形/長方形 63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4" name="正方形/長方形 63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5" name="正方形/長方形 63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6" name="正方形/長方形 63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7" name="正方形/長方形 63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8" name="テキスト ボックス 63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9" name="直線コネクタ 63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40" name="直線コネクタ 639"/>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41" name="テキスト ボックス 640"/>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2" name="直線コネクタ 64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3" name="テキスト ボックス 64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44" name="直線コネクタ 643"/>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45" name="テキスト ボックス 644"/>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6" name="直線コネクタ 64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7" name="テキスト ボックス 64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129287</xdr:rowOff>
    </xdr:from>
    <xdr:to>
      <xdr:col>23</xdr:col>
      <xdr:colOff>516889</xdr:colOff>
      <xdr:row>98</xdr:row>
      <xdr:rowOff>25000</xdr:rowOff>
    </xdr:to>
    <xdr:cxnSp macro="">
      <xdr:nvCxnSpPr>
        <xdr:cNvPr id="649" name="直線コネクタ 648"/>
        <xdr:cNvCxnSpPr/>
      </xdr:nvCxnSpPr>
      <xdr:spPr>
        <a:xfrm flipV="1">
          <a:off x="16317595" y="15559787"/>
          <a:ext cx="1269" cy="126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28827</xdr:rowOff>
    </xdr:from>
    <xdr:ext cx="313932" cy="259045"/>
    <xdr:sp macro="" textlink="">
      <xdr:nvSpPr>
        <xdr:cNvPr id="650" name="積立金最小値テキスト"/>
        <xdr:cNvSpPr txBox="1"/>
      </xdr:nvSpPr>
      <xdr:spPr>
        <a:xfrm>
          <a:off x="16370300" y="168309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428625</xdr:colOff>
      <xdr:row>98</xdr:row>
      <xdr:rowOff>25000</xdr:rowOff>
    </xdr:from>
    <xdr:to>
      <xdr:col>23</xdr:col>
      <xdr:colOff>606425</xdr:colOff>
      <xdr:row>98</xdr:row>
      <xdr:rowOff>25000</xdr:rowOff>
    </xdr:to>
    <xdr:cxnSp macro="">
      <xdr:nvCxnSpPr>
        <xdr:cNvPr id="651" name="直線コネクタ 650"/>
        <xdr:cNvCxnSpPr/>
      </xdr:nvCxnSpPr>
      <xdr:spPr>
        <a:xfrm>
          <a:off x="16230600" y="1682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75964</xdr:rowOff>
    </xdr:from>
    <xdr:ext cx="599010" cy="259045"/>
    <xdr:sp macro="" textlink="">
      <xdr:nvSpPr>
        <xdr:cNvPr id="652" name="積立金最大値テキスト"/>
        <xdr:cNvSpPr txBox="1"/>
      </xdr:nvSpPr>
      <xdr:spPr>
        <a:xfrm>
          <a:off x="16370300" y="15335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221,822</a:t>
          </a:r>
          <a:endParaRPr kumimoji="1" lang="ja-JP" altLang="en-US" sz="1000" b="1">
            <a:latin typeface="ＭＳ Ｐゴシック"/>
          </a:endParaRPr>
        </a:p>
      </xdr:txBody>
    </xdr:sp>
    <xdr:clientData/>
  </xdr:oneCellAnchor>
  <xdr:twoCellAnchor>
    <xdr:from>
      <xdr:col>23</xdr:col>
      <xdr:colOff>428625</xdr:colOff>
      <xdr:row>90</xdr:row>
      <xdr:rowOff>129287</xdr:rowOff>
    </xdr:from>
    <xdr:to>
      <xdr:col>23</xdr:col>
      <xdr:colOff>606425</xdr:colOff>
      <xdr:row>90</xdr:row>
      <xdr:rowOff>129287</xdr:rowOff>
    </xdr:to>
    <xdr:cxnSp macro="">
      <xdr:nvCxnSpPr>
        <xdr:cNvPr id="653" name="直線コネクタ 652"/>
        <xdr:cNvCxnSpPr/>
      </xdr:nvCxnSpPr>
      <xdr:spPr>
        <a:xfrm>
          <a:off x="16230600" y="15559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9021</xdr:rowOff>
    </xdr:from>
    <xdr:to>
      <xdr:col>23</xdr:col>
      <xdr:colOff>517525</xdr:colOff>
      <xdr:row>98</xdr:row>
      <xdr:rowOff>21737</xdr:rowOff>
    </xdr:to>
    <xdr:cxnSp macro="">
      <xdr:nvCxnSpPr>
        <xdr:cNvPr id="654" name="直線コネクタ 653"/>
        <xdr:cNvCxnSpPr/>
      </xdr:nvCxnSpPr>
      <xdr:spPr>
        <a:xfrm>
          <a:off x="15481300" y="16811121"/>
          <a:ext cx="838200" cy="12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61685</xdr:rowOff>
    </xdr:from>
    <xdr:ext cx="534377" cy="259045"/>
    <xdr:sp macro="" textlink="">
      <xdr:nvSpPr>
        <xdr:cNvPr id="655" name="積立金平均値テキスト"/>
        <xdr:cNvSpPr txBox="1"/>
      </xdr:nvSpPr>
      <xdr:spPr>
        <a:xfrm>
          <a:off x="16370300" y="16349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38808</xdr:rowOff>
    </xdr:from>
    <xdr:to>
      <xdr:col>23</xdr:col>
      <xdr:colOff>568325</xdr:colOff>
      <xdr:row>96</xdr:row>
      <xdr:rowOff>140408</xdr:rowOff>
    </xdr:to>
    <xdr:sp macro="" textlink="">
      <xdr:nvSpPr>
        <xdr:cNvPr id="656" name="フローチャート : 判断 655"/>
        <xdr:cNvSpPr/>
      </xdr:nvSpPr>
      <xdr:spPr>
        <a:xfrm>
          <a:off x="16268700" y="1649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152575</xdr:rowOff>
    </xdr:from>
    <xdr:to>
      <xdr:col>22</xdr:col>
      <xdr:colOff>365125</xdr:colOff>
      <xdr:row>98</xdr:row>
      <xdr:rowOff>9021</xdr:rowOff>
    </xdr:to>
    <xdr:cxnSp macro="">
      <xdr:nvCxnSpPr>
        <xdr:cNvPr id="657" name="直線コネクタ 656"/>
        <xdr:cNvCxnSpPr/>
      </xdr:nvCxnSpPr>
      <xdr:spPr>
        <a:xfrm>
          <a:off x="14592300" y="16611775"/>
          <a:ext cx="889000" cy="19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94397</xdr:rowOff>
    </xdr:from>
    <xdr:to>
      <xdr:col>22</xdr:col>
      <xdr:colOff>415925</xdr:colOff>
      <xdr:row>97</xdr:row>
      <xdr:rowOff>24547</xdr:rowOff>
    </xdr:to>
    <xdr:sp macro="" textlink="">
      <xdr:nvSpPr>
        <xdr:cNvPr id="658" name="フローチャート : 判断 657"/>
        <xdr:cNvSpPr/>
      </xdr:nvSpPr>
      <xdr:spPr>
        <a:xfrm>
          <a:off x="15430500" y="1655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41074</xdr:rowOff>
    </xdr:from>
    <xdr:ext cx="534377" cy="259045"/>
    <xdr:sp macro="" textlink="">
      <xdr:nvSpPr>
        <xdr:cNvPr id="659" name="テキスト ボックス 658"/>
        <xdr:cNvSpPr txBox="1"/>
      </xdr:nvSpPr>
      <xdr:spPr>
        <a:xfrm>
          <a:off x="15214111" y="1632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152575</xdr:rowOff>
    </xdr:from>
    <xdr:to>
      <xdr:col>21</xdr:col>
      <xdr:colOff>161925</xdr:colOff>
      <xdr:row>97</xdr:row>
      <xdr:rowOff>69943</xdr:rowOff>
    </xdr:to>
    <xdr:cxnSp macro="">
      <xdr:nvCxnSpPr>
        <xdr:cNvPr id="660" name="直線コネクタ 659"/>
        <xdr:cNvCxnSpPr/>
      </xdr:nvCxnSpPr>
      <xdr:spPr>
        <a:xfrm flipV="1">
          <a:off x="13703300" y="16611775"/>
          <a:ext cx="889000" cy="8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1163</xdr:rowOff>
    </xdr:from>
    <xdr:to>
      <xdr:col>21</xdr:col>
      <xdr:colOff>212725</xdr:colOff>
      <xdr:row>96</xdr:row>
      <xdr:rowOff>102763</xdr:rowOff>
    </xdr:to>
    <xdr:sp macro="" textlink="">
      <xdr:nvSpPr>
        <xdr:cNvPr id="661" name="フローチャート : 判断 660"/>
        <xdr:cNvSpPr/>
      </xdr:nvSpPr>
      <xdr:spPr>
        <a:xfrm>
          <a:off x="14541500" y="16460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119290</xdr:rowOff>
    </xdr:from>
    <xdr:ext cx="534377" cy="259045"/>
    <xdr:sp macro="" textlink="">
      <xdr:nvSpPr>
        <xdr:cNvPr id="662" name="テキスト ボックス 661"/>
        <xdr:cNvSpPr txBox="1"/>
      </xdr:nvSpPr>
      <xdr:spPr>
        <a:xfrm>
          <a:off x="14325111" y="1623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69943</xdr:rowOff>
    </xdr:from>
    <xdr:to>
      <xdr:col>19</xdr:col>
      <xdr:colOff>644525</xdr:colOff>
      <xdr:row>97</xdr:row>
      <xdr:rowOff>130093</xdr:rowOff>
    </xdr:to>
    <xdr:cxnSp macro="">
      <xdr:nvCxnSpPr>
        <xdr:cNvPr id="663" name="直線コネクタ 662"/>
        <xdr:cNvCxnSpPr/>
      </xdr:nvCxnSpPr>
      <xdr:spPr>
        <a:xfrm flipV="1">
          <a:off x="12814300" y="16700593"/>
          <a:ext cx="889000" cy="6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36779</xdr:rowOff>
    </xdr:from>
    <xdr:to>
      <xdr:col>20</xdr:col>
      <xdr:colOff>9525</xdr:colOff>
      <xdr:row>96</xdr:row>
      <xdr:rowOff>138379</xdr:rowOff>
    </xdr:to>
    <xdr:sp macro="" textlink="">
      <xdr:nvSpPr>
        <xdr:cNvPr id="664" name="フローチャート : 判断 663"/>
        <xdr:cNvSpPr/>
      </xdr:nvSpPr>
      <xdr:spPr>
        <a:xfrm>
          <a:off x="13652500" y="1649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154906</xdr:rowOff>
    </xdr:from>
    <xdr:ext cx="534377" cy="259045"/>
    <xdr:sp macro="" textlink="">
      <xdr:nvSpPr>
        <xdr:cNvPr id="665" name="テキスト ボックス 664"/>
        <xdr:cNvSpPr txBox="1"/>
      </xdr:nvSpPr>
      <xdr:spPr>
        <a:xfrm>
          <a:off x="13436111" y="162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42946</xdr:rowOff>
    </xdr:from>
    <xdr:to>
      <xdr:col>18</xdr:col>
      <xdr:colOff>492125</xdr:colOff>
      <xdr:row>96</xdr:row>
      <xdr:rowOff>144546</xdr:rowOff>
    </xdr:to>
    <xdr:sp macro="" textlink="">
      <xdr:nvSpPr>
        <xdr:cNvPr id="666" name="フローチャート : 判断 665"/>
        <xdr:cNvSpPr/>
      </xdr:nvSpPr>
      <xdr:spPr>
        <a:xfrm>
          <a:off x="12763500" y="1650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161073</xdr:rowOff>
    </xdr:from>
    <xdr:ext cx="534377" cy="259045"/>
    <xdr:sp macro="" textlink="">
      <xdr:nvSpPr>
        <xdr:cNvPr id="667" name="テキスト ボックス 666"/>
        <xdr:cNvSpPr txBox="1"/>
      </xdr:nvSpPr>
      <xdr:spPr>
        <a:xfrm>
          <a:off x="12547111" y="1627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48,041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8" name="テキスト ボックス 66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9" name="テキスト ボックス 66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0" name="テキスト ボックス 66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1" name="テキスト ボックス 67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2" name="テキスト ボックス 67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142387</xdr:rowOff>
    </xdr:from>
    <xdr:to>
      <xdr:col>23</xdr:col>
      <xdr:colOff>568325</xdr:colOff>
      <xdr:row>98</xdr:row>
      <xdr:rowOff>72537</xdr:rowOff>
    </xdr:to>
    <xdr:sp macro="" textlink="">
      <xdr:nvSpPr>
        <xdr:cNvPr id="673" name="円/楕円 672"/>
        <xdr:cNvSpPr/>
      </xdr:nvSpPr>
      <xdr:spPr>
        <a:xfrm>
          <a:off x="16268700" y="167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57314</xdr:rowOff>
    </xdr:from>
    <xdr:ext cx="378565" cy="259045"/>
    <xdr:sp macro="" textlink="">
      <xdr:nvSpPr>
        <xdr:cNvPr id="674" name="積立金該当値テキスト"/>
        <xdr:cNvSpPr txBox="1"/>
      </xdr:nvSpPr>
      <xdr:spPr>
        <a:xfrm>
          <a:off x="16370300" y="166879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129671</xdr:rowOff>
    </xdr:from>
    <xdr:to>
      <xdr:col>22</xdr:col>
      <xdr:colOff>415925</xdr:colOff>
      <xdr:row>98</xdr:row>
      <xdr:rowOff>59821</xdr:rowOff>
    </xdr:to>
    <xdr:sp macro="" textlink="">
      <xdr:nvSpPr>
        <xdr:cNvPr id="675" name="円/楕円 674"/>
        <xdr:cNvSpPr/>
      </xdr:nvSpPr>
      <xdr:spPr>
        <a:xfrm>
          <a:off x="15430500" y="167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50948</xdr:rowOff>
    </xdr:from>
    <xdr:ext cx="469744" cy="259045"/>
    <xdr:sp macro="" textlink="">
      <xdr:nvSpPr>
        <xdr:cNvPr id="676" name="テキスト ボックス 675"/>
        <xdr:cNvSpPr txBox="1"/>
      </xdr:nvSpPr>
      <xdr:spPr>
        <a:xfrm>
          <a:off x="15246427" y="16853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101775</xdr:rowOff>
    </xdr:from>
    <xdr:to>
      <xdr:col>21</xdr:col>
      <xdr:colOff>212725</xdr:colOff>
      <xdr:row>97</xdr:row>
      <xdr:rowOff>31925</xdr:rowOff>
    </xdr:to>
    <xdr:sp macro="" textlink="">
      <xdr:nvSpPr>
        <xdr:cNvPr id="677" name="円/楕円 676"/>
        <xdr:cNvSpPr/>
      </xdr:nvSpPr>
      <xdr:spPr>
        <a:xfrm>
          <a:off x="14541500" y="1656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23052</xdr:rowOff>
    </xdr:from>
    <xdr:ext cx="534377" cy="259045"/>
    <xdr:sp macro="" textlink="">
      <xdr:nvSpPr>
        <xdr:cNvPr id="678" name="テキスト ボックス 677"/>
        <xdr:cNvSpPr txBox="1"/>
      </xdr:nvSpPr>
      <xdr:spPr>
        <a:xfrm>
          <a:off x="14325111" y="16653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37,747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19143</xdr:rowOff>
    </xdr:from>
    <xdr:to>
      <xdr:col>20</xdr:col>
      <xdr:colOff>9525</xdr:colOff>
      <xdr:row>97</xdr:row>
      <xdr:rowOff>120743</xdr:rowOff>
    </xdr:to>
    <xdr:sp macro="" textlink="">
      <xdr:nvSpPr>
        <xdr:cNvPr id="679" name="円/楕円 678"/>
        <xdr:cNvSpPr/>
      </xdr:nvSpPr>
      <xdr:spPr>
        <a:xfrm>
          <a:off x="13652500" y="1664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111870</xdr:rowOff>
    </xdr:from>
    <xdr:ext cx="534377" cy="259045"/>
    <xdr:sp macro="" textlink="">
      <xdr:nvSpPr>
        <xdr:cNvPr id="680" name="テキスト ボックス 679"/>
        <xdr:cNvSpPr txBox="1"/>
      </xdr:nvSpPr>
      <xdr:spPr>
        <a:xfrm>
          <a:off x="13436111" y="1674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22,206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79293</xdr:rowOff>
    </xdr:from>
    <xdr:to>
      <xdr:col>18</xdr:col>
      <xdr:colOff>492125</xdr:colOff>
      <xdr:row>98</xdr:row>
      <xdr:rowOff>9443</xdr:rowOff>
    </xdr:to>
    <xdr:sp macro="" textlink="">
      <xdr:nvSpPr>
        <xdr:cNvPr id="681" name="円/楕円 680"/>
        <xdr:cNvSpPr/>
      </xdr:nvSpPr>
      <xdr:spPr>
        <a:xfrm>
          <a:off x="12763500" y="1670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570</xdr:rowOff>
    </xdr:from>
    <xdr:ext cx="534377" cy="259045"/>
    <xdr:sp macro="" textlink="">
      <xdr:nvSpPr>
        <xdr:cNvPr id="682" name="テキスト ボックス 681"/>
        <xdr:cNvSpPr txBox="1"/>
      </xdr:nvSpPr>
      <xdr:spPr>
        <a:xfrm>
          <a:off x="12547111" y="1680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3" name="正方形/長方形 68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4" name="正方形/長方形 68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5" name="正方形/長方形 68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6" name="正方形/長方形 68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7" name="正方形/長方形 68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8" name="正方形/長方形 68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9" name="正方形/長方形 68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0" name="正方形/長方形 68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1" name="テキスト ボックス 69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2" name="直線コネクタ 69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3" name="直線コネクタ 69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4" name="テキスト ボックス 69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5" name="直線コネクタ 69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696" name="テキスト ボックス 695"/>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7" name="直線コネクタ 69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698" name="テキスト ボックス 697"/>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699" name="直線コネクタ 69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00" name="テキスト ボックス 699"/>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1" name="直線コネクタ 70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2" name="テキスト ボックス 701"/>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3" name="直線コネクタ 70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4" name="テキスト ボックス 703"/>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5" name="直線コネクタ 70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6" name="テキスト ボックス 70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96135</xdr:rowOff>
    </xdr:from>
    <xdr:to>
      <xdr:col>32</xdr:col>
      <xdr:colOff>186689</xdr:colOff>
      <xdr:row>39</xdr:row>
      <xdr:rowOff>98878</xdr:rowOff>
    </xdr:to>
    <xdr:cxnSp macro="">
      <xdr:nvCxnSpPr>
        <xdr:cNvPr id="708" name="直線コネクタ 707"/>
        <xdr:cNvCxnSpPr/>
      </xdr:nvCxnSpPr>
      <xdr:spPr>
        <a:xfrm flipV="1">
          <a:off x="22159595" y="5239635"/>
          <a:ext cx="1269" cy="1545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09"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0" name="直線コネクタ 70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42812</xdr:rowOff>
    </xdr:from>
    <xdr:ext cx="534377" cy="259045"/>
    <xdr:sp macro="" textlink="">
      <xdr:nvSpPr>
        <xdr:cNvPr id="711" name="投資及び出資金最大値テキスト"/>
        <xdr:cNvSpPr txBox="1"/>
      </xdr:nvSpPr>
      <xdr:spPr>
        <a:xfrm>
          <a:off x="22212300" y="501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47,334</a:t>
          </a:r>
          <a:endParaRPr kumimoji="1" lang="ja-JP" altLang="en-US" sz="1000" b="1">
            <a:latin typeface="ＭＳ Ｐゴシック"/>
          </a:endParaRPr>
        </a:p>
      </xdr:txBody>
    </xdr:sp>
    <xdr:clientData/>
  </xdr:oneCellAnchor>
  <xdr:twoCellAnchor>
    <xdr:from>
      <xdr:col>32</xdr:col>
      <xdr:colOff>98425</xdr:colOff>
      <xdr:row>30</xdr:row>
      <xdr:rowOff>96135</xdr:rowOff>
    </xdr:from>
    <xdr:to>
      <xdr:col>32</xdr:col>
      <xdr:colOff>276225</xdr:colOff>
      <xdr:row>30</xdr:row>
      <xdr:rowOff>96135</xdr:rowOff>
    </xdr:to>
    <xdr:cxnSp macro="">
      <xdr:nvCxnSpPr>
        <xdr:cNvPr id="712" name="直線コネクタ 711"/>
        <xdr:cNvCxnSpPr/>
      </xdr:nvCxnSpPr>
      <xdr:spPr>
        <a:xfrm>
          <a:off x="22072600" y="523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83758</xdr:rowOff>
    </xdr:from>
    <xdr:to>
      <xdr:col>32</xdr:col>
      <xdr:colOff>187325</xdr:colOff>
      <xdr:row>39</xdr:row>
      <xdr:rowOff>93163</xdr:rowOff>
    </xdr:to>
    <xdr:cxnSp macro="">
      <xdr:nvCxnSpPr>
        <xdr:cNvPr id="713" name="直線コネクタ 712"/>
        <xdr:cNvCxnSpPr/>
      </xdr:nvCxnSpPr>
      <xdr:spPr>
        <a:xfrm flipV="1">
          <a:off x="21323300" y="6770308"/>
          <a:ext cx="838200" cy="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145414</xdr:rowOff>
    </xdr:from>
    <xdr:ext cx="469744" cy="259045"/>
    <xdr:sp macro="" textlink="">
      <xdr:nvSpPr>
        <xdr:cNvPr id="714" name="投資及び出資金平均値テキスト"/>
        <xdr:cNvSpPr txBox="1"/>
      </xdr:nvSpPr>
      <xdr:spPr>
        <a:xfrm>
          <a:off x="22212300" y="64890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122537</xdr:rowOff>
    </xdr:from>
    <xdr:to>
      <xdr:col>32</xdr:col>
      <xdr:colOff>238125</xdr:colOff>
      <xdr:row>39</xdr:row>
      <xdr:rowOff>52687</xdr:rowOff>
    </xdr:to>
    <xdr:sp macro="" textlink="">
      <xdr:nvSpPr>
        <xdr:cNvPr id="715" name="フローチャート : 判断 714"/>
        <xdr:cNvSpPr/>
      </xdr:nvSpPr>
      <xdr:spPr>
        <a:xfrm>
          <a:off x="22110700" y="6637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36</xdr:row>
      <xdr:rowOff>125429</xdr:rowOff>
    </xdr:from>
    <xdr:to>
      <xdr:col>31</xdr:col>
      <xdr:colOff>34925</xdr:colOff>
      <xdr:row>39</xdr:row>
      <xdr:rowOff>93163</xdr:rowOff>
    </xdr:to>
    <xdr:cxnSp macro="">
      <xdr:nvCxnSpPr>
        <xdr:cNvPr id="716" name="直線コネクタ 715"/>
        <xdr:cNvCxnSpPr/>
      </xdr:nvCxnSpPr>
      <xdr:spPr>
        <a:xfrm>
          <a:off x="20434300" y="6297629"/>
          <a:ext cx="889000" cy="48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74237</xdr:rowOff>
    </xdr:from>
    <xdr:to>
      <xdr:col>31</xdr:col>
      <xdr:colOff>85725</xdr:colOff>
      <xdr:row>39</xdr:row>
      <xdr:rowOff>4387</xdr:rowOff>
    </xdr:to>
    <xdr:sp macro="" textlink="">
      <xdr:nvSpPr>
        <xdr:cNvPr id="717" name="フローチャート : 判断 716"/>
        <xdr:cNvSpPr/>
      </xdr:nvSpPr>
      <xdr:spPr>
        <a:xfrm>
          <a:off x="21272500" y="6589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20914</xdr:rowOff>
    </xdr:from>
    <xdr:ext cx="469744" cy="259045"/>
    <xdr:sp macro="" textlink="">
      <xdr:nvSpPr>
        <xdr:cNvPr id="718" name="テキスト ボックス 717"/>
        <xdr:cNvSpPr txBox="1"/>
      </xdr:nvSpPr>
      <xdr:spPr>
        <a:xfrm>
          <a:off x="21088427" y="636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28</xdr:col>
      <xdr:colOff>314325</xdr:colOff>
      <xdr:row>36</xdr:row>
      <xdr:rowOff>125429</xdr:rowOff>
    </xdr:from>
    <xdr:to>
      <xdr:col>29</xdr:col>
      <xdr:colOff>517525</xdr:colOff>
      <xdr:row>36</xdr:row>
      <xdr:rowOff>140190</xdr:rowOff>
    </xdr:to>
    <xdr:cxnSp macro="">
      <xdr:nvCxnSpPr>
        <xdr:cNvPr id="719" name="直線コネクタ 718"/>
        <xdr:cNvCxnSpPr/>
      </xdr:nvCxnSpPr>
      <xdr:spPr>
        <a:xfrm flipV="1">
          <a:off x="19545300" y="6297629"/>
          <a:ext cx="889000" cy="1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133346</xdr:rowOff>
    </xdr:from>
    <xdr:to>
      <xdr:col>29</xdr:col>
      <xdr:colOff>568325</xdr:colOff>
      <xdr:row>39</xdr:row>
      <xdr:rowOff>63496</xdr:rowOff>
    </xdr:to>
    <xdr:sp macro="" textlink="">
      <xdr:nvSpPr>
        <xdr:cNvPr id="720" name="フローチャート : 判断 719"/>
        <xdr:cNvSpPr/>
      </xdr:nvSpPr>
      <xdr:spPr>
        <a:xfrm>
          <a:off x="20383500" y="664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54623</xdr:rowOff>
    </xdr:from>
    <xdr:ext cx="469744" cy="259045"/>
    <xdr:sp macro="" textlink="">
      <xdr:nvSpPr>
        <xdr:cNvPr id="721" name="テキスト ボックス 720"/>
        <xdr:cNvSpPr txBox="1"/>
      </xdr:nvSpPr>
      <xdr:spPr>
        <a:xfrm>
          <a:off x="20199427" y="6741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140190</xdr:rowOff>
    </xdr:from>
    <xdr:to>
      <xdr:col>28</xdr:col>
      <xdr:colOff>314325</xdr:colOff>
      <xdr:row>38</xdr:row>
      <xdr:rowOff>132352</xdr:rowOff>
    </xdr:to>
    <xdr:cxnSp macro="">
      <xdr:nvCxnSpPr>
        <xdr:cNvPr id="722" name="直線コネクタ 721"/>
        <xdr:cNvCxnSpPr/>
      </xdr:nvCxnSpPr>
      <xdr:spPr>
        <a:xfrm flipV="1">
          <a:off x="18656300" y="6312390"/>
          <a:ext cx="889000" cy="33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140923</xdr:rowOff>
    </xdr:from>
    <xdr:to>
      <xdr:col>28</xdr:col>
      <xdr:colOff>365125</xdr:colOff>
      <xdr:row>39</xdr:row>
      <xdr:rowOff>71073</xdr:rowOff>
    </xdr:to>
    <xdr:sp macro="" textlink="">
      <xdr:nvSpPr>
        <xdr:cNvPr id="723" name="フローチャート : 判断 722"/>
        <xdr:cNvSpPr/>
      </xdr:nvSpPr>
      <xdr:spPr>
        <a:xfrm>
          <a:off x="19494500" y="6656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62200</xdr:rowOff>
    </xdr:from>
    <xdr:ext cx="469744" cy="259045"/>
    <xdr:sp macro="" textlink="">
      <xdr:nvSpPr>
        <xdr:cNvPr id="724" name="テキスト ボックス 723"/>
        <xdr:cNvSpPr txBox="1"/>
      </xdr:nvSpPr>
      <xdr:spPr>
        <a:xfrm>
          <a:off x="19310427" y="6748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25" name="フローチャート : 判断 724"/>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65367</xdr:rowOff>
    </xdr:from>
    <xdr:ext cx="469744" cy="259045"/>
    <xdr:sp macro="" textlink="">
      <xdr:nvSpPr>
        <xdr:cNvPr id="726" name="テキスト ボックス 725"/>
        <xdr:cNvSpPr txBox="1"/>
      </xdr:nvSpPr>
      <xdr:spPr>
        <a:xfrm>
          <a:off x="18421427" y="6751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7" name="テキスト ボックス 72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8" name="テキスト ボックス 72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9" name="テキスト ボックス 72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0" name="テキスト ボックス 72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1" name="テキスト ボックス 73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32958</xdr:rowOff>
    </xdr:from>
    <xdr:to>
      <xdr:col>32</xdr:col>
      <xdr:colOff>238125</xdr:colOff>
      <xdr:row>39</xdr:row>
      <xdr:rowOff>134558</xdr:rowOff>
    </xdr:to>
    <xdr:sp macro="" textlink="">
      <xdr:nvSpPr>
        <xdr:cNvPr id="732" name="円/楕円 731"/>
        <xdr:cNvSpPr/>
      </xdr:nvSpPr>
      <xdr:spPr>
        <a:xfrm>
          <a:off x="22110700" y="671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119335</xdr:rowOff>
    </xdr:from>
    <xdr:ext cx="378565" cy="259045"/>
    <xdr:sp macro="" textlink="">
      <xdr:nvSpPr>
        <xdr:cNvPr id="733" name="投資及び出資金該当値テキスト"/>
        <xdr:cNvSpPr txBox="1"/>
      </xdr:nvSpPr>
      <xdr:spPr>
        <a:xfrm>
          <a:off x="22212300" y="66344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42363</xdr:rowOff>
    </xdr:from>
    <xdr:to>
      <xdr:col>31</xdr:col>
      <xdr:colOff>85725</xdr:colOff>
      <xdr:row>39</xdr:row>
      <xdr:rowOff>143963</xdr:rowOff>
    </xdr:to>
    <xdr:sp macro="" textlink="">
      <xdr:nvSpPr>
        <xdr:cNvPr id="734" name="円/楕円 733"/>
        <xdr:cNvSpPr/>
      </xdr:nvSpPr>
      <xdr:spPr>
        <a:xfrm>
          <a:off x="212725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135090</xdr:rowOff>
    </xdr:from>
    <xdr:ext cx="378565" cy="259045"/>
    <xdr:sp macro="" textlink="">
      <xdr:nvSpPr>
        <xdr:cNvPr id="735" name="テキスト ボックス 734"/>
        <xdr:cNvSpPr txBox="1"/>
      </xdr:nvSpPr>
      <xdr:spPr>
        <a:xfrm>
          <a:off x="21134017" y="6821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29</xdr:col>
      <xdr:colOff>466725</xdr:colOff>
      <xdr:row>36</xdr:row>
      <xdr:rowOff>74629</xdr:rowOff>
    </xdr:from>
    <xdr:to>
      <xdr:col>29</xdr:col>
      <xdr:colOff>568325</xdr:colOff>
      <xdr:row>37</xdr:row>
      <xdr:rowOff>4779</xdr:rowOff>
    </xdr:to>
    <xdr:sp macro="" textlink="">
      <xdr:nvSpPr>
        <xdr:cNvPr id="736" name="円/楕円 735"/>
        <xdr:cNvSpPr/>
      </xdr:nvSpPr>
      <xdr:spPr>
        <a:xfrm>
          <a:off x="20383500" y="624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35</xdr:row>
      <xdr:rowOff>21306</xdr:rowOff>
    </xdr:from>
    <xdr:ext cx="534377" cy="259045"/>
    <xdr:sp macro="" textlink="">
      <xdr:nvSpPr>
        <xdr:cNvPr id="737" name="テキスト ボックス 736"/>
        <xdr:cNvSpPr txBox="1"/>
      </xdr:nvSpPr>
      <xdr:spPr>
        <a:xfrm>
          <a:off x="20167111" y="602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14,937</a:t>
          </a:r>
          <a:endParaRPr kumimoji="1" lang="ja-JP" altLang="en-US" sz="1000" b="1">
            <a:solidFill>
              <a:srgbClr val="FF0000"/>
            </a:solidFill>
            <a:latin typeface="ＭＳ Ｐゴシック"/>
          </a:endParaRPr>
        </a:p>
      </xdr:txBody>
    </xdr:sp>
    <xdr:clientData/>
  </xdr:oneCellAnchor>
  <xdr:twoCellAnchor>
    <xdr:from>
      <xdr:col>28</xdr:col>
      <xdr:colOff>263525</xdr:colOff>
      <xdr:row>36</xdr:row>
      <xdr:rowOff>89390</xdr:rowOff>
    </xdr:from>
    <xdr:to>
      <xdr:col>28</xdr:col>
      <xdr:colOff>365125</xdr:colOff>
      <xdr:row>37</xdr:row>
      <xdr:rowOff>19540</xdr:rowOff>
    </xdr:to>
    <xdr:sp macro="" textlink="">
      <xdr:nvSpPr>
        <xdr:cNvPr id="738" name="円/楕円 737"/>
        <xdr:cNvSpPr/>
      </xdr:nvSpPr>
      <xdr:spPr>
        <a:xfrm>
          <a:off x="19494500" y="626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35</xdr:row>
      <xdr:rowOff>36067</xdr:rowOff>
    </xdr:from>
    <xdr:ext cx="534377" cy="259045"/>
    <xdr:sp macro="" textlink="">
      <xdr:nvSpPr>
        <xdr:cNvPr id="739" name="テキスト ボックス 738"/>
        <xdr:cNvSpPr txBox="1"/>
      </xdr:nvSpPr>
      <xdr:spPr>
        <a:xfrm>
          <a:off x="19278111" y="603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81552</xdr:rowOff>
    </xdr:from>
    <xdr:to>
      <xdr:col>27</xdr:col>
      <xdr:colOff>161925</xdr:colOff>
      <xdr:row>39</xdr:row>
      <xdr:rowOff>11702</xdr:rowOff>
    </xdr:to>
    <xdr:sp macro="" textlink="">
      <xdr:nvSpPr>
        <xdr:cNvPr id="740" name="円/楕円 739"/>
        <xdr:cNvSpPr/>
      </xdr:nvSpPr>
      <xdr:spPr>
        <a:xfrm>
          <a:off x="18605500" y="659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28229</xdr:rowOff>
    </xdr:from>
    <xdr:ext cx="469744" cy="259045"/>
    <xdr:sp macro="" textlink="">
      <xdr:nvSpPr>
        <xdr:cNvPr id="741" name="テキスト ボックス 740"/>
        <xdr:cNvSpPr txBox="1"/>
      </xdr:nvSpPr>
      <xdr:spPr>
        <a:xfrm>
          <a:off x="18421427" y="6371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2" name="正方形/長方形 74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3" name="正方形/長方形 74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4" name="正方形/長方形 74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5" name="正方形/長方形 74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6" name="正方形/長方形 74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7" name="正方形/長方形 74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8" name="正方形/長方形 74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2" name="直線コネクタ 75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3" name="テキスト ボックス 75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4" name="直線コネクタ 75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5" name="テキスト ボックス 754"/>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6" name="直線コネクタ 75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7" name="テキスト ボックス 75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58" name="直線コネクタ 75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59" name="テキスト ボックス 75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0" name="直線コネクタ 75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1" name="テキスト ボックス 76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72058</xdr:rowOff>
    </xdr:from>
    <xdr:to>
      <xdr:col>32</xdr:col>
      <xdr:colOff>186689</xdr:colOff>
      <xdr:row>58</xdr:row>
      <xdr:rowOff>139700</xdr:rowOff>
    </xdr:to>
    <xdr:cxnSp macro="">
      <xdr:nvCxnSpPr>
        <xdr:cNvPr id="763" name="直線コネクタ 762"/>
        <xdr:cNvCxnSpPr/>
      </xdr:nvCxnSpPr>
      <xdr:spPr>
        <a:xfrm flipV="1">
          <a:off x="22159595" y="8816008"/>
          <a:ext cx="1269" cy="1267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5" name="直線コネクタ 76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18735</xdr:rowOff>
    </xdr:from>
    <xdr:ext cx="534377" cy="259045"/>
    <xdr:sp macro="" textlink="">
      <xdr:nvSpPr>
        <xdr:cNvPr id="766" name="貸付金最大値テキスト"/>
        <xdr:cNvSpPr txBox="1"/>
      </xdr:nvSpPr>
      <xdr:spPr>
        <a:xfrm>
          <a:off x="22212300" y="859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55,459</a:t>
          </a:r>
          <a:endParaRPr kumimoji="1" lang="ja-JP" altLang="en-US" sz="1000" b="1">
            <a:latin typeface="ＭＳ Ｐゴシック"/>
          </a:endParaRPr>
        </a:p>
      </xdr:txBody>
    </xdr:sp>
    <xdr:clientData/>
  </xdr:oneCellAnchor>
  <xdr:twoCellAnchor>
    <xdr:from>
      <xdr:col>32</xdr:col>
      <xdr:colOff>98425</xdr:colOff>
      <xdr:row>51</xdr:row>
      <xdr:rowOff>72058</xdr:rowOff>
    </xdr:from>
    <xdr:to>
      <xdr:col>32</xdr:col>
      <xdr:colOff>276225</xdr:colOff>
      <xdr:row>51</xdr:row>
      <xdr:rowOff>72058</xdr:rowOff>
    </xdr:to>
    <xdr:cxnSp macro="">
      <xdr:nvCxnSpPr>
        <xdr:cNvPr id="767" name="直線コネクタ 766"/>
        <xdr:cNvCxnSpPr/>
      </xdr:nvCxnSpPr>
      <xdr:spPr>
        <a:xfrm>
          <a:off x="22072600" y="881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92860</xdr:rowOff>
    </xdr:from>
    <xdr:to>
      <xdr:col>32</xdr:col>
      <xdr:colOff>187325</xdr:colOff>
      <xdr:row>58</xdr:row>
      <xdr:rowOff>132156</xdr:rowOff>
    </xdr:to>
    <xdr:cxnSp macro="">
      <xdr:nvCxnSpPr>
        <xdr:cNvPr id="768" name="直線コネクタ 767"/>
        <xdr:cNvCxnSpPr/>
      </xdr:nvCxnSpPr>
      <xdr:spPr>
        <a:xfrm>
          <a:off x="21323300" y="10036960"/>
          <a:ext cx="8382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160148</xdr:rowOff>
    </xdr:from>
    <xdr:ext cx="469744" cy="259045"/>
    <xdr:sp macro="" textlink="">
      <xdr:nvSpPr>
        <xdr:cNvPr id="769" name="貸付金平均値テキスト"/>
        <xdr:cNvSpPr txBox="1"/>
      </xdr:nvSpPr>
      <xdr:spPr>
        <a:xfrm>
          <a:off x="22212300" y="976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137271</xdr:rowOff>
    </xdr:from>
    <xdr:to>
      <xdr:col>32</xdr:col>
      <xdr:colOff>238125</xdr:colOff>
      <xdr:row>58</xdr:row>
      <xdr:rowOff>67421</xdr:rowOff>
    </xdr:to>
    <xdr:sp macro="" textlink="">
      <xdr:nvSpPr>
        <xdr:cNvPr id="770" name="フローチャート : 判断 769"/>
        <xdr:cNvSpPr/>
      </xdr:nvSpPr>
      <xdr:spPr>
        <a:xfrm>
          <a:off x="22110700" y="990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92860</xdr:rowOff>
    </xdr:from>
    <xdr:to>
      <xdr:col>31</xdr:col>
      <xdr:colOff>34925</xdr:colOff>
      <xdr:row>58</xdr:row>
      <xdr:rowOff>131745</xdr:rowOff>
    </xdr:to>
    <xdr:cxnSp macro="">
      <xdr:nvCxnSpPr>
        <xdr:cNvPr id="771" name="直線コネクタ 770"/>
        <xdr:cNvCxnSpPr/>
      </xdr:nvCxnSpPr>
      <xdr:spPr>
        <a:xfrm flipV="1">
          <a:off x="20434300" y="10036960"/>
          <a:ext cx="889000" cy="3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125042</xdr:rowOff>
    </xdr:from>
    <xdr:to>
      <xdr:col>31</xdr:col>
      <xdr:colOff>85725</xdr:colOff>
      <xdr:row>58</xdr:row>
      <xdr:rowOff>55192</xdr:rowOff>
    </xdr:to>
    <xdr:sp macro="" textlink="">
      <xdr:nvSpPr>
        <xdr:cNvPr id="772" name="フローチャート : 判断 771"/>
        <xdr:cNvSpPr/>
      </xdr:nvSpPr>
      <xdr:spPr>
        <a:xfrm>
          <a:off x="212725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71719</xdr:rowOff>
    </xdr:from>
    <xdr:ext cx="469744" cy="259045"/>
    <xdr:sp macro="" textlink="">
      <xdr:nvSpPr>
        <xdr:cNvPr id="773" name="テキスト ボックス 772"/>
        <xdr:cNvSpPr txBox="1"/>
      </xdr:nvSpPr>
      <xdr:spPr>
        <a:xfrm>
          <a:off x="21088427" y="96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81613</xdr:rowOff>
    </xdr:from>
    <xdr:to>
      <xdr:col>29</xdr:col>
      <xdr:colOff>517525</xdr:colOff>
      <xdr:row>58</xdr:row>
      <xdr:rowOff>131745</xdr:rowOff>
    </xdr:to>
    <xdr:cxnSp macro="">
      <xdr:nvCxnSpPr>
        <xdr:cNvPr id="774" name="直線コネクタ 773"/>
        <xdr:cNvCxnSpPr/>
      </xdr:nvCxnSpPr>
      <xdr:spPr>
        <a:xfrm>
          <a:off x="19545300" y="10025713"/>
          <a:ext cx="889000" cy="50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139260</xdr:rowOff>
    </xdr:from>
    <xdr:to>
      <xdr:col>29</xdr:col>
      <xdr:colOff>568325</xdr:colOff>
      <xdr:row>58</xdr:row>
      <xdr:rowOff>69410</xdr:rowOff>
    </xdr:to>
    <xdr:sp macro="" textlink="">
      <xdr:nvSpPr>
        <xdr:cNvPr id="775" name="フローチャート : 判断 774"/>
        <xdr:cNvSpPr/>
      </xdr:nvSpPr>
      <xdr:spPr>
        <a:xfrm>
          <a:off x="20383500" y="99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85937</xdr:rowOff>
    </xdr:from>
    <xdr:ext cx="469744" cy="259045"/>
    <xdr:sp macro="" textlink="">
      <xdr:nvSpPr>
        <xdr:cNvPr id="776" name="テキスト ボックス 775"/>
        <xdr:cNvSpPr txBox="1"/>
      </xdr:nvSpPr>
      <xdr:spPr>
        <a:xfrm>
          <a:off x="20199427" y="9687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81613</xdr:rowOff>
    </xdr:from>
    <xdr:to>
      <xdr:col>28</xdr:col>
      <xdr:colOff>314325</xdr:colOff>
      <xdr:row>58</xdr:row>
      <xdr:rowOff>87808</xdr:rowOff>
    </xdr:to>
    <xdr:cxnSp macro="">
      <xdr:nvCxnSpPr>
        <xdr:cNvPr id="777" name="直線コネクタ 776"/>
        <xdr:cNvCxnSpPr/>
      </xdr:nvCxnSpPr>
      <xdr:spPr>
        <a:xfrm flipV="1">
          <a:off x="18656300" y="10025713"/>
          <a:ext cx="889000" cy="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130642</xdr:rowOff>
    </xdr:from>
    <xdr:to>
      <xdr:col>28</xdr:col>
      <xdr:colOff>365125</xdr:colOff>
      <xdr:row>58</xdr:row>
      <xdr:rowOff>60792</xdr:rowOff>
    </xdr:to>
    <xdr:sp macro="" textlink="">
      <xdr:nvSpPr>
        <xdr:cNvPr id="778" name="フローチャート : 判断 777"/>
        <xdr:cNvSpPr/>
      </xdr:nvSpPr>
      <xdr:spPr>
        <a:xfrm>
          <a:off x="19494500" y="9903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77319</xdr:rowOff>
    </xdr:from>
    <xdr:ext cx="469744" cy="259045"/>
    <xdr:sp macro="" textlink="">
      <xdr:nvSpPr>
        <xdr:cNvPr id="779" name="テキスト ボックス 778"/>
        <xdr:cNvSpPr txBox="1"/>
      </xdr:nvSpPr>
      <xdr:spPr>
        <a:xfrm>
          <a:off x="19310427" y="9678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127350</xdr:rowOff>
    </xdr:from>
    <xdr:to>
      <xdr:col>27</xdr:col>
      <xdr:colOff>161925</xdr:colOff>
      <xdr:row>58</xdr:row>
      <xdr:rowOff>57500</xdr:rowOff>
    </xdr:to>
    <xdr:sp macro="" textlink="">
      <xdr:nvSpPr>
        <xdr:cNvPr id="780" name="フローチャート : 判断 779"/>
        <xdr:cNvSpPr/>
      </xdr:nvSpPr>
      <xdr:spPr>
        <a:xfrm>
          <a:off x="18605500" y="990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74027</xdr:rowOff>
    </xdr:from>
    <xdr:ext cx="469744" cy="259045"/>
    <xdr:sp macro="" textlink="">
      <xdr:nvSpPr>
        <xdr:cNvPr id="781" name="テキスト ボックス 780"/>
        <xdr:cNvSpPr txBox="1"/>
      </xdr:nvSpPr>
      <xdr:spPr>
        <a:xfrm>
          <a:off x="18421427" y="967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2" name="テキスト ボックス 78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3" name="テキスト ボックス 78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4" name="テキスト ボックス 78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5" name="テキスト ボックス 78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6" name="テキスト ボックス 78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81356</xdr:rowOff>
    </xdr:from>
    <xdr:to>
      <xdr:col>32</xdr:col>
      <xdr:colOff>238125</xdr:colOff>
      <xdr:row>59</xdr:row>
      <xdr:rowOff>11506</xdr:rowOff>
    </xdr:to>
    <xdr:sp macro="" textlink="">
      <xdr:nvSpPr>
        <xdr:cNvPr id="787" name="円/楕円 786"/>
        <xdr:cNvSpPr/>
      </xdr:nvSpPr>
      <xdr:spPr>
        <a:xfrm>
          <a:off x="22110700" y="1002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167733</xdr:rowOff>
    </xdr:from>
    <xdr:ext cx="378565" cy="259045"/>
    <xdr:sp macro="" textlink="">
      <xdr:nvSpPr>
        <xdr:cNvPr id="788" name="貸付金該当値テキスト"/>
        <xdr:cNvSpPr txBox="1"/>
      </xdr:nvSpPr>
      <xdr:spPr>
        <a:xfrm>
          <a:off x="22212300" y="9940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42060</xdr:rowOff>
    </xdr:from>
    <xdr:to>
      <xdr:col>31</xdr:col>
      <xdr:colOff>85725</xdr:colOff>
      <xdr:row>58</xdr:row>
      <xdr:rowOff>143660</xdr:rowOff>
    </xdr:to>
    <xdr:sp macro="" textlink="">
      <xdr:nvSpPr>
        <xdr:cNvPr id="789" name="円/楕円 788"/>
        <xdr:cNvSpPr/>
      </xdr:nvSpPr>
      <xdr:spPr>
        <a:xfrm>
          <a:off x="21272500" y="998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134787</xdr:rowOff>
    </xdr:from>
    <xdr:ext cx="469744" cy="259045"/>
    <xdr:sp macro="" textlink="">
      <xdr:nvSpPr>
        <xdr:cNvPr id="790" name="テキスト ボックス 789"/>
        <xdr:cNvSpPr txBox="1"/>
      </xdr:nvSpPr>
      <xdr:spPr>
        <a:xfrm>
          <a:off x="21088427" y="10078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80945</xdr:rowOff>
    </xdr:from>
    <xdr:to>
      <xdr:col>29</xdr:col>
      <xdr:colOff>568325</xdr:colOff>
      <xdr:row>59</xdr:row>
      <xdr:rowOff>11095</xdr:rowOff>
    </xdr:to>
    <xdr:sp macro="" textlink="">
      <xdr:nvSpPr>
        <xdr:cNvPr id="791" name="円/楕円 790"/>
        <xdr:cNvSpPr/>
      </xdr:nvSpPr>
      <xdr:spPr>
        <a:xfrm>
          <a:off x="20383500" y="1002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2222</xdr:rowOff>
    </xdr:from>
    <xdr:ext cx="378565" cy="259045"/>
    <xdr:sp macro="" textlink="">
      <xdr:nvSpPr>
        <xdr:cNvPr id="792" name="テキスト ボックス 791"/>
        <xdr:cNvSpPr txBox="1"/>
      </xdr:nvSpPr>
      <xdr:spPr>
        <a:xfrm>
          <a:off x="20245017" y="10117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30813</xdr:rowOff>
    </xdr:from>
    <xdr:to>
      <xdr:col>28</xdr:col>
      <xdr:colOff>365125</xdr:colOff>
      <xdr:row>58</xdr:row>
      <xdr:rowOff>132413</xdr:rowOff>
    </xdr:to>
    <xdr:sp macro="" textlink="">
      <xdr:nvSpPr>
        <xdr:cNvPr id="793" name="円/楕円 792"/>
        <xdr:cNvSpPr/>
      </xdr:nvSpPr>
      <xdr:spPr>
        <a:xfrm>
          <a:off x="19494500" y="997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123540</xdr:rowOff>
    </xdr:from>
    <xdr:ext cx="469744" cy="259045"/>
    <xdr:sp macro="" textlink="">
      <xdr:nvSpPr>
        <xdr:cNvPr id="794" name="テキスト ボックス 793"/>
        <xdr:cNvSpPr txBox="1"/>
      </xdr:nvSpPr>
      <xdr:spPr>
        <a:xfrm>
          <a:off x="19310427" y="10067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2,541</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37008</xdr:rowOff>
    </xdr:from>
    <xdr:to>
      <xdr:col>27</xdr:col>
      <xdr:colOff>161925</xdr:colOff>
      <xdr:row>58</xdr:row>
      <xdr:rowOff>138608</xdr:rowOff>
    </xdr:to>
    <xdr:sp macro="" textlink="">
      <xdr:nvSpPr>
        <xdr:cNvPr id="795" name="円/楕円 794"/>
        <xdr:cNvSpPr/>
      </xdr:nvSpPr>
      <xdr:spPr>
        <a:xfrm>
          <a:off x="18605500" y="998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129735</xdr:rowOff>
    </xdr:from>
    <xdr:ext cx="469744" cy="259045"/>
    <xdr:sp macro="" textlink="">
      <xdr:nvSpPr>
        <xdr:cNvPr id="796" name="テキスト ボックス 795"/>
        <xdr:cNvSpPr txBox="1"/>
      </xdr:nvSpPr>
      <xdr:spPr>
        <a:xfrm>
          <a:off x="18421427" y="10073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7" name="正方形/長方形 79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8" name="正方形/長方形 79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9" name="正方形/長方形 79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0" name="正方形/長方形 79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1" name="正方形/長方形 80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2" name="正方形/長方形 80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3" name="正方形/長方形 80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50,748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4" name="正方形/長方形 80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5" name="テキスト ボックス 80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6" name="直線コネクタ 80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07" name="直線コネクタ 80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08" name="テキスト ボックス 80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09" name="直線コネクタ 80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10" name="テキスト ボックス 80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11" name="直線コネクタ 81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12" name="テキスト ボックス 81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15" name="直線コネクタ 81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16" name="テキスト ボックス 81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17" name="直線コネクタ 81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18" name="テキスト ボックス 81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19" name="直線コネクタ 81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20" name="テキスト ボックス 81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130984</xdr:rowOff>
    </xdr:from>
    <xdr:to>
      <xdr:col>32</xdr:col>
      <xdr:colOff>186689</xdr:colOff>
      <xdr:row>79</xdr:row>
      <xdr:rowOff>10255</xdr:rowOff>
    </xdr:to>
    <xdr:cxnSp macro="">
      <xdr:nvCxnSpPr>
        <xdr:cNvPr id="824" name="直線コネクタ 823"/>
        <xdr:cNvCxnSpPr/>
      </xdr:nvCxnSpPr>
      <xdr:spPr>
        <a:xfrm flipV="1">
          <a:off x="22159595" y="12132484"/>
          <a:ext cx="1269" cy="1422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14082</xdr:rowOff>
    </xdr:from>
    <xdr:ext cx="534377" cy="259045"/>
    <xdr:sp macro="" textlink="">
      <xdr:nvSpPr>
        <xdr:cNvPr id="825" name="繰出金最小値テキスト"/>
        <xdr:cNvSpPr txBox="1"/>
      </xdr:nvSpPr>
      <xdr:spPr>
        <a:xfrm>
          <a:off x="22212300" y="1355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13,590</a:t>
          </a:r>
          <a:endParaRPr kumimoji="1" lang="ja-JP" altLang="en-US" sz="1000" b="1">
            <a:latin typeface="ＭＳ Ｐゴシック"/>
          </a:endParaRPr>
        </a:p>
      </xdr:txBody>
    </xdr:sp>
    <xdr:clientData/>
  </xdr:oneCellAnchor>
  <xdr:twoCellAnchor>
    <xdr:from>
      <xdr:col>32</xdr:col>
      <xdr:colOff>98425</xdr:colOff>
      <xdr:row>79</xdr:row>
      <xdr:rowOff>10255</xdr:rowOff>
    </xdr:from>
    <xdr:to>
      <xdr:col>32</xdr:col>
      <xdr:colOff>276225</xdr:colOff>
      <xdr:row>79</xdr:row>
      <xdr:rowOff>10255</xdr:rowOff>
    </xdr:to>
    <xdr:cxnSp macro="">
      <xdr:nvCxnSpPr>
        <xdr:cNvPr id="826" name="直線コネクタ 825"/>
        <xdr:cNvCxnSpPr/>
      </xdr:nvCxnSpPr>
      <xdr:spPr>
        <a:xfrm>
          <a:off x="22072600" y="1355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77661</xdr:rowOff>
    </xdr:from>
    <xdr:ext cx="599010" cy="259045"/>
    <xdr:sp macro="" textlink="">
      <xdr:nvSpPr>
        <xdr:cNvPr id="827" name="繰出金最大値テキスト"/>
        <xdr:cNvSpPr txBox="1"/>
      </xdr:nvSpPr>
      <xdr:spPr>
        <a:xfrm>
          <a:off x="22212300" y="1190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162,915</a:t>
          </a:r>
          <a:endParaRPr kumimoji="1" lang="ja-JP" altLang="en-US" sz="1000" b="1">
            <a:latin typeface="ＭＳ Ｐゴシック"/>
          </a:endParaRPr>
        </a:p>
      </xdr:txBody>
    </xdr:sp>
    <xdr:clientData/>
  </xdr:oneCellAnchor>
  <xdr:twoCellAnchor>
    <xdr:from>
      <xdr:col>32</xdr:col>
      <xdr:colOff>98425</xdr:colOff>
      <xdr:row>70</xdr:row>
      <xdr:rowOff>130984</xdr:rowOff>
    </xdr:from>
    <xdr:to>
      <xdr:col>32</xdr:col>
      <xdr:colOff>276225</xdr:colOff>
      <xdr:row>70</xdr:row>
      <xdr:rowOff>130984</xdr:rowOff>
    </xdr:to>
    <xdr:cxnSp macro="">
      <xdr:nvCxnSpPr>
        <xdr:cNvPr id="828" name="直線コネクタ 827"/>
        <xdr:cNvCxnSpPr/>
      </xdr:nvCxnSpPr>
      <xdr:spPr>
        <a:xfrm>
          <a:off x="22072600" y="12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1740</xdr:rowOff>
    </xdr:from>
    <xdr:to>
      <xdr:col>32</xdr:col>
      <xdr:colOff>187325</xdr:colOff>
      <xdr:row>75</xdr:row>
      <xdr:rowOff>80931</xdr:rowOff>
    </xdr:to>
    <xdr:cxnSp macro="">
      <xdr:nvCxnSpPr>
        <xdr:cNvPr id="829" name="直線コネクタ 828"/>
        <xdr:cNvCxnSpPr/>
      </xdr:nvCxnSpPr>
      <xdr:spPr>
        <a:xfrm flipV="1">
          <a:off x="21323300" y="12860490"/>
          <a:ext cx="838200" cy="7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158357</xdr:rowOff>
    </xdr:from>
    <xdr:ext cx="534377" cy="259045"/>
    <xdr:sp macro="" textlink="">
      <xdr:nvSpPr>
        <xdr:cNvPr id="830" name="繰出金平均値テキスト"/>
        <xdr:cNvSpPr txBox="1"/>
      </xdr:nvSpPr>
      <xdr:spPr>
        <a:xfrm>
          <a:off x="22212300" y="12845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8480</xdr:rowOff>
    </xdr:from>
    <xdr:to>
      <xdr:col>32</xdr:col>
      <xdr:colOff>238125</xdr:colOff>
      <xdr:row>75</xdr:row>
      <xdr:rowOff>110080</xdr:rowOff>
    </xdr:to>
    <xdr:sp macro="" textlink="">
      <xdr:nvSpPr>
        <xdr:cNvPr id="831" name="フローチャート : 判断 830"/>
        <xdr:cNvSpPr/>
      </xdr:nvSpPr>
      <xdr:spPr>
        <a:xfrm>
          <a:off x="221107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80931</xdr:rowOff>
    </xdr:from>
    <xdr:to>
      <xdr:col>31</xdr:col>
      <xdr:colOff>34925</xdr:colOff>
      <xdr:row>75</xdr:row>
      <xdr:rowOff>159893</xdr:rowOff>
    </xdr:to>
    <xdr:cxnSp macro="">
      <xdr:nvCxnSpPr>
        <xdr:cNvPr id="832" name="直線コネクタ 831"/>
        <xdr:cNvCxnSpPr/>
      </xdr:nvCxnSpPr>
      <xdr:spPr>
        <a:xfrm flipV="1">
          <a:off x="20434300" y="12939681"/>
          <a:ext cx="889000" cy="7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4146</xdr:rowOff>
    </xdr:from>
    <xdr:to>
      <xdr:col>31</xdr:col>
      <xdr:colOff>85725</xdr:colOff>
      <xdr:row>75</xdr:row>
      <xdr:rowOff>105746</xdr:rowOff>
    </xdr:to>
    <xdr:sp macro="" textlink="">
      <xdr:nvSpPr>
        <xdr:cNvPr id="833" name="フローチャート : 判断 832"/>
        <xdr:cNvSpPr/>
      </xdr:nvSpPr>
      <xdr:spPr>
        <a:xfrm>
          <a:off x="21272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122273</xdr:rowOff>
    </xdr:from>
    <xdr:ext cx="534377" cy="259045"/>
    <xdr:sp macro="" textlink="">
      <xdr:nvSpPr>
        <xdr:cNvPr id="834" name="テキスト ボックス 833"/>
        <xdr:cNvSpPr txBox="1"/>
      </xdr:nvSpPr>
      <xdr:spPr>
        <a:xfrm>
          <a:off x="21056111" y="1263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98543</xdr:rowOff>
    </xdr:from>
    <xdr:to>
      <xdr:col>29</xdr:col>
      <xdr:colOff>517525</xdr:colOff>
      <xdr:row>75</xdr:row>
      <xdr:rowOff>159893</xdr:rowOff>
    </xdr:to>
    <xdr:cxnSp macro="">
      <xdr:nvCxnSpPr>
        <xdr:cNvPr id="835" name="直線コネクタ 834"/>
        <xdr:cNvCxnSpPr/>
      </xdr:nvCxnSpPr>
      <xdr:spPr>
        <a:xfrm>
          <a:off x="19545300" y="12957293"/>
          <a:ext cx="889000" cy="61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26968</xdr:rowOff>
    </xdr:from>
    <xdr:to>
      <xdr:col>29</xdr:col>
      <xdr:colOff>568325</xdr:colOff>
      <xdr:row>75</xdr:row>
      <xdr:rowOff>128568</xdr:rowOff>
    </xdr:to>
    <xdr:sp macro="" textlink="">
      <xdr:nvSpPr>
        <xdr:cNvPr id="836" name="フローチャート : 判断 835"/>
        <xdr:cNvSpPr/>
      </xdr:nvSpPr>
      <xdr:spPr>
        <a:xfrm>
          <a:off x="20383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145095</xdr:rowOff>
    </xdr:from>
    <xdr:ext cx="534377" cy="259045"/>
    <xdr:sp macro="" textlink="">
      <xdr:nvSpPr>
        <xdr:cNvPr id="837" name="テキスト ボックス 836"/>
        <xdr:cNvSpPr txBox="1"/>
      </xdr:nvSpPr>
      <xdr:spPr>
        <a:xfrm>
          <a:off x="20167111" y="1266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134975</xdr:rowOff>
    </xdr:from>
    <xdr:to>
      <xdr:col>28</xdr:col>
      <xdr:colOff>314325</xdr:colOff>
      <xdr:row>75</xdr:row>
      <xdr:rowOff>98543</xdr:rowOff>
    </xdr:to>
    <xdr:cxnSp macro="">
      <xdr:nvCxnSpPr>
        <xdr:cNvPr id="838" name="直線コネクタ 837"/>
        <xdr:cNvCxnSpPr/>
      </xdr:nvCxnSpPr>
      <xdr:spPr>
        <a:xfrm>
          <a:off x="18656300" y="12822275"/>
          <a:ext cx="889000" cy="13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48257</xdr:rowOff>
    </xdr:from>
    <xdr:to>
      <xdr:col>28</xdr:col>
      <xdr:colOff>365125</xdr:colOff>
      <xdr:row>75</xdr:row>
      <xdr:rowOff>149858</xdr:rowOff>
    </xdr:to>
    <xdr:sp macro="" textlink="">
      <xdr:nvSpPr>
        <xdr:cNvPr id="839" name="フローチャート : 判断 838"/>
        <xdr:cNvSpPr/>
      </xdr:nvSpPr>
      <xdr:spPr>
        <a:xfrm>
          <a:off x="19494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140985</xdr:rowOff>
    </xdr:from>
    <xdr:ext cx="534377" cy="259045"/>
    <xdr:sp macro="" textlink="">
      <xdr:nvSpPr>
        <xdr:cNvPr id="840" name="テキスト ボックス 839"/>
        <xdr:cNvSpPr txBox="1"/>
      </xdr:nvSpPr>
      <xdr:spPr>
        <a:xfrm>
          <a:off x="19278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64878</xdr:rowOff>
    </xdr:from>
    <xdr:to>
      <xdr:col>27</xdr:col>
      <xdr:colOff>161925</xdr:colOff>
      <xdr:row>75</xdr:row>
      <xdr:rowOff>166478</xdr:rowOff>
    </xdr:to>
    <xdr:sp macro="" textlink="">
      <xdr:nvSpPr>
        <xdr:cNvPr id="841" name="フローチャート : 判断 840"/>
        <xdr:cNvSpPr/>
      </xdr:nvSpPr>
      <xdr:spPr>
        <a:xfrm>
          <a:off x="18605500" y="1292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157605</xdr:rowOff>
    </xdr:from>
    <xdr:ext cx="534377" cy="259045"/>
    <xdr:sp macro="" textlink="">
      <xdr:nvSpPr>
        <xdr:cNvPr id="842" name="テキスト ボックス 841"/>
        <xdr:cNvSpPr txBox="1"/>
      </xdr:nvSpPr>
      <xdr:spPr>
        <a:xfrm>
          <a:off x="18389111" y="13016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74,522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74</xdr:row>
      <xdr:rowOff>122390</xdr:rowOff>
    </xdr:from>
    <xdr:to>
      <xdr:col>32</xdr:col>
      <xdr:colOff>238125</xdr:colOff>
      <xdr:row>75</xdr:row>
      <xdr:rowOff>52540</xdr:rowOff>
    </xdr:to>
    <xdr:sp macro="" textlink="">
      <xdr:nvSpPr>
        <xdr:cNvPr id="848" name="円/楕円 847"/>
        <xdr:cNvSpPr/>
      </xdr:nvSpPr>
      <xdr:spPr>
        <a:xfrm>
          <a:off x="22110700" y="128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145267</xdr:rowOff>
    </xdr:from>
    <xdr:ext cx="534377" cy="259045"/>
    <xdr:sp macro="" textlink="">
      <xdr:nvSpPr>
        <xdr:cNvPr id="849" name="繰出金該当値テキスト"/>
        <xdr:cNvSpPr txBox="1"/>
      </xdr:nvSpPr>
      <xdr:spPr>
        <a:xfrm>
          <a:off x="22212300" y="1266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86,484</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30131</xdr:rowOff>
    </xdr:from>
    <xdr:to>
      <xdr:col>31</xdr:col>
      <xdr:colOff>85725</xdr:colOff>
      <xdr:row>75</xdr:row>
      <xdr:rowOff>131731</xdr:rowOff>
    </xdr:to>
    <xdr:sp macro="" textlink="">
      <xdr:nvSpPr>
        <xdr:cNvPr id="850" name="円/楕円 849"/>
        <xdr:cNvSpPr/>
      </xdr:nvSpPr>
      <xdr:spPr>
        <a:xfrm>
          <a:off x="21272500" y="1288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122858</xdr:rowOff>
    </xdr:from>
    <xdr:ext cx="534377" cy="259045"/>
    <xdr:sp macro="" textlink="">
      <xdr:nvSpPr>
        <xdr:cNvPr id="851" name="テキスト ボックス 850"/>
        <xdr:cNvSpPr txBox="1"/>
      </xdr:nvSpPr>
      <xdr:spPr>
        <a:xfrm>
          <a:off x="21056111" y="1298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78,170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109093</xdr:rowOff>
    </xdr:from>
    <xdr:to>
      <xdr:col>29</xdr:col>
      <xdr:colOff>568325</xdr:colOff>
      <xdr:row>76</xdr:row>
      <xdr:rowOff>39244</xdr:rowOff>
    </xdr:to>
    <xdr:sp macro="" textlink="">
      <xdr:nvSpPr>
        <xdr:cNvPr id="852" name="円/楕円 851"/>
        <xdr:cNvSpPr/>
      </xdr:nvSpPr>
      <xdr:spPr>
        <a:xfrm>
          <a:off x="20383500" y="129678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30370</xdr:rowOff>
    </xdr:from>
    <xdr:ext cx="534377" cy="259045"/>
    <xdr:sp macro="" textlink="">
      <xdr:nvSpPr>
        <xdr:cNvPr id="853" name="テキスト ボックス 852"/>
        <xdr:cNvSpPr txBox="1"/>
      </xdr:nvSpPr>
      <xdr:spPr>
        <a:xfrm>
          <a:off x="20167111" y="1306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69,880</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47743</xdr:rowOff>
    </xdr:from>
    <xdr:to>
      <xdr:col>28</xdr:col>
      <xdr:colOff>365125</xdr:colOff>
      <xdr:row>75</xdr:row>
      <xdr:rowOff>149343</xdr:rowOff>
    </xdr:to>
    <xdr:sp macro="" textlink="">
      <xdr:nvSpPr>
        <xdr:cNvPr id="854" name="円/楕円 853"/>
        <xdr:cNvSpPr/>
      </xdr:nvSpPr>
      <xdr:spPr>
        <a:xfrm>
          <a:off x="19494500" y="12906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165870</xdr:rowOff>
    </xdr:from>
    <xdr:ext cx="534377" cy="259045"/>
    <xdr:sp macro="" textlink="">
      <xdr:nvSpPr>
        <xdr:cNvPr id="855" name="テキスト ボックス 854"/>
        <xdr:cNvSpPr txBox="1"/>
      </xdr:nvSpPr>
      <xdr:spPr>
        <a:xfrm>
          <a:off x="19278111" y="12681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76,321</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84175</xdr:rowOff>
    </xdr:from>
    <xdr:to>
      <xdr:col>27</xdr:col>
      <xdr:colOff>161925</xdr:colOff>
      <xdr:row>75</xdr:row>
      <xdr:rowOff>14325</xdr:rowOff>
    </xdr:to>
    <xdr:sp macro="" textlink="">
      <xdr:nvSpPr>
        <xdr:cNvPr id="856" name="円/楕円 855"/>
        <xdr:cNvSpPr/>
      </xdr:nvSpPr>
      <xdr:spPr>
        <a:xfrm>
          <a:off x="18605500" y="1277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30852</xdr:rowOff>
    </xdr:from>
    <xdr:ext cx="534377" cy="259045"/>
    <xdr:sp macro="" textlink="">
      <xdr:nvSpPr>
        <xdr:cNvPr id="857" name="テキスト ボックス 856"/>
        <xdr:cNvSpPr txBox="1"/>
      </xdr:nvSpPr>
      <xdr:spPr>
        <a:xfrm>
          <a:off x="18389111" y="1254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90,496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・歳出決算額は、住民一人当たり</a:t>
          </a:r>
          <a:r>
            <a:rPr kumimoji="1" lang="en-US" altLang="ja-JP" sz="1200">
              <a:latin typeface="ＭＳ Ｐゴシック"/>
            </a:rPr>
            <a:t>811,021</a:t>
          </a:r>
          <a:r>
            <a:rPr kumimoji="1" lang="ja-JP" altLang="en-US" sz="1200">
              <a:latin typeface="ＭＳ Ｐゴシック"/>
            </a:rPr>
            <a:t>円となっている。構成項目別に見ると、維持補修費、扶助費及び公債費において、類似団体と比較して一人当たりコストが高い状況となっている。</a:t>
          </a:r>
          <a:endParaRPr kumimoji="1" lang="en-US" altLang="ja-JP" sz="1200">
            <a:latin typeface="ＭＳ Ｐゴシック"/>
          </a:endParaRPr>
        </a:p>
        <a:p>
          <a:r>
            <a:rPr kumimoji="1" lang="ja-JP" altLang="en-US" sz="1200">
              <a:latin typeface="ＭＳ Ｐゴシック"/>
            </a:rPr>
            <a:t>・維持補修費は住民一人当たり</a:t>
          </a:r>
          <a:r>
            <a:rPr kumimoji="1" lang="en-US" altLang="ja-JP" sz="1200">
              <a:latin typeface="ＭＳ Ｐゴシック"/>
            </a:rPr>
            <a:t>22,569</a:t>
          </a:r>
          <a:r>
            <a:rPr kumimoji="1" lang="ja-JP" altLang="en-US" sz="1200">
              <a:latin typeface="ＭＳ Ｐゴシック"/>
            </a:rPr>
            <a:t>円（構成比</a:t>
          </a:r>
          <a:r>
            <a:rPr kumimoji="1" lang="en-US" altLang="ja-JP" sz="1200">
              <a:latin typeface="ＭＳ Ｐゴシック"/>
            </a:rPr>
            <a:t>2.8</a:t>
          </a:r>
          <a:r>
            <a:rPr kumimoji="1" lang="ja-JP" altLang="en-US" sz="1200">
              <a:latin typeface="ＭＳ Ｐゴシック"/>
            </a:rPr>
            <a:t>％）であり、町有観光施設の老朽化対応経費が嵩んでいること等が要因となり、類似団体と比較して</a:t>
          </a:r>
          <a:r>
            <a:rPr kumimoji="1" lang="en-US" altLang="ja-JP" sz="1200">
              <a:latin typeface="ＭＳ Ｐゴシック"/>
            </a:rPr>
            <a:t>8,104</a:t>
          </a:r>
          <a:r>
            <a:rPr kumimoji="1" lang="ja-JP" altLang="en-US" sz="1200">
              <a:latin typeface="ＭＳ Ｐゴシック"/>
            </a:rPr>
            <a:t>円、</a:t>
          </a:r>
          <a:r>
            <a:rPr kumimoji="1" lang="en-US" altLang="ja-JP" sz="1200">
              <a:latin typeface="ＭＳ Ｐゴシック"/>
            </a:rPr>
            <a:t>56.0</a:t>
          </a:r>
          <a:r>
            <a:rPr kumimoji="1" lang="ja-JP" altLang="en-US" sz="1200">
              <a:latin typeface="ＭＳ Ｐゴシック"/>
            </a:rPr>
            <a:t>％高い状況となっている。今後は深浦町公共施設等総合管理計画に基づき、持続可能な公共施設の管理運営を行い、維持補修費の圧縮に努める。</a:t>
          </a:r>
          <a:endParaRPr kumimoji="1" lang="en-US" altLang="ja-JP" sz="1200">
            <a:latin typeface="ＭＳ Ｐゴシック"/>
          </a:endParaRPr>
        </a:p>
        <a:p>
          <a:r>
            <a:rPr kumimoji="1" lang="ja-JP" altLang="en-US" sz="1200">
              <a:latin typeface="ＭＳ Ｐゴシック"/>
            </a:rPr>
            <a:t>・扶助費は住民一人当たり</a:t>
          </a:r>
          <a:r>
            <a:rPr kumimoji="1" lang="en-US" altLang="ja-JP" sz="1200">
              <a:latin typeface="ＭＳ Ｐゴシック"/>
            </a:rPr>
            <a:t>77,753</a:t>
          </a:r>
          <a:r>
            <a:rPr kumimoji="1" lang="ja-JP" altLang="en-US" sz="1200">
              <a:latin typeface="ＭＳ Ｐゴシック"/>
            </a:rPr>
            <a:t>円（構成比</a:t>
          </a:r>
          <a:r>
            <a:rPr kumimoji="1" lang="en-US" altLang="ja-JP" sz="1200">
              <a:latin typeface="ＭＳ Ｐゴシック"/>
            </a:rPr>
            <a:t>9.6</a:t>
          </a:r>
          <a:r>
            <a:rPr kumimoji="1" lang="ja-JP" altLang="en-US" sz="1200">
              <a:latin typeface="ＭＳ Ｐゴシック"/>
            </a:rPr>
            <a:t>％）であり、少子高齢化の進行度が高いこと等が要因となり、類似団体と比較して</a:t>
          </a:r>
          <a:r>
            <a:rPr kumimoji="1" lang="en-US" altLang="ja-JP" sz="1200">
              <a:latin typeface="ＭＳ Ｐゴシック"/>
            </a:rPr>
            <a:t>12,809</a:t>
          </a:r>
          <a:r>
            <a:rPr kumimoji="1" lang="ja-JP" altLang="en-US" sz="1200">
              <a:latin typeface="ＭＳ Ｐゴシック"/>
            </a:rPr>
            <a:t>円、</a:t>
          </a:r>
          <a:r>
            <a:rPr kumimoji="1" lang="en-US" altLang="ja-JP" sz="1200">
              <a:latin typeface="ＭＳ Ｐゴシック"/>
            </a:rPr>
            <a:t>19.7</a:t>
          </a:r>
          <a:r>
            <a:rPr kumimoji="1" lang="ja-JP" altLang="en-US" sz="1200">
              <a:latin typeface="ＭＳ Ｐゴシック"/>
            </a:rPr>
            <a:t>％高い状況となっている。今後も町が政策的に人口減少対策に向けて子育て支援の充実を図っていくことから、児童福祉費を中心に扶助費が増大していくことが見込まれる。</a:t>
          </a:r>
          <a:endParaRPr kumimoji="1" lang="en-US" altLang="ja-JP" sz="1200">
            <a:latin typeface="ＭＳ Ｐゴシック"/>
          </a:endParaRPr>
        </a:p>
        <a:p>
          <a:r>
            <a:rPr kumimoji="1" lang="ja-JP" altLang="en-US" sz="1200">
              <a:latin typeface="ＭＳ Ｐゴシック"/>
            </a:rPr>
            <a:t>・公債費は住民一人当たり</a:t>
          </a:r>
          <a:r>
            <a:rPr kumimoji="1" lang="en-US" altLang="ja-JP" sz="1200">
              <a:latin typeface="ＭＳ Ｐゴシック"/>
            </a:rPr>
            <a:t>150,195</a:t>
          </a:r>
          <a:r>
            <a:rPr kumimoji="1" lang="ja-JP" altLang="en-US" sz="1200">
              <a:latin typeface="ＭＳ Ｐゴシック"/>
            </a:rPr>
            <a:t>円（構成比</a:t>
          </a:r>
          <a:r>
            <a:rPr kumimoji="1" lang="en-US" altLang="ja-JP" sz="1200">
              <a:latin typeface="ＭＳ Ｐゴシック"/>
            </a:rPr>
            <a:t>18.5</a:t>
          </a:r>
          <a:r>
            <a:rPr kumimoji="1" lang="ja-JP" altLang="en-US" sz="1200">
              <a:latin typeface="ＭＳ Ｐゴシック"/>
            </a:rPr>
            <a:t>％）であり、過去の大型建設事業実施に伴う多額の町債発行が要因となり、類似団体と比較して</a:t>
          </a:r>
          <a:r>
            <a:rPr kumimoji="1" lang="en-US" altLang="ja-JP" sz="1200">
              <a:latin typeface="ＭＳ Ｐゴシック"/>
            </a:rPr>
            <a:t>45,033</a:t>
          </a:r>
          <a:r>
            <a:rPr kumimoji="1" lang="ja-JP" altLang="en-US" sz="1200">
              <a:latin typeface="ＭＳ Ｐゴシック"/>
            </a:rPr>
            <a:t>円、</a:t>
          </a:r>
          <a:r>
            <a:rPr kumimoji="1" lang="en-US" altLang="ja-JP" sz="1200">
              <a:latin typeface="ＭＳ Ｐゴシック"/>
            </a:rPr>
            <a:t>42.8</a:t>
          </a:r>
          <a:r>
            <a:rPr kumimoji="1" lang="ja-JP" altLang="en-US" sz="1200">
              <a:latin typeface="ＭＳ Ｐゴシック"/>
            </a:rPr>
            <a:t>％高い状況となっている。今後も公債費対策を財政健全化の最優先課題と位置付け、地理的条件によりインフラ投資が嵩んでしまう深浦町固有のハンディキャップを視野に入れた将来コストを的確に試算した上で、新たな起債を伴う建設事業には十分な検討を行い、公債費負担の軽減・抑制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青森県深浦町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8,935
8,916
488.89
7,586,490
7,246,476
264,215
4,946,324
9,735,581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13.7
75.7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13208</xdr:rowOff>
    </xdr:from>
    <xdr:to>
      <xdr:col>6</xdr:col>
      <xdr:colOff>510540</xdr:colOff>
      <xdr:row>38</xdr:row>
      <xdr:rowOff>93345</xdr:rowOff>
    </xdr:to>
    <xdr:cxnSp macro="">
      <xdr:nvCxnSpPr>
        <xdr:cNvPr id="56" name="直線コネクタ 55"/>
        <xdr:cNvCxnSpPr/>
      </xdr:nvCxnSpPr>
      <xdr:spPr>
        <a:xfrm flipV="1">
          <a:off x="4633595" y="5328158"/>
          <a:ext cx="1270" cy="1280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97172</xdr:rowOff>
    </xdr:from>
    <xdr:ext cx="469744" cy="259045"/>
    <xdr:sp macro="" textlink="">
      <xdr:nvSpPr>
        <xdr:cNvPr id="57" name="議会費最小値テキスト"/>
        <xdr:cNvSpPr txBox="1"/>
      </xdr:nvSpPr>
      <xdr:spPr>
        <a:xfrm>
          <a:off x="4686300" y="661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6,965</a:t>
          </a:r>
          <a:endParaRPr kumimoji="1" lang="ja-JP" altLang="en-US" sz="1000" b="1">
            <a:latin typeface="ＭＳ Ｐゴシック"/>
          </a:endParaRPr>
        </a:p>
      </xdr:txBody>
    </xdr:sp>
    <xdr:clientData/>
  </xdr:oneCellAnchor>
  <xdr:twoCellAnchor>
    <xdr:from>
      <xdr:col>6</xdr:col>
      <xdr:colOff>422275</xdr:colOff>
      <xdr:row>38</xdr:row>
      <xdr:rowOff>93345</xdr:rowOff>
    </xdr:from>
    <xdr:to>
      <xdr:col>6</xdr:col>
      <xdr:colOff>600075</xdr:colOff>
      <xdr:row>38</xdr:row>
      <xdr:rowOff>93345</xdr:rowOff>
    </xdr:to>
    <xdr:cxnSp macro="">
      <xdr:nvCxnSpPr>
        <xdr:cNvPr id="58" name="直線コネクタ 57"/>
        <xdr:cNvCxnSpPr/>
      </xdr:nvCxnSpPr>
      <xdr:spPr>
        <a:xfrm>
          <a:off x="4546600" y="6608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131335</xdr:rowOff>
    </xdr:from>
    <xdr:ext cx="534377" cy="259045"/>
    <xdr:sp macro="" textlink="">
      <xdr:nvSpPr>
        <xdr:cNvPr id="59" name="議会費最大値テキスト"/>
        <xdr:cNvSpPr txBox="1"/>
      </xdr:nvSpPr>
      <xdr:spPr>
        <a:xfrm>
          <a:off x="4686300" y="510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17,046</a:t>
          </a:r>
          <a:endParaRPr kumimoji="1" lang="ja-JP" altLang="en-US" sz="1000" b="1">
            <a:latin typeface="ＭＳ Ｐゴシック"/>
          </a:endParaRPr>
        </a:p>
      </xdr:txBody>
    </xdr:sp>
    <xdr:clientData/>
  </xdr:oneCellAnchor>
  <xdr:twoCellAnchor>
    <xdr:from>
      <xdr:col>6</xdr:col>
      <xdr:colOff>422275</xdr:colOff>
      <xdr:row>31</xdr:row>
      <xdr:rowOff>13208</xdr:rowOff>
    </xdr:from>
    <xdr:to>
      <xdr:col>6</xdr:col>
      <xdr:colOff>600075</xdr:colOff>
      <xdr:row>31</xdr:row>
      <xdr:rowOff>13208</xdr:rowOff>
    </xdr:to>
    <xdr:cxnSp macro="">
      <xdr:nvCxnSpPr>
        <xdr:cNvPr id="60" name="直線コネクタ 59"/>
        <xdr:cNvCxnSpPr/>
      </xdr:nvCxnSpPr>
      <xdr:spPr>
        <a:xfrm>
          <a:off x="4546600" y="532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93472</xdr:rowOff>
    </xdr:from>
    <xdr:to>
      <xdr:col>6</xdr:col>
      <xdr:colOff>511175</xdr:colOff>
      <xdr:row>37</xdr:row>
      <xdr:rowOff>13970</xdr:rowOff>
    </xdr:to>
    <xdr:cxnSp macro="">
      <xdr:nvCxnSpPr>
        <xdr:cNvPr id="61" name="直線コネクタ 60"/>
        <xdr:cNvCxnSpPr/>
      </xdr:nvCxnSpPr>
      <xdr:spPr>
        <a:xfrm flipV="1">
          <a:off x="3797300" y="6265672"/>
          <a:ext cx="838200" cy="9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79138</xdr:rowOff>
    </xdr:from>
    <xdr:ext cx="534377" cy="259045"/>
    <xdr:sp macro="" textlink="">
      <xdr:nvSpPr>
        <xdr:cNvPr id="62" name="議会費平均値テキスト"/>
        <xdr:cNvSpPr txBox="1"/>
      </xdr:nvSpPr>
      <xdr:spPr>
        <a:xfrm>
          <a:off x="4686300" y="59084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56261</xdr:rowOff>
    </xdr:from>
    <xdr:to>
      <xdr:col>6</xdr:col>
      <xdr:colOff>561975</xdr:colOff>
      <xdr:row>35</xdr:row>
      <xdr:rowOff>157861</xdr:rowOff>
    </xdr:to>
    <xdr:sp macro="" textlink="">
      <xdr:nvSpPr>
        <xdr:cNvPr id="63" name="フローチャート : 判断 62"/>
        <xdr:cNvSpPr/>
      </xdr:nvSpPr>
      <xdr:spPr>
        <a:xfrm>
          <a:off x="45847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106680</xdr:rowOff>
    </xdr:from>
    <xdr:to>
      <xdr:col>5</xdr:col>
      <xdr:colOff>358775</xdr:colOff>
      <xdr:row>37</xdr:row>
      <xdr:rowOff>13970</xdr:rowOff>
    </xdr:to>
    <xdr:cxnSp macro="">
      <xdr:nvCxnSpPr>
        <xdr:cNvPr id="64" name="直線コネクタ 63"/>
        <xdr:cNvCxnSpPr/>
      </xdr:nvCxnSpPr>
      <xdr:spPr>
        <a:xfrm>
          <a:off x="2908300" y="6278880"/>
          <a:ext cx="889000" cy="78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44323</xdr:rowOff>
    </xdr:from>
    <xdr:to>
      <xdr:col>5</xdr:col>
      <xdr:colOff>409575</xdr:colOff>
      <xdr:row>35</xdr:row>
      <xdr:rowOff>145923</xdr:rowOff>
    </xdr:to>
    <xdr:sp macro="" textlink="">
      <xdr:nvSpPr>
        <xdr:cNvPr id="65" name="フローチャート : 判断 64"/>
        <xdr:cNvSpPr/>
      </xdr:nvSpPr>
      <xdr:spPr>
        <a:xfrm>
          <a:off x="3746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162450</xdr:rowOff>
    </xdr:from>
    <xdr:ext cx="534377" cy="259045"/>
    <xdr:sp macro="" textlink="">
      <xdr:nvSpPr>
        <xdr:cNvPr id="66" name="テキスト ボックス 65"/>
        <xdr:cNvSpPr txBox="1"/>
      </xdr:nvSpPr>
      <xdr:spPr>
        <a:xfrm>
          <a:off x="3530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106680</xdr:rowOff>
    </xdr:from>
    <xdr:to>
      <xdr:col>4</xdr:col>
      <xdr:colOff>155575</xdr:colOff>
      <xdr:row>36</xdr:row>
      <xdr:rowOff>111125</xdr:rowOff>
    </xdr:to>
    <xdr:cxnSp macro="">
      <xdr:nvCxnSpPr>
        <xdr:cNvPr id="67" name="直線コネクタ 66"/>
        <xdr:cNvCxnSpPr/>
      </xdr:nvCxnSpPr>
      <xdr:spPr>
        <a:xfrm flipV="1">
          <a:off x="2019300" y="6278880"/>
          <a:ext cx="889000" cy="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92964</xdr:rowOff>
    </xdr:from>
    <xdr:to>
      <xdr:col>4</xdr:col>
      <xdr:colOff>206375</xdr:colOff>
      <xdr:row>36</xdr:row>
      <xdr:rowOff>23114</xdr:rowOff>
    </xdr:to>
    <xdr:sp macro="" textlink="">
      <xdr:nvSpPr>
        <xdr:cNvPr id="68" name="フローチャート : 判断 67"/>
        <xdr:cNvSpPr/>
      </xdr:nvSpPr>
      <xdr:spPr>
        <a:xfrm>
          <a:off x="2857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39641</xdr:rowOff>
    </xdr:from>
    <xdr:ext cx="534377" cy="259045"/>
    <xdr:sp macro="" textlink="">
      <xdr:nvSpPr>
        <xdr:cNvPr id="69" name="テキスト ボックス 68"/>
        <xdr:cNvSpPr txBox="1"/>
      </xdr:nvSpPr>
      <xdr:spPr>
        <a:xfrm>
          <a:off x="2641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113157</xdr:rowOff>
    </xdr:from>
    <xdr:to>
      <xdr:col>2</xdr:col>
      <xdr:colOff>638175</xdr:colOff>
      <xdr:row>36</xdr:row>
      <xdr:rowOff>111125</xdr:rowOff>
    </xdr:to>
    <xdr:cxnSp macro="">
      <xdr:nvCxnSpPr>
        <xdr:cNvPr id="70" name="直線コネクタ 69"/>
        <xdr:cNvCxnSpPr/>
      </xdr:nvCxnSpPr>
      <xdr:spPr>
        <a:xfrm>
          <a:off x="1130300" y="5942457"/>
          <a:ext cx="889000" cy="34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62103</xdr:rowOff>
    </xdr:from>
    <xdr:to>
      <xdr:col>3</xdr:col>
      <xdr:colOff>3175</xdr:colOff>
      <xdr:row>35</xdr:row>
      <xdr:rowOff>163703</xdr:rowOff>
    </xdr:to>
    <xdr:sp macro="" textlink="">
      <xdr:nvSpPr>
        <xdr:cNvPr id="71" name="フローチャート : 判断 70"/>
        <xdr:cNvSpPr/>
      </xdr:nvSpPr>
      <xdr:spPr>
        <a:xfrm>
          <a:off x="1968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8780</xdr:rowOff>
    </xdr:from>
    <xdr:ext cx="534377" cy="259045"/>
    <xdr:sp macro="" textlink="">
      <xdr:nvSpPr>
        <xdr:cNvPr id="72" name="テキスト ボックス 71"/>
        <xdr:cNvSpPr txBox="1"/>
      </xdr:nvSpPr>
      <xdr:spPr>
        <a:xfrm>
          <a:off x="1752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67691</xdr:rowOff>
    </xdr:from>
    <xdr:to>
      <xdr:col>1</xdr:col>
      <xdr:colOff>485775</xdr:colOff>
      <xdr:row>34</xdr:row>
      <xdr:rowOff>169291</xdr:rowOff>
    </xdr:to>
    <xdr:sp macro="" textlink="">
      <xdr:nvSpPr>
        <xdr:cNvPr id="73" name="フローチャート : 判断 72"/>
        <xdr:cNvSpPr/>
      </xdr:nvSpPr>
      <xdr:spPr>
        <a:xfrm>
          <a:off x="1079500" y="589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160418</xdr:rowOff>
    </xdr:from>
    <xdr:ext cx="534377" cy="259045"/>
    <xdr:sp macro="" textlink="">
      <xdr:nvSpPr>
        <xdr:cNvPr id="74" name="テキスト ボックス 73"/>
        <xdr:cNvSpPr txBox="1"/>
      </xdr:nvSpPr>
      <xdr:spPr>
        <a:xfrm>
          <a:off x="863111" y="598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42672</xdr:rowOff>
    </xdr:from>
    <xdr:to>
      <xdr:col>6</xdr:col>
      <xdr:colOff>561975</xdr:colOff>
      <xdr:row>36</xdr:row>
      <xdr:rowOff>144272</xdr:rowOff>
    </xdr:to>
    <xdr:sp macro="" textlink="">
      <xdr:nvSpPr>
        <xdr:cNvPr id="80" name="円/楕円 79"/>
        <xdr:cNvSpPr/>
      </xdr:nvSpPr>
      <xdr:spPr>
        <a:xfrm>
          <a:off x="4584700" y="621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21099</xdr:rowOff>
    </xdr:from>
    <xdr:ext cx="469744" cy="259045"/>
    <xdr:sp macro="" textlink="">
      <xdr:nvSpPr>
        <xdr:cNvPr id="81" name="議会費該当値テキスト"/>
        <xdr:cNvSpPr txBox="1"/>
      </xdr:nvSpPr>
      <xdr:spPr>
        <a:xfrm>
          <a:off x="4686300" y="6193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9,664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134620</xdr:rowOff>
    </xdr:from>
    <xdr:to>
      <xdr:col>5</xdr:col>
      <xdr:colOff>409575</xdr:colOff>
      <xdr:row>37</xdr:row>
      <xdr:rowOff>64770</xdr:rowOff>
    </xdr:to>
    <xdr:sp macro="" textlink="">
      <xdr:nvSpPr>
        <xdr:cNvPr id="82" name="円/楕円 81"/>
        <xdr:cNvSpPr/>
      </xdr:nvSpPr>
      <xdr:spPr>
        <a:xfrm>
          <a:off x="3746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55897</xdr:rowOff>
    </xdr:from>
    <xdr:ext cx="469744" cy="259045"/>
    <xdr:sp macro="" textlink="">
      <xdr:nvSpPr>
        <xdr:cNvPr id="83" name="テキスト ボックス 82"/>
        <xdr:cNvSpPr txBox="1"/>
      </xdr:nvSpPr>
      <xdr:spPr>
        <a:xfrm>
          <a:off x="3562427" y="639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55880</xdr:rowOff>
    </xdr:from>
    <xdr:to>
      <xdr:col>4</xdr:col>
      <xdr:colOff>206375</xdr:colOff>
      <xdr:row>36</xdr:row>
      <xdr:rowOff>157480</xdr:rowOff>
    </xdr:to>
    <xdr:sp macro="" textlink="">
      <xdr:nvSpPr>
        <xdr:cNvPr id="84" name="円/楕円 83"/>
        <xdr:cNvSpPr/>
      </xdr:nvSpPr>
      <xdr:spPr>
        <a:xfrm>
          <a:off x="2857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148607</xdr:rowOff>
    </xdr:from>
    <xdr:ext cx="469744" cy="259045"/>
    <xdr:sp macro="" textlink="">
      <xdr:nvSpPr>
        <xdr:cNvPr id="85" name="テキスト ボックス 84"/>
        <xdr:cNvSpPr txBox="1"/>
      </xdr:nvSpPr>
      <xdr:spPr>
        <a:xfrm>
          <a:off x="2673427" y="632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60325</xdr:rowOff>
    </xdr:from>
    <xdr:to>
      <xdr:col>3</xdr:col>
      <xdr:colOff>3175</xdr:colOff>
      <xdr:row>36</xdr:row>
      <xdr:rowOff>161925</xdr:rowOff>
    </xdr:to>
    <xdr:sp macro="" textlink="">
      <xdr:nvSpPr>
        <xdr:cNvPr id="86" name="円/楕円 85"/>
        <xdr:cNvSpPr/>
      </xdr:nvSpPr>
      <xdr:spPr>
        <a:xfrm>
          <a:off x="1968500" y="623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153052</xdr:rowOff>
    </xdr:from>
    <xdr:ext cx="469744" cy="259045"/>
    <xdr:sp macro="" textlink="">
      <xdr:nvSpPr>
        <xdr:cNvPr id="87" name="テキスト ボックス 86"/>
        <xdr:cNvSpPr txBox="1"/>
      </xdr:nvSpPr>
      <xdr:spPr>
        <a:xfrm>
          <a:off x="1784427" y="632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62357</xdr:rowOff>
    </xdr:from>
    <xdr:to>
      <xdr:col>1</xdr:col>
      <xdr:colOff>485775</xdr:colOff>
      <xdr:row>34</xdr:row>
      <xdr:rowOff>163957</xdr:rowOff>
    </xdr:to>
    <xdr:sp macro="" textlink="">
      <xdr:nvSpPr>
        <xdr:cNvPr id="88" name="円/楕円 87"/>
        <xdr:cNvSpPr/>
      </xdr:nvSpPr>
      <xdr:spPr>
        <a:xfrm>
          <a:off x="1079500" y="589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9034</xdr:rowOff>
    </xdr:from>
    <xdr:ext cx="534377" cy="259045"/>
    <xdr:sp macro="" textlink="">
      <xdr:nvSpPr>
        <xdr:cNvPr id="89" name="テキスト ボックス 88"/>
        <xdr:cNvSpPr txBox="1"/>
      </xdr:nvSpPr>
      <xdr:spPr>
        <a:xfrm>
          <a:off x="863111" y="56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64,629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85806</xdr:rowOff>
    </xdr:from>
    <xdr:to>
      <xdr:col>6</xdr:col>
      <xdr:colOff>510540</xdr:colOff>
      <xdr:row>58</xdr:row>
      <xdr:rowOff>99845</xdr:rowOff>
    </xdr:to>
    <xdr:cxnSp macro="">
      <xdr:nvCxnSpPr>
        <xdr:cNvPr id="115" name="直線コネクタ 114"/>
        <xdr:cNvCxnSpPr/>
      </xdr:nvCxnSpPr>
      <xdr:spPr>
        <a:xfrm flipV="1">
          <a:off x="4633595" y="8486856"/>
          <a:ext cx="1270" cy="1557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103672</xdr:rowOff>
    </xdr:from>
    <xdr:ext cx="534377" cy="259045"/>
    <xdr:sp macro="" textlink="">
      <xdr:nvSpPr>
        <xdr:cNvPr id="116" name="総務費最小値テキスト"/>
        <xdr:cNvSpPr txBox="1"/>
      </xdr:nvSpPr>
      <xdr:spPr>
        <a:xfrm>
          <a:off x="4686300" y="1004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52,204</a:t>
          </a:r>
          <a:endParaRPr kumimoji="1" lang="ja-JP" altLang="en-US" sz="1000" b="1">
            <a:latin typeface="ＭＳ Ｐゴシック"/>
          </a:endParaRPr>
        </a:p>
      </xdr:txBody>
    </xdr:sp>
    <xdr:clientData/>
  </xdr:oneCellAnchor>
  <xdr:twoCellAnchor>
    <xdr:from>
      <xdr:col>6</xdr:col>
      <xdr:colOff>422275</xdr:colOff>
      <xdr:row>58</xdr:row>
      <xdr:rowOff>99845</xdr:rowOff>
    </xdr:from>
    <xdr:to>
      <xdr:col>6</xdr:col>
      <xdr:colOff>600075</xdr:colOff>
      <xdr:row>58</xdr:row>
      <xdr:rowOff>99845</xdr:rowOff>
    </xdr:to>
    <xdr:cxnSp macro="">
      <xdr:nvCxnSpPr>
        <xdr:cNvPr id="117" name="直線コネクタ 116"/>
        <xdr:cNvCxnSpPr/>
      </xdr:nvCxnSpPr>
      <xdr:spPr>
        <a:xfrm>
          <a:off x="4546600" y="10043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32483</xdr:rowOff>
    </xdr:from>
    <xdr:ext cx="599010" cy="259045"/>
    <xdr:sp macro="" textlink="">
      <xdr:nvSpPr>
        <xdr:cNvPr id="118" name="総務費最大値テキスト"/>
        <xdr:cNvSpPr txBox="1"/>
      </xdr:nvSpPr>
      <xdr:spPr>
        <a:xfrm>
          <a:off x="4686300" y="8262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529,003</a:t>
          </a:r>
          <a:endParaRPr kumimoji="1" lang="ja-JP" altLang="en-US" sz="1000" b="1">
            <a:latin typeface="ＭＳ Ｐゴシック"/>
          </a:endParaRPr>
        </a:p>
      </xdr:txBody>
    </xdr:sp>
    <xdr:clientData/>
  </xdr:oneCellAnchor>
  <xdr:twoCellAnchor>
    <xdr:from>
      <xdr:col>6</xdr:col>
      <xdr:colOff>422275</xdr:colOff>
      <xdr:row>49</xdr:row>
      <xdr:rowOff>85806</xdr:rowOff>
    </xdr:from>
    <xdr:to>
      <xdr:col>6</xdr:col>
      <xdr:colOff>600075</xdr:colOff>
      <xdr:row>49</xdr:row>
      <xdr:rowOff>85806</xdr:rowOff>
    </xdr:to>
    <xdr:cxnSp macro="">
      <xdr:nvCxnSpPr>
        <xdr:cNvPr id="119" name="直線コネクタ 118"/>
        <xdr:cNvCxnSpPr/>
      </xdr:nvCxnSpPr>
      <xdr:spPr>
        <a:xfrm>
          <a:off x="4546600" y="8486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32790</xdr:rowOff>
    </xdr:from>
    <xdr:to>
      <xdr:col>6</xdr:col>
      <xdr:colOff>511175</xdr:colOff>
      <xdr:row>57</xdr:row>
      <xdr:rowOff>54880</xdr:rowOff>
    </xdr:to>
    <xdr:cxnSp macro="">
      <xdr:nvCxnSpPr>
        <xdr:cNvPr id="120" name="直線コネクタ 119"/>
        <xdr:cNvCxnSpPr/>
      </xdr:nvCxnSpPr>
      <xdr:spPr>
        <a:xfrm flipV="1">
          <a:off x="3797300" y="9805440"/>
          <a:ext cx="838200" cy="22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41146</xdr:rowOff>
    </xdr:from>
    <xdr:ext cx="599010" cy="259045"/>
    <xdr:sp macro="" textlink="">
      <xdr:nvSpPr>
        <xdr:cNvPr id="121" name="総務費平均値テキスト"/>
        <xdr:cNvSpPr txBox="1"/>
      </xdr:nvSpPr>
      <xdr:spPr>
        <a:xfrm>
          <a:off x="4686300" y="9470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18269</xdr:rowOff>
    </xdr:from>
    <xdr:to>
      <xdr:col>6</xdr:col>
      <xdr:colOff>561975</xdr:colOff>
      <xdr:row>56</xdr:row>
      <xdr:rowOff>119869</xdr:rowOff>
    </xdr:to>
    <xdr:sp macro="" textlink="">
      <xdr:nvSpPr>
        <xdr:cNvPr id="122" name="フローチャート : 判断 121"/>
        <xdr:cNvSpPr/>
      </xdr:nvSpPr>
      <xdr:spPr>
        <a:xfrm>
          <a:off x="45847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161773</xdr:rowOff>
    </xdr:from>
    <xdr:to>
      <xdr:col>5</xdr:col>
      <xdr:colOff>358775</xdr:colOff>
      <xdr:row>57</xdr:row>
      <xdr:rowOff>54880</xdr:rowOff>
    </xdr:to>
    <xdr:cxnSp macro="">
      <xdr:nvCxnSpPr>
        <xdr:cNvPr id="123" name="直線コネクタ 122"/>
        <xdr:cNvCxnSpPr/>
      </xdr:nvCxnSpPr>
      <xdr:spPr>
        <a:xfrm>
          <a:off x="2908300" y="9762973"/>
          <a:ext cx="889000" cy="6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62536</xdr:rowOff>
    </xdr:from>
    <xdr:to>
      <xdr:col>5</xdr:col>
      <xdr:colOff>409575</xdr:colOff>
      <xdr:row>56</xdr:row>
      <xdr:rowOff>164136</xdr:rowOff>
    </xdr:to>
    <xdr:sp macro="" textlink="">
      <xdr:nvSpPr>
        <xdr:cNvPr id="124" name="フローチャート : 判断 123"/>
        <xdr:cNvSpPr/>
      </xdr:nvSpPr>
      <xdr:spPr>
        <a:xfrm>
          <a:off x="3746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9213</xdr:rowOff>
    </xdr:from>
    <xdr:ext cx="599010" cy="259045"/>
    <xdr:sp macro="" textlink="">
      <xdr:nvSpPr>
        <xdr:cNvPr id="125" name="テキスト ボックス 124"/>
        <xdr:cNvSpPr txBox="1"/>
      </xdr:nvSpPr>
      <xdr:spPr>
        <a:xfrm>
          <a:off x="3497794" y="943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161773</xdr:rowOff>
    </xdr:from>
    <xdr:to>
      <xdr:col>4</xdr:col>
      <xdr:colOff>155575</xdr:colOff>
      <xdr:row>57</xdr:row>
      <xdr:rowOff>56029</xdr:rowOff>
    </xdr:to>
    <xdr:cxnSp macro="">
      <xdr:nvCxnSpPr>
        <xdr:cNvPr id="126" name="直線コネクタ 125"/>
        <xdr:cNvCxnSpPr/>
      </xdr:nvCxnSpPr>
      <xdr:spPr>
        <a:xfrm flipV="1">
          <a:off x="2019300" y="9762973"/>
          <a:ext cx="889000" cy="65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23899</xdr:rowOff>
    </xdr:from>
    <xdr:to>
      <xdr:col>4</xdr:col>
      <xdr:colOff>206375</xdr:colOff>
      <xdr:row>56</xdr:row>
      <xdr:rowOff>125499</xdr:rowOff>
    </xdr:to>
    <xdr:sp macro="" textlink="">
      <xdr:nvSpPr>
        <xdr:cNvPr id="127" name="フローチャート : 判断 126"/>
        <xdr:cNvSpPr/>
      </xdr:nvSpPr>
      <xdr:spPr>
        <a:xfrm>
          <a:off x="2857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142026</xdr:rowOff>
    </xdr:from>
    <xdr:ext cx="599010" cy="259045"/>
    <xdr:sp macro="" textlink="">
      <xdr:nvSpPr>
        <xdr:cNvPr id="128" name="テキスト ボックス 127"/>
        <xdr:cNvSpPr txBox="1"/>
      </xdr:nvSpPr>
      <xdr:spPr>
        <a:xfrm>
          <a:off x="2608794" y="940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56029</xdr:rowOff>
    </xdr:from>
    <xdr:to>
      <xdr:col>2</xdr:col>
      <xdr:colOff>638175</xdr:colOff>
      <xdr:row>57</xdr:row>
      <xdr:rowOff>94832</xdr:rowOff>
    </xdr:to>
    <xdr:cxnSp macro="">
      <xdr:nvCxnSpPr>
        <xdr:cNvPr id="129" name="直線コネクタ 128"/>
        <xdr:cNvCxnSpPr/>
      </xdr:nvCxnSpPr>
      <xdr:spPr>
        <a:xfrm flipV="1">
          <a:off x="1130300" y="9828679"/>
          <a:ext cx="889000" cy="3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77846</xdr:rowOff>
    </xdr:from>
    <xdr:to>
      <xdr:col>3</xdr:col>
      <xdr:colOff>3175</xdr:colOff>
      <xdr:row>57</xdr:row>
      <xdr:rowOff>7996</xdr:rowOff>
    </xdr:to>
    <xdr:sp macro="" textlink="">
      <xdr:nvSpPr>
        <xdr:cNvPr id="130" name="フローチャート : 判断 129"/>
        <xdr:cNvSpPr/>
      </xdr:nvSpPr>
      <xdr:spPr>
        <a:xfrm>
          <a:off x="1968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24523</xdr:rowOff>
    </xdr:from>
    <xdr:ext cx="599010" cy="259045"/>
    <xdr:sp macro="" textlink="">
      <xdr:nvSpPr>
        <xdr:cNvPr id="131" name="テキスト ボックス 130"/>
        <xdr:cNvSpPr txBox="1"/>
      </xdr:nvSpPr>
      <xdr:spPr>
        <a:xfrm>
          <a:off x="1719794" y="9454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71729</xdr:rowOff>
    </xdr:from>
    <xdr:to>
      <xdr:col>1</xdr:col>
      <xdr:colOff>485775</xdr:colOff>
      <xdr:row>57</xdr:row>
      <xdr:rowOff>1879</xdr:rowOff>
    </xdr:to>
    <xdr:sp macro="" textlink="">
      <xdr:nvSpPr>
        <xdr:cNvPr id="132" name="フローチャート : 判断 131"/>
        <xdr:cNvSpPr/>
      </xdr:nvSpPr>
      <xdr:spPr>
        <a:xfrm>
          <a:off x="1079500" y="9672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18406</xdr:rowOff>
    </xdr:from>
    <xdr:ext cx="599010" cy="259045"/>
    <xdr:sp macro="" textlink="">
      <xdr:nvSpPr>
        <xdr:cNvPr id="133" name="テキスト ボックス 132"/>
        <xdr:cNvSpPr txBox="1"/>
      </xdr:nvSpPr>
      <xdr:spPr>
        <a:xfrm>
          <a:off x="830794" y="94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150,258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153440</xdr:rowOff>
    </xdr:from>
    <xdr:to>
      <xdr:col>6</xdr:col>
      <xdr:colOff>561975</xdr:colOff>
      <xdr:row>57</xdr:row>
      <xdr:rowOff>83590</xdr:rowOff>
    </xdr:to>
    <xdr:sp macro="" textlink="">
      <xdr:nvSpPr>
        <xdr:cNvPr id="139" name="円/楕円 138"/>
        <xdr:cNvSpPr/>
      </xdr:nvSpPr>
      <xdr:spPr>
        <a:xfrm>
          <a:off x="4584700" y="97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131867</xdr:rowOff>
    </xdr:from>
    <xdr:ext cx="599010" cy="259045"/>
    <xdr:sp macro="" textlink="">
      <xdr:nvSpPr>
        <xdr:cNvPr id="140" name="総務費該当値テキスト"/>
        <xdr:cNvSpPr txBox="1"/>
      </xdr:nvSpPr>
      <xdr:spPr>
        <a:xfrm>
          <a:off x="4686300" y="973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125,237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4080</xdr:rowOff>
    </xdr:from>
    <xdr:to>
      <xdr:col>5</xdr:col>
      <xdr:colOff>409575</xdr:colOff>
      <xdr:row>57</xdr:row>
      <xdr:rowOff>105680</xdr:rowOff>
    </xdr:to>
    <xdr:sp macro="" textlink="">
      <xdr:nvSpPr>
        <xdr:cNvPr id="141" name="円/楕円 140"/>
        <xdr:cNvSpPr/>
      </xdr:nvSpPr>
      <xdr:spPr>
        <a:xfrm>
          <a:off x="3746500" y="977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96807</xdr:rowOff>
    </xdr:from>
    <xdr:ext cx="599010" cy="259045"/>
    <xdr:sp macro="" textlink="">
      <xdr:nvSpPr>
        <xdr:cNvPr id="142" name="テキスト ボックス 141"/>
        <xdr:cNvSpPr txBox="1"/>
      </xdr:nvSpPr>
      <xdr:spPr>
        <a:xfrm>
          <a:off x="3497794" y="986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118,473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110973</xdr:rowOff>
    </xdr:from>
    <xdr:to>
      <xdr:col>4</xdr:col>
      <xdr:colOff>206375</xdr:colOff>
      <xdr:row>57</xdr:row>
      <xdr:rowOff>41123</xdr:rowOff>
    </xdr:to>
    <xdr:sp macro="" textlink="">
      <xdr:nvSpPr>
        <xdr:cNvPr id="143" name="円/楕円 142"/>
        <xdr:cNvSpPr/>
      </xdr:nvSpPr>
      <xdr:spPr>
        <a:xfrm>
          <a:off x="2857500" y="971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32250</xdr:rowOff>
    </xdr:from>
    <xdr:ext cx="599010" cy="259045"/>
    <xdr:sp macro="" textlink="">
      <xdr:nvSpPr>
        <xdr:cNvPr id="144" name="テキスト ボックス 143"/>
        <xdr:cNvSpPr txBox="1"/>
      </xdr:nvSpPr>
      <xdr:spPr>
        <a:xfrm>
          <a:off x="2608794" y="9804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138,241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5229</xdr:rowOff>
    </xdr:from>
    <xdr:to>
      <xdr:col>3</xdr:col>
      <xdr:colOff>3175</xdr:colOff>
      <xdr:row>57</xdr:row>
      <xdr:rowOff>106829</xdr:rowOff>
    </xdr:to>
    <xdr:sp macro="" textlink="">
      <xdr:nvSpPr>
        <xdr:cNvPr id="145" name="円/楕円 144"/>
        <xdr:cNvSpPr/>
      </xdr:nvSpPr>
      <xdr:spPr>
        <a:xfrm>
          <a:off x="1968500" y="977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97956</xdr:rowOff>
    </xdr:from>
    <xdr:ext cx="599010" cy="259045"/>
    <xdr:sp macro="" textlink="">
      <xdr:nvSpPr>
        <xdr:cNvPr id="146" name="テキスト ボックス 145"/>
        <xdr:cNvSpPr txBox="1"/>
      </xdr:nvSpPr>
      <xdr:spPr>
        <a:xfrm>
          <a:off x="1719794" y="987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118,121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44032</xdr:rowOff>
    </xdr:from>
    <xdr:to>
      <xdr:col>1</xdr:col>
      <xdr:colOff>485775</xdr:colOff>
      <xdr:row>57</xdr:row>
      <xdr:rowOff>145632</xdr:rowOff>
    </xdr:to>
    <xdr:sp macro="" textlink="">
      <xdr:nvSpPr>
        <xdr:cNvPr id="147" name="円/楕円 146"/>
        <xdr:cNvSpPr/>
      </xdr:nvSpPr>
      <xdr:spPr>
        <a:xfrm>
          <a:off x="1079500" y="98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136759</xdr:rowOff>
    </xdr:from>
    <xdr:ext cx="599010" cy="259045"/>
    <xdr:sp macro="" textlink="">
      <xdr:nvSpPr>
        <xdr:cNvPr id="148" name="テキスト ボックス 147"/>
        <xdr:cNvSpPr txBox="1"/>
      </xdr:nvSpPr>
      <xdr:spPr>
        <a:xfrm>
          <a:off x="830794" y="9909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106,239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165,319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54318</xdr:rowOff>
    </xdr:from>
    <xdr:to>
      <xdr:col>6</xdr:col>
      <xdr:colOff>510540</xdr:colOff>
      <xdr:row>78</xdr:row>
      <xdr:rowOff>121622</xdr:rowOff>
    </xdr:to>
    <xdr:cxnSp macro="">
      <xdr:nvCxnSpPr>
        <xdr:cNvPr id="171" name="直線コネクタ 170"/>
        <xdr:cNvCxnSpPr/>
      </xdr:nvCxnSpPr>
      <xdr:spPr>
        <a:xfrm flipV="1">
          <a:off x="4633595" y="12055818"/>
          <a:ext cx="1270" cy="1438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125449</xdr:rowOff>
    </xdr:from>
    <xdr:ext cx="599010" cy="259045"/>
    <xdr:sp macro="" textlink="">
      <xdr:nvSpPr>
        <xdr:cNvPr id="172" name="民生費最小値テキスト"/>
        <xdr:cNvSpPr txBox="1"/>
      </xdr:nvSpPr>
      <xdr:spPr>
        <a:xfrm>
          <a:off x="4686300" y="1349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103,954</a:t>
          </a:r>
          <a:endParaRPr kumimoji="1" lang="ja-JP" altLang="en-US" sz="1000" b="1">
            <a:latin typeface="ＭＳ Ｐゴシック"/>
          </a:endParaRPr>
        </a:p>
      </xdr:txBody>
    </xdr:sp>
    <xdr:clientData/>
  </xdr:oneCellAnchor>
  <xdr:twoCellAnchor>
    <xdr:from>
      <xdr:col>6</xdr:col>
      <xdr:colOff>422275</xdr:colOff>
      <xdr:row>78</xdr:row>
      <xdr:rowOff>121622</xdr:rowOff>
    </xdr:from>
    <xdr:to>
      <xdr:col>6</xdr:col>
      <xdr:colOff>600075</xdr:colOff>
      <xdr:row>78</xdr:row>
      <xdr:rowOff>121622</xdr:rowOff>
    </xdr:to>
    <xdr:cxnSp macro="">
      <xdr:nvCxnSpPr>
        <xdr:cNvPr id="173" name="直線コネクタ 172"/>
        <xdr:cNvCxnSpPr/>
      </xdr:nvCxnSpPr>
      <xdr:spPr>
        <a:xfrm>
          <a:off x="4546600" y="1349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995</xdr:rowOff>
    </xdr:from>
    <xdr:ext cx="599010" cy="259045"/>
    <xdr:sp macro="" textlink="">
      <xdr:nvSpPr>
        <xdr:cNvPr id="174" name="民生費最大値テキスト"/>
        <xdr:cNvSpPr txBox="1"/>
      </xdr:nvSpPr>
      <xdr:spPr>
        <a:xfrm>
          <a:off x="4686300" y="11831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418,675</a:t>
          </a:r>
          <a:endParaRPr kumimoji="1" lang="ja-JP" altLang="en-US" sz="1000" b="1">
            <a:latin typeface="ＭＳ Ｐゴシック"/>
          </a:endParaRPr>
        </a:p>
      </xdr:txBody>
    </xdr:sp>
    <xdr:clientData/>
  </xdr:oneCellAnchor>
  <xdr:twoCellAnchor>
    <xdr:from>
      <xdr:col>6</xdr:col>
      <xdr:colOff>422275</xdr:colOff>
      <xdr:row>70</xdr:row>
      <xdr:rowOff>54318</xdr:rowOff>
    </xdr:from>
    <xdr:to>
      <xdr:col>6</xdr:col>
      <xdr:colOff>600075</xdr:colOff>
      <xdr:row>70</xdr:row>
      <xdr:rowOff>54318</xdr:rowOff>
    </xdr:to>
    <xdr:cxnSp macro="">
      <xdr:nvCxnSpPr>
        <xdr:cNvPr id="175" name="直線コネクタ 174"/>
        <xdr:cNvCxnSpPr/>
      </xdr:nvCxnSpPr>
      <xdr:spPr>
        <a:xfrm>
          <a:off x="4546600" y="120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139860</xdr:rowOff>
    </xdr:from>
    <xdr:to>
      <xdr:col>6</xdr:col>
      <xdr:colOff>511175</xdr:colOff>
      <xdr:row>77</xdr:row>
      <xdr:rowOff>21295</xdr:rowOff>
    </xdr:to>
    <xdr:cxnSp macro="">
      <xdr:nvCxnSpPr>
        <xdr:cNvPr id="176" name="直線コネクタ 175"/>
        <xdr:cNvCxnSpPr/>
      </xdr:nvCxnSpPr>
      <xdr:spPr>
        <a:xfrm flipV="1">
          <a:off x="3797300" y="13170060"/>
          <a:ext cx="838200" cy="5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79393</xdr:rowOff>
    </xdr:from>
    <xdr:ext cx="599010" cy="259045"/>
    <xdr:sp macro="" textlink="">
      <xdr:nvSpPr>
        <xdr:cNvPr id="177" name="民生費平均値テキスト"/>
        <xdr:cNvSpPr txBox="1"/>
      </xdr:nvSpPr>
      <xdr:spPr>
        <a:xfrm>
          <a:off x="4686300" y="131095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100966</xdr:rowOff>
    </xdr:from>
    <xdr:to>
      <xdr:col>6</xdr:col>
      <xdr:colOff>561975</xdr:colOff>
      <xdr:row>77</xdr:row>
      <xdr:rowOff>31116</xdr:rowOff>
    </xdr:to>
    <xdr:sp macro="" textlink="">
      <xdr:nvSpPr>
        <xdr:cNvPr id="178" name="フローチャート : 判断 177"/>
        <xdr:cNvSpPr/>
      </xdr:nvSpPr>
      <xdr:spPr>
        <a:xfrm>
          <a:off x="45847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21295</xdr:rowOff>
    </xdr:from>
    <xdr:to>
      <xdr:col>5</xdr:col>
      <xdr:colOff>358775</xdr:colOff>
      <xdr:row>77</xdr:row>
      <xdr:rowOff>117292</xdr:rowOff>
    </xdr:to>
    <xdr:cxnSp macro="">
      <xdr:nvCxnSpPr>
        <xdr:cNvPr id="179" name="直線コネクタ 178"/>
        <xdr:cNvCxnSpPr/>
      </xdr:nvCxnSpPr>
      <xdr:spPr>
        <a:xfrm flipV="1">
          <a:off x="2908300" y="13222945"/>
          <a:ext cx="889000" cy="95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98808</xdr:rowOff>
    </xdr:from>
    <xdr:to>
      <xdr:col>5</xdr:col>
      <xdr:colOff>409575</xdr:colOff>
      <xdr:row>77</xdr:row>
      <xdr:rowOff>28958</xdr:rowOff>
    </xdr:to>
    <xdr:sp macro="" textlink="">
      <xdr:nvSpPr>
        <xdr:cNvPr id="180" name="フローチャート : 判断 179"/>
        <xdr:cNvSpPr/>
      </xdr:nvSpPr>
      <xdr:spPr>
        <a:xfrm>
          <a:off x="3746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45484</xdr:rowOff>
    </xdr:from>
    <xdr:ext cx="599010" cy="259045"/>
    <xdr:sp macro="" textlink="">
      <xdr:nvSpPr>
        <xdr:cNvPr id="181" name="テキスト ボックス 180"/>
        <xdr:cNvSpPr txBox="1"/>
      </xdr:nvSpPr>
      <xdr:spPr>
        <a:xfrm>
          <a:off x="3497794" y="12904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86578</xdr:rowOff>
    </xdr:from>
    <xdr:to>
      <xdr:col>4</xdr:col>
      <xdr:colOff>155575</xdr:colOff>
      <xdr:row>77</xdr:row>
      <xdr:rowOff>117292</xdr:rowOff>
    </xdr:to>
    <xdr:cxnSp macro="">
      <xdr:nvCxnSpPr>
        <xdr:cNvPr id="182" name="直線コネクタ 181"/>
        <xdr:cNvCxnSpPr/>
      </xdr:nvCxnSpPr>
      <xdr:spPr>
        <a:xfrm>
          <a:off x="2019300" y="13288228"/>
          <a:ext cx="889000" cy="30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156263</xdr:rowOff>
    </xdr:from>
    <xdr:to>
      <xdr:col>4</xdr:col>
      <xdr:colOff>206375</xdr:colOff>
      <xdr:row>77</xdr:row>
      <xdr:rowOff>86413</xdr:rowOff>
    </xdr:to>
    <xdr:sp macro="" textlink="">
      <xdr:nvSpPr>
        <xdr:cNvPr id="183" name="フローチャート : 判断 182"/>
        <xdr:cNvSpPr/>
      </xdr:nvSpPr>
      <xdr:spPr>
        <a:xfrm>
          <a:off x="2857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102941</xdr:rowOff>
    </xdr:from>
    <xdr:ext cx="599010" cy="259045"/>
    <xdr:sp macro="" textlink="">
      <xdr:nvSpPr>
        <xdr:cNvPr id="184" name="テキスト ボックス 183"/>
        <xdr:cNvSpPr txBox="1"/>
      </xdr:nvSpPr>
      <xdr:spPr>
        <a:xfrm>
          <a:off x="2608794" y="1296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50034</xdr:rowOff>
    </xdr:from>
    <xdr:to>
      <xdr:col>2</xdr:col>
      <xdr:colOff>638175</xdr:colOff>
      <xdr:row>77</xdr:row>
      <xdr:rowOff>86578</xdr:rowOff>
    </xdr:to>
    <xdr:cxnSp macro="">
      <xdr:nvCxnSpPr>
        <xdr:cNvPr id="185" name="直線コネクタ 184"/>
        <xdr:cNvCxnSpPr/>
      </xdr:nvCxnSpPr>
      <xdr:spPr>
        <a:xfrm>
          <a:off x="1130300" y="13251684"/>
          <a:ext cx="889000" cy="3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171031</xdr:rowOff>
    </xdr:from>
    <xdr:to>
      <xdr:col>3</xdr:col>
      <xdr:colOff>3175</xdr:colOff>
      <xdr:row>77</xdr:row>
      <xdr:rowOff>101181</xdr:rowOff>
    </xdr:to>
    <xdr:sp macro="" textlink="">
      <xdr:nvSpPr>
        <xdr:cNvPr id="186" name="フローチャート : 判断 185"/>
        <xdr:cNvSpPr/>
      </xdr:nvSpPr>
      <xdr:spPr>
        <a:xfrm>
          <a:off x="1968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117708</xdr:rowOff>
    </xdr:from>
    <xdr:ext cx="599010" cy="259045"/>
    <xdr:sp macro="" textlink="">
      <xdr:nvSpPr>
        <xdr:cNvPr id="187" name="テキスト ボックス 186"/>
        <xdr:cNvSpPr txBox="1"/>
      </xdr:nvSpPr>
      <xdr:spPr>
        <a:xfrm>
          <a:off x="1719794" y="1297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17404</xdr:rowOff>
    </xdr:from>
    <xdr:to>
      <xdr:col>1</xdr:col>
      <xdr:colOff>485775</xdr:colOff>
      <xdr:row>77</xdr:row>
      <xdr:rowOff>119004</xdr:rowOff>
    </xdr:to>
    <xdr:sp macro="" textlink="">
      <xdr:nvSpPr>
        <xdr:cNvPr id="188" name="フローチャート : 判断 187"/>
        <xdr:cNvSpPr/>
      </xdr:nvSpPr>
      <xdr:spPr>
        <a:xfrm>
          <a:off x="1079500" y="1321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110131</xdr:rowOff>
    </xdr:from>
    <xdr:ext cx="599010" cy="259045"/>
    <xdr:sp macro="" textlink="">
      <xdr:nvSpPr>
        <xdr:cNvPr id="189" name="テキスト ボックス 188"/>
        <xdr:cNvSpPr txBox="1"/>
      </xdr:nvSpPr>
      <xdr:spPr>
        <a:xfrm>
          <a:off x="830794" y="1331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153,138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89060</xdr:rowOff>
    </xdr:from>
    <xdr:to>
      <xdr:col>6</xdr:col>
      <xdr:colOff>561975</xdr:colOff>
      <xdr:row>77</xdr:row>
      <xdr:rowOff>19210</xdr:rowOff>
    </xdr:to>
    <xdr:sp macro="" textlink="">
      <xdr:nvSpPr>
        <xdr:cNvPr id="195" name="円/楕円 194"/>
        <xdr:cNvSpPr/>
      </xdr:nvSpPr>
      <xdr:spPr>
        <a:xfrm>
          <a:off x="4584700" y="131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111937</xdr:rowOff>
    </xdr:from>
    <xdr:ext cx="599010" cy="259045"/>
    <xdr:sp macro="" textlink="">
      <xdr:nvSpPr>
        <xdr:cNvPr id="196" name="民生費該当値テキスト"/>
        <xdr:cNvSpPr txBox="1"/>
      </xdr:nvSpPr>
      <xdr:spPr>
        <a:xfrm>
          <a:off x="4686300" y="1297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174,965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141945</xdr:rowOff>
    </xdr:from>
    <xdr:to>
      <xdr:col>5</xdr:col>
      <xdr:colOff>409575</xdr:colOff>
      <xdr:row>77</xdr:row>
      <xdr:rowOff>72095</xdr:rowOff>
    </xdr:to>
    <xdr:sp macro="" textlink="">
      <xdr:nvSpPr>
        <xdr:cNvPr id="197" name="円/楕円 196"/>
        <xdr:cNvSpPr/>
      </xdr:nvSpPr>
      <xdr:spPr>
        <a:xfrm>
          <a:off x="3746500" y="13172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63222</xdr:rowOff>
    </xdr:from>
    <xdr:ext cx="599010" cy="259045"/>
    <xdr:sp macro="" textlink="">
      <xdr:nvSpPr>
        <xdr:cNvPr id="198" name="テキスト ボックス 197"/>
        <xdr:cNvSpPr txBox="1"/>
      </xdr:nvSpPr>
      <xdr:spPr>
        <a:xfrm>
          <a:off x="3497794" y="13264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163,398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66492</xdr:rowOff>
    </xdr:from>
    <xdr:to>
      <xdr:col>4</xdr:col>
      <xdr:colOff>206375</xdr:colOff>
      <xdr:row>77</xdr:row>
      <xdr:rowOff>168092</xdr:rowOff>
    </xdr:to>
    <xdr:sp macro="" textlink="">
      <xdr:nvSpPr>
        <xdr:cNvPr id="199" name="円/楕円 198"/>
        <xdr:cNvSpPr/>
      </xdr:nvSpPr>
      <xdr:spPr>
        <a:xfrm>
          <a:off x="2857500" y="1326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159219</xdr:rowOff>
    </xdr:from>
    <xdr:ext cx="599010" cy="259045"/>
    <xdr:sp macro="" textlink="">
      <xdr:nvSpPr>
        <xdr:cNvPr id="200" name="テキスト ボックス 199"/>
        <xdr:cNvSpPr txBox="1"/>
      </xdr:nvSpPr>
      <xdr:spPr>
        <a:xfrm>
          <a:off x="2608794" y="1336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142,401</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35778</xdr:rowOff>
    </xdr:from>
    <xdr:to>
      <xdr:col>3</xdr:col>
      <xdr:colOff>3175</xdr:colOff>
      <xdr:row>77</xdr:row>
      <xdr:rowOff>137378</xdr:rowOff>
    </xdr:to>
    <xdr:sp macro="" textlink="">
      <xdr:nvSpPr>
        <xdr:cNvPr id="201" name="円/楕円 200"/>
        <xdr:cNvSpPr/>
      </xdr:nvSpPr>
      <xdr:spPr>
        <a:xfrm>
          <a:off x="1968500" y="1323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128505</xdr:rowOff>
    </xdr:from>
    <xdr:ext cx="599010" cy="259045"/>
    <xdr:sp macro="" textlink="">
      <xdr:nvSpPr>
        <xdr:cNvPr id="202" name="テキスト ボックス 201"/>
        <xdr:cNvSpPr txBox="1"/>
      </xdr:nvSpPr>
      <xdr:spPr>
        <a:xfrm>
          <a:off x="1719794" y="13330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149,119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170684</xdr:rowOff>
    </xdr:from>
    <xdr:to>
      <xdr:col>1</xdr:col>
      <xdr:colOff>485775</xdr:colOff>
      <xdr:row>77</xdr:row>
      <xdr:rowOff>100834</xdr:rowOff>
    </xdr:to>
    <xdr:sp macro="" textlink="">
      <xdr:nvSpPr>
        <xdr:cNvPr id="203" name="円/楕円 202"/>
        <xdr:cNvSpPr/>
      </xdr:nvSpPr>
      <xdr:spPr>
        <a:xfrm>
          <a:off x="1079500" y="1320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117361</xdr:rowOff>
    </xdr:from>
    <xdr:ext cx="599010" cy="259045"/>
    <xdr:sp macro="" textlink="">
      <xdr:nvSpPr>
        <xdr:cNvPr id="204" name="テキスト ボックス 203"/>
        <xdr:cNvSpPr txBox="1"/>
      </xdr:nvSpPr>
      <xdr:spPr>
        <a:xfrm>
          <a:off x="830794" y="1297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157,112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11450</xdr:rowOff>
    </xdr:from>
    <xdr:to>
      <xdr:col>6</xdr:col>
      <xdr:colOff>510540</xdr:colOff>
      <xdr:row>98</xdr:row>
      <xdr:rowOff>42847</xdr:rowOff>
    </xdr:to>
    <xdr:cxnSp macro="">
      <xdr:nvCxnSpPr>
        <xdr:cNvPr id="226" name="直線コネクタ 225"/>
        <xdr:cNvCxnSpPr/>
      </xdr:nvCxnSpPr>
      <xdr:spPr>
        <a:xfrm flipV="1">
          <a:off x="4633595" y="15784850"/>
          <a:ext cx="1270" cy="1060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46674</xdr:rowOff>
    </xdr:from>
    <xdr:ext cx="534377" cy="259045"/>
    <xdr:sp macro="" textlink="">
      <xdr:nvSpPr>
        <xdr:cNvPr id="227" name="衛生費最小値テキスト"/>
        <xdr:cNvSpPr txBox="1"/>
      </xdr:nvSpPr>
      <xdr:spPr>
        <a:xfrm>
          <a:off x="4686300" y="1684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21,184</a:t>
          </a:r>
          <a:endParaRPr kumimoji="1" lang="ja-JP" altLang="en-US" sz="1000" b="1">
            <a:latin typeface="ＭＳ Ｐゴシック"/>
          </a:endParaRPr>
        </a:p>
      </xdr:txBody>
    </xdr:sp>
    <xdr:clientData/>
  </xdr:oneCellAnchor>
  <xdr:twoCellAnchor>
    <xdr:from>
      <xdr:col>6</xdr:col>
      <xdr:colOff>422275</xdr:colOff>
      <xdr:row>98</xdr:row>
      <xdr:rowOff>42847</xdr:rowOff>
    </xdr:from>
    <xdr:to>
      <xdr:col>6</xdr:col>
      <xdr:colOff>600075</xdr:colOff>
      <xdr:row>98</xdr:row>
      <xdr:rowOff>42847</xdr:rowOff>
    </xdr:to>
    <xdr:cxnSp macro="">
      <xdr:nvCxnSpPr>
        <xdr:cNvPr id="228" name="直線コネクタ 227"/>
        <xdr:cNvCxnSpPr/>
      </xdr:nvCxnSpPr>
      <xdr:spPr>
        <a:xfrm>
          <a:off x="4546600" y="1684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129577</xdr:rowOff>
    </xdr:from>
    <xdr:ext cx="599010" cy="259045"/>
    <xdr:sp macro="" textlink="">
      <xdr:nvSpPr>
        <xdr:cNvPr id="229" name="衛生費最大値テキスト"/>
        <xdr:cNvSpPr txBox="1"/>
      </xdr:nvSpPr>
      <xdr:spPr>
        <a:xfrm>
          <a:off x="4686300" y="1556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253,051</a:t>
          </a:r>
          <a:endParaRPr kumimoji="1" lang="ja-JP" altLang="en-US" sz="1000" b="1">
            <a:latin typeface="ＭＳ Ｐゴシック"/>
          </a:endParaRPr>
        </a:p>
      </xdr:txBody>
    </xdr:sp>
    <xdr:clientData/>
  </xdr:oneCellAnchor>
  <xdr:twoCellAnchor>
    <xdr:from>
      <xdr:col>6</xdr:col>
      <xdr:colOff>422275</xdr:colOff>
      <xdr:row>92</xdr:row>
      <xdr:rowOff>11450</xdr:rowOff>
    </xdr:from>
    <xdr:to>
      <xdr:col>6</xdr:col>
      <xdr:colOff>600075</xdr:colOff>
      <xdr:row>92</xdr:row>
      <xdr:rowOff>11450</xdr:rowOff>
    </xdr:to>
    <xdr:cxnSp macro="">
      <xdr:nvCxnSpPr>
        <xdr:cNvPr id="230" name="直線コネクタ 229"/>
        <xdr:cNvCxnSpPr/>
      </xdr:nvCxnSpPr>
      <xdr:spPr>
        <a:xfrm>
          <a:off x="4546600" y="15784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111083</xdr:rowOff>
    </xdr:from>
    <xdr:to>
      <xdr:col>6</xdr:col>
      <xdr:colOff>511175</xdr:colOff>
      <xdr:row>96</xdr:row>
      <xdr:rowOff>158710</xdr:rowOff>
    </xdr:to>
    <xdr:cxnSp macro="">
      <xdr:nvCxnSpPr>
        <xdr:cNvPr id="231" name="直線コネクタ 230"/>
        <xdr:cNvCxnSpPr/>
      </xdr:nvCxnSpPr>
      <xdr:spPr>
        <a:xfrm>
          <a:off x="3797300" y="16570283"/>
          <a:ext cx="838200" cy="47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96758</xdr:rowOff>
    </xdr:from>
    <xdr:ext cx="534377" cy="259045"/>
    <xdr:sp macro="" textlink="">
      <xdr:nvSpPr>
        <xdr:cNvPr id="232" name="衛生費平均値テキスト"/>
        <xdr:cNvSpPr txBox="1"/>
      </xdr:nvSpPr>
      <xdr:spPr>
        <a:xfrm>
          <a:off x="4686300" y="163845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73881</xdr:rowOff>
    </xdr:from>
    <xdr:to>
      <xdr:col>6</xdr:col>
      <xdr:colOff>561975</xdr:colOff>
      <xdr:row>97</xdr:row>
      <xdr:rowOff>4031</xdr:rowOff>
    </xdr:to>
    <xdr:sp macro="" textlink="">
      <xdr:nvSpPr>
        <xdr:cNvPr id="233" name="フローチャート : 判断 232"/>
        <xdr:cNvSpPr/>
      </xdr:nvSpPr>
      <xdr:spPr>
        <a:xfrm>
          <a:off x="45847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89235</xdr:rowOff>
    </xdr:from>
    <xdr:to>
      <xdr:col>5</xdr:col>
      <xdr:colOff>358775</xdr:colOff>
      <xdr:row>96</xdr:row>
      <xdr:rowOff>111083</xdr:rowOff>
    </xdr:to>
    <xdr:cxnSp macro="">
      <xdr:nvCxnSpPr>
        <xdr:cNvPr id="234" name="直線コネクタ 233"/>
        <xdr:cNvCxnSpPr/>
      </xdr:nvCxnSpPr>
      <xdr:spPr>
        <a:xfrm>
          <a:off x="2908300" y="16548435"/>
          <a:ext cx="889000" cy="2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59241</xdr:rowOff>
    </xdr:from>
    <xdr:to>
      <xdr:col>5</xdr:col>
      <xdr:colOff>409575</xdr:colOff>
      <xdr:row>96</xdr:row>
      <xdr:rowOff>160841</xdr:rowOff>
    </xdr:to>
    <xdr:sp macro="" textlink="">
      <xdr:nvSpPr>
        <xdr:cNvPr id="235" name="フローチャート : 判断 234"/>
        <xdr:cNvSpPr/>
      </xdr:nvSpPr>
      <xdr:spPr>
        <a:xfrm>
          <a:off x="3746500" y="1651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5918</xdr:rowOff>
    </xdr:from>
    <xdr:ext cx="534377" cy="259045"/>
    <xdr:sp macro="" textlink="">
      <xdr:nvSpPr>
        <xdr:cNvPr id="236" name="テキスト ボックス 235"/>
        <xdr:cNvSpPr txBox="1"/>
      </xdr:nvSpPr>
      <xdr:spPr>
        <a:xfrm>
          <a:off x="3530111" y="1629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89235</xdr:rowOff>
    </xdr:from>
    <xdr:to>
      <xdr:col>4</xdr:col>
      <xdr:colOff>155575</xdr:colOff>
      <xdr:row>96</xdr:row>
      <xdr:rowOff>101794</xdr:rowOff>
    </xdr:to>
    <xdr:cxnSp macro="">
      <xdr:nvCxnSpPr>
        <xdr:cNvPr id="237" name="直線コネクタ 236"/>
        <xdr:cNvCxnSpPr/>
      </xdr:nvCxnSpPr>
      <xdr:spPr>
        <a:xfrm flipV="1">
          <a:off x="2019300" y="16548435"/>
          <a:ext cx="889000" cy="1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101524</xdr:rowOff>
    </xdr:from>
    <xdr:to>
      <xdr:col>4</xdr:col>
      <xdr:colOff>206375</xdr:colOff>
      <xdr:row>97</xdr:row>
      <xdr:rowOff>31674</xdr:rowOff>
    </xdr:to>
    <xdr:sp macro="" textlink="">
      <xdr:nvSpPr>
        <xdr:cNvPr id="238" name="フローチャート : 判断 237"/>
        <xdr:cNvSpPr/>
      </xdr:nvSpPr>
      <xdr:spPr>
        <a:xfrm>
          <a:off x="2857500" y="16560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22801</xdr:rowOff>
    </xdr:from>
    <xdr:ext cx="534377" cy="259045"/>
    <xdr:sp macro="" textlink="">
      <xdr:nvSpPr>
        <xdr:cNvPr id="239" name="テキスト ボックス 238"/>
        <xdr:cNvSpPr txBox="1"/>
      </xdr:nvSpPr>
      <xdr:spPr>
        <a:xfrm>
          <a:off x="2641111" y="1665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159927</xdr:rowOff>
    </xdr:from>
    <xdr:to>
      <xdr:col>2</xdr:col>
      <xdr:colOff>638175</xdr:colOff>
      <xdr:row>96</xdr:row>
      <xdr:rowOff>101794</xdr:rowOff>
    </xdr:to>
    <xdr:cxnSp macro="">
      <xdr:nvCxnSpPr>
        <xdr:cNvPr id="240" name="直線コネクタ 239"/>
        <xdr:cNvCxnSpPr/>
      </xdr:nvCxnSpPr>
      <xdr:spPr>
        <a:xfrm>
          <a:off x="1130300" y="16447677"/>
          <a:ext cx="889000" cy="113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116159</xdr:rowOff>
    </xdr:from>
    <xdr:to>
      <xdr:col>3</xdr:col>
      <xdr:colOff>3175</xdr:colOff>
      <xdr:row>97</xdr:row>
      <xdr:rowOff>46309</xdr:rowOff>
    </xdr:to>
    <xdr:sp macro="" textlink="">
      <xdr:nvSpPr>
        <xdr:cNvPr id="241" name="フローチャート : 判断 240"/>
        <xdr:cNvSpPr/>
      </xdr:nvSpPr>
      <xdr:spPr>
        <a:xfrm>
          <a:off x="1968500" y="16575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37436</xdr:rowOff>
    </xdr:from>
    <xdr:ext cx="534377" cy="259045"/>
    <xdr:sp macro="" textlink="">
      <xdr:nvSpPr>
        <xdr:cNvPr id="242" name="テキスト ボックス 241"/>
        <xdr:cNvSpPr txBox="1"/>
      </xdr:nvSpPr>
      <xdr:spPr>
        <a:xfrm>
          <a:off x="1752111" y="16668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109551</xdr:rowOff>
    </xdr:from>
    <xdr:to>
      <xdr:col>1</xdr:col>
      <xdr:colOff>485775</xdr:colOff>
      <xdr:row>97</xdr:row>
      <xdr:rowOff>39701</xdr:rowOff>
    </xdr:to>
    <xdr:sp macro="" textlink="">
      <xdr:nvSpPr>
        <xdr:cNvPr id="243" name="フローチャート : 判断 242"/>
        <xdr:cNvSpPr/>
      </xdr:nvSpPr>
      <xdr:spPr>
        <a:xfrm>
          <a:off x="1079500" y="165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30828</xdr:rowOff>
    </xdr:from>
    <xdr:ext cx="534377" cy="259045"/>
    <xdr:sp macro="" textlink="">
      <xdr:nvSpPr>
        <xdr:cNvPr id="244" name="テキスト ボックス 243"/>
        <xdr:cNvSpPr txBox="1"/>
      </xdr:nvSpPr>
      <xdr:spPr>
        <a:xfrm>
          <a:off x="863111" y="1666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107910</xdr:rowOff>
    </xdr:from>
    <xdr:to>
      <xdr:col>6</xdr:col>
      <xdr:colOff>561975</xdr:colOff>
      <xdr:row>97</xdr:row>
      <xdr:rowOff>38060</xdr:rowOff>
    </xdr:to>
    <xdr:sp macro="" textlink="">
      <xdr:nvSpPr>
        <xdr:cNvPr id="250" name="円/楕円 249"/>
        <xdr:cNvSpPr/>
      </xdr:nvSpPr>
      <xdr:spPr>
        <a:xfrm>
          <a:off x="4584700" y="1656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86337</xdr:rowOff>
    </xdr:from>
    <xdr:ext cx="534377" cy="259045"/>
    <xdr:sp macro="" textlink="">
      <xdr:nvSpPr>
        <xdr:cNvPr id="251" name="衛生費該当値テキスト"/>
        <xdr:cNvSpPr txBox="1"/>
      </xdr:nvSpPr>
      <xdr:spPr>
        <a:xfrm>
          <a:off x="4686300" y="1654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70,842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60283</xdr:rowOff>
    </xdr:from>
    <xdr:to>
      <xdr:col>5</xdr:col>
      <xdr:colOff>409575</xdr:colOff>
      <xdr:row>96</xdr:row>
      <xdr:rowOff>161883</xdr:rowOff>
    </xdr:to>
    <xdr:sp macro="" textlink="">
      <xdr:nvSpPr>
        <xdr:cNvPr id="252" name="円/楕円 251"/>
        <xdr:cNvSpPr/>
      </xdr:nvSpPr>
      <xdr:spPr>
        <a:xfrm>
          <a:off x="3746500" y="1651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153010</xdr:rowOff>
    </xdr:from>
    <xdr:ext cx="534377" cy="259045"/>
    <xdr:sp macro="" textlink="">
      <xdr:nvSpPr>
        <xdr:cNvPr id="253" name="テキスト ボックス 252"/>
        <xdr:cNvSpPr txBox="1"/>
      </xdr:nvSpPr>
      <xdr:spPr>
        <a:xfrm>
          <a:off x="3530111" y="1661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38435</xdr:rowOff>
    </xdr:from>
    <xdr:to>
      <xdr:col>4</xdr:col>
      <xdr:colOff>206375</xdr:colOff>
      <xdr:row>96</xdr:row>
      <xdr:rowOff>140035</xdr:rowOff>
    </xdr:to>
    <xdr:sp macro="" textlink="">
      <xdr:nvSpPr>
        <xdr:cNvPr id="254" name="円/楕円 253"/>
        <xdr:cNvSpPr/>
      </xdr:nvSpPr>
      <xdr:spPr>
        <a:xfrm>
          <a:off x="2857500" y="164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156562</xdr:rowOff>
    </xdr:from>
    <xdr:ext cx="534377" cy="259045"/>
    <xdr:sp macro="" textlink="">
      <xdr:nvSpPr>
        <xdr:cNvPr id="255" name="テキスト ボックス 254"/>
        <xdr:cNvSpPr txBox="1"/>
      </xdr:nvSpPr>
      <xdr:spPr>
        <a:xfrm>
          <a:off x="2641111" y="1627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50994</xdr:rowOff>
    </xdr:from>
    <xdr:to>
      <xdr:col>3</xdr:col>
      <xdr:colOff>3175</xdr:colOff>
      <xdr:row>96</xdr:row>
      <xdr:rowOff>152594</xdr:rowOff>
    </xdr:to>
    <xdr:sp macro="" textlink="">
      <xdr:nvSpPr>
        <xdr:cNvPr id="256" name="円/楕円 255"/>
        <xdr:cNvSpPr/>
      </xdr:nvSpPr>
      <xdr:spPr>
        <a:xfrm>
          <a:off x="1968500" y="1651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169121</xdr:rowOff>
    </xdr:from>
    <xdr:ext cx="534377" cy="259045"/>
    <xdr:sp macro="" textlink="">
      <xdr:nvSpPr>
        <xdr:cNvPr id="257" name="テキスト ボックス 256"/>
        <xdr:cNvSpPr txBox="1"/>
      </xdr:nvSpPr>
      <xdr:spPr>
        <a:xfrm>
          <a:off x="1752111" y="1628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83,291</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109127</xdr:rowOff>
    </xdr:from>
    <xdr:to>
      <xdr:col>1</xdr:col>
      <xdr:colOff>485775</xdr:colOff>
      <xdr:row>96</xdr:row>
      <xdr:rowOff>39277</xdr:rowOff>
    </xdr:to>
    <xdr:sp macro="" textlink="">
      <xdr:nvSpPr>
        <xdr:cNvPr id="258" name="円/楕円 257"/>
        <xdr:cNvSpPr/>
      </xdr:nvSpPr>
      <xdr:spPr>
        <a:xfrm>
          <a:off x="1079500" y="1639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94</xdr:row>
      <xdr:rowOff>55804</xdr:rowOff>
    </xdr:from>
    <xdr:ext cx="599010" cy="259045"/>
    <xdr:sp macro="" textlink="">
      <xdr:nvSpPr>
        <xdr:cNvPr id="259" name="テキスト ボックス 258"/>
        <xdr:cNvSpPr txBox="1"/>
      </xdr:nvSpPr>
      <xdr:spPr>
        <a:xfrm>
          <a:off x="830794" y="1617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108,076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3" name="テキスト ボックス 272"/>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5" name="テキスト ボックス 274"/>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7" name="テキスト ボックス 276"/>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68606</xdr:rowOff>
    </xdr:from>
    <xdr:to>
      <xdr:col>15</xdr:col>
      <xdr:colOff>180340</xdr:colOff>
      <xdr:row>38</xdr:row>
      <xdr:rowOff>139700</xdr:rowOff>
    </xdr:to>
    <xdr:cxnSp macro="">
      <xdr:nvCxnSpPr>
        <xdr:cNvPr id="281" name="直線コネクタ 280"/>
        <xdr:cNvCxnSpPr/>
      </xdr:nvCxnSpPr>
      <xdr:spPr>
        <a:xfrm flipV="1">
          <a:off x="10475595" y="5212106"/>
          <a:ext cx="1270" cy="1442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15283</xdr:rowOff>
    </xdr:from>
    <xdr:ext cx="534377" cy="259045"/>
    <xdr:sp macro="" textlink="">
      <xdr:nvSpPr>
        <xdr:cNvPr id="284" name="労働費最大値テキスト"/>
        <xdr:cNvSpPr txBox="1"/>
      </xdr:nvSpPr>
      <xdr:spPr>
        <a:xfrm>
          <a:off x="10528300" y="498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31,555</a:t>
          </a:r>
          <a:endParaRPr kumimoji="1" lang="ja-JP" altLang="en-US" sz="1000" b="1">
            <a:latin typeface="ＭＳ Ｐゴシック"/>
          </a:endParaRPr>
        </a:p>
      </xdr:txBody>
    </xdr:sp>
    <xdr:clientData/>
  </xdr:oneCellAnchor>
  <xdr:twoCellAnchor>
    <xdr:from>
      <xdr:col>15</xdr:col>
      <xdr:colOff>92075</xdr:colOff>
      <xdr:row>30</xdr:row>
      <xdr:rowOff>68606</xdr:rowOff>
    </xdr:from>
    <xdr:to>
      <xdr:col>15</xdr:col>
      <xdr:colOff>269875</xdr:colOff>
      <xdr:row>30</xdr:row>
      <xdr:rowOff>68606</xdr:rowOff>
    </xdr:to>
    <xdr:cxnSp macro="">
      <xdr:nvCxnSpPr>
        <xdr:cNvPr id="285" name="直線コネクタ 284"/>
        <xdr:cNvCxnSpPr/>
      </xdr:nvCxnSpPr>
      <xdr:spPr>
        <a:xfrm>
          <a:off x="10388600" y="5212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25903</xdr:rowOff>
    </xdr:from>
    <xdr:to>
      <xdr:col>15</xdr:col>
      <xdr:colOff>180975</xdr:colOff>
      <xdr:row>38</xdr:row>
      <xdr:rowOff>29560</xdr:rowOff>
    </xdr:to>
    <xdr:cxnSp macro="">
      <xdr:nvCxnSpPr>
        <xdr:cNvPr id="286" name="直線コネクタ 285"/>
        <xdr:cNvCxnSpPr/>
      </xdr:nvCxnSpPr>
      <xdr:spPr>
        <a:xfrm>
          <a:off x="9639300" y="654100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13789</xdr:rowOff>
    </xdr:from>
    <xdr:ext cx="469744" cy="259045"/>
    <xdr:sp macro="" textlink="">
      <xdr:nvSpPr>
        <xdr:cNvPr id="287" name="労働費平均値テキスト"/>
        <xdr:cNvSpPr txBox="1"/>
      </xdr:nvSpPr>
      <xdr:spPr>
        <a:xfrm>
          <a:off x="10528300" y="6528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35362</xdr:rowOff>
    </xdr:from>
    <xdr:to>
      <xdr:col>15</xdr:col>
      <xdr:colOff>231775</xdr:colOff>
      <xdr:row>38</xdr:row>
      <xdr:rowOff>136962</xdr:rowOff>
    </xdr:to>
    <xdr:sp macro="" textlink="">
      <xdr:nvSpPr>
        <xdr:cNvPr id="288" name="フローチャート : 判断 287"/>
        <xdr:cNvSpPr/>
      </xdr:nvSpPr>
      <xdr:spPr>
        <a:xfrm>
          <a:off x="10426700" y="655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64262</xdr:rowOff>
    </xdr:from>
    <xdr:to>
      <xdr:col>14</xdr:col>
      <xdr:colOff>28575</xdr:colOff>
      <xdr:row>38</xdr:row>
      <xdr:rowOff>25903</xdr:rowOff>
    </xdr:to>
    <xdr:cxnSp macro="">
      <xdr:nvCxnSpPr>
        <xdr:cNvPr id="289" name="直線コネクタ 288"/>
        <xdr:cNvCxnSpPr/>
      </xdr:nvCxnSpPr>
      <xdr:spPr>
        <a:xfrm>
          <a:off x="8750300" y="6236462"/>
          <a:ext cx="889000" cy="30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38425</xdr:rowOff>
    </xdr:from>
    <xdr:to>
      <xdr:col>14</xdr:col>
      <xdr:colOff>79375</xdr:colOff>
      <xdr:row>38</xdr:row>
      <xdr:rowOff>140025</xdr:rowOff>
    </xdr:to>
    <xdr:sp macro="" textlink="">
      <xdr:nvSpPr>
        <xdr:cNvPr id="290" name="フローチャート : 判断 289"/>
        <xdr:cNvSpPr/>
      </xdr:nvSpPr>
      <xdr:spPr>
        <a:xfrm>
          <a:off x="9588500" y="65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131152</xdr:rowOff>
    </xdr:from>
    <xdr:ext cx="469744" cy="259045"/>
    <xdr:sp macro="" textlink="">
      <xdr:nvSpPr>
        <xdr:cNvPr id="291" name="テキスト ボックス 290"/>
        <xdr:cNvSpPr txBox="1"/>
      </xdr:nvSpPr>
      <xdr:spPr>
        <a:xfrm>
          <a:off x="9404427" y="664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64262</xdr:rowOff>
    </xdr:from>
    <xdr:to>
      <xdr:col>12</xdr:col>
      <xdr:colOff>511175</xdr:colOff>
      <xdr:row>37</xdr:row>
      <xdr:rowOff>109662</xdr:rowOff>
    </xdr:to>
    <xdr:cxnSp macro="">
      <xdr:nvCxnSpPr>
        <xdr:cNvPr id="292" name="直線コネクタ 291"/>
        <xdr:cNvCxnSpPr/>
      </xdr:nvCxnSpPr>
      <xdr:spPr>
        <a:xfrm flipV="1">
          <a:off x="7861300" y="6236462"/>
          <a:ext cx="889000" cy="216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123327</xdr:rowOff>
    </xdr:from>
    <xdr:to>
      <xdr:col>12</xdr:col>
      <xdr:colOff>561975</xdr:colOff>
      <xdr:row>38</xdr:row>
      <xdr:rowOff>53477</xdr:rowOff>
    </xdr:to>
    <xdr:sp macro="" textlink="">
      <xdr:nvSpPr>
        <xdr:cNvPr id="293" name="フローチャート : 判断 292"/>
        <xdr:cNvSpPr/>
      </xdr:nvSpPr>
      <xdr:spPr>
        <a:xfrm>
          <a:off x="8699500" y="646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44604</xdr:rowOff>
    </xdr:from>
    <xdr:ext cx="469744" cy="259045"/>
    <xdr:sp macro="" textlink="">
      <xdr:nvSpPr>
        <xdr:cNvPr id="294" name="テキスト ボックス 293"/>
        <xdr:cNvSpPr txBox="1"/>
      </xdr:nvSpPr>
      <xdr:spPr>
        <a:xfrm>
          <a:off x="8515427" y="6559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166035</xdr:rowOff>
    </xdr:from>
    <xdr:to>
      <xdr:col>11</xdr:col>
      <xdr:colOff>307975</xdr:colOff>
      <xdr:row>37</xdr:row>
      <xdr:rowOff>109662</xdr:rowOff>
    </xdr:to>
    <xdr:cxnSp macro="">
      <xdr:nvCxnSpPr>
        <xdr:cNvPr id="295" name="直線コネクタ 294"/>
        <xdr:cNvCxnSpPr/>
      </xdr:nvCxnSpPr>
      <xdr:spPr>
        <a:xfrm>
          <a:off x="6972300" y="5995335"/>
          <a:ext cx="889000" cy="45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134254</xdr:rowOff>
    </xdr:from>
    <xdr:to>
      <xdr:col>11</xdr:col>
      <xdr:colOff>358775</xdr:colOff>
      <xdr:row>38</xdr:row>
      <xdr:rowOff>64404</xdr:rowOff>
    </xdr:to>
    <xdr:sp macro="" textlink="">
      <xdr:nvSpPr>
        <xdr:cNvPr id="296" name="フローチャート : 判断 295"/>
        <xdr:cNvSpPr/>
      </xdr:nvSpPr>
      <xdr:spPr>
        <a:xfrm>
          <a:off x="7810500" y="647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55532</xdr:rowOff>
    </xdr:from>
    <xdr:ext cx="469744" cy="259045"/>
    <xdr:sp macro="" textlink="">
      <xdr:nvSpPr>
        <xdr:cNvPr id="297" name="テキスト ボックス 296"/>
        <xdr:cNvSpPr txBox="1"/>
      </xdr:nvSpPr>
      <xdr:spPr>
        <a:xfrm>
          <a:off x="7626427" y="657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34310</xdr:rowOff>
    </xdr:from>
    <xdr:to>
      <xdr:col>10</xdr:col>
      <xdr:colOff>155575</xdr:colOff>
      <xdr:row>37</xdr:row>
      <xdr:rowOff>135910</xdr:rowOff>
    </xdr:to>
    <xdr:sp macro="" textlink="">
      <xdr:nvSpPr>
        <xdr:cNvPr id="298" name="フローチャート : 判断 297"/>
        <xdr:cNvSpPr/>
      </xdr:nvSpPr>
      <xdr:spPr>
        <a:xfrm>
          <a:off x="69215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127037</xdr:rowOff>
    </xdr:from>
    <xdr:ext cx="469744" cy="259045"/>
    <xdr:sp macro="" textlink="">
      <xdr:nvSpPr>
        <xdr:cNvPr id="299" name="テキスト ボックス 298"/>
        <xdr:cNvSpPr txBox="1"/>
      </xdr:nvSpPr>
      <xdr:spPr>
        <a:xfrm>
          <a:off x="6737427" y="6470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150211</xdr:rowOff>
    </xdr:from>
    <xdr:to>
      <xdr:col>15</xdr:col>
      <xdr:colOff>231775</xdr:colOff>
      <xdr:row>38</xdr:row>
      <xdr:rowOff>80361</xdr:rowOff>
    </xdr:to>
    <xdr:sp macro="" textlink="">
      <xdr:nvSpPr>
        <xdr:cNvPr id="305" name="円/楕円 304"/>
        <xdr:cNvSpPr/>
      </xdr:nvSpPr>
      <xdr:spPr>
        <a:xfrm>
          <a:off x="10426700" y="649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109588</xdr:rowOff>
    </xdr:from>
    <xdr:ext cx="469744" cy="259045"/>
    <xdr:sp macro="" textlink="">
      <xdr:nvSpPr>
        <xdr:cNvPr id="306" name="労働費該当値テキスト"/>
        <xdr:cNvSpPr txBox="1"/>
      </xdr:nvSpPr>
      <xdr:spPr>
        <a:xfrm>
          <a:off x="10528300" y="628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146553</xdr:rowOff>
    </xdr:from>
    <xdr:to>
      <xdr:col>14</xdr:col>
      <xdr:colOff>79375</xdr:colOff>
      <xdr:row>38</xdr:row>
      <xdr:rowOff>76703</xdr:rowOff>
    </xdr:to>
    <xdr:sp macro="" textlink="">
      <xdr:nvSpPr>
        <xdr:cNvPr id="307" name="円/楕円 306"/>
        <xdr:cNvSpPr/>
      </xdr:nvSpPr>
      <xdr:spPr>
        <a:xfrm>
          <a:off x="9588500" y="649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93230</xdr:rowOff>
    </xdr:from>
    <xdr:ext cx="469744" cy="259045"/>
    <xdr:sp macro="" textlink="">
      <xdr:nvSpPr>
        <xdr:cNvPr id="308" name="テキスト ボックス 307"/>
        <xdr:cNvSpPr txBox="1"/>
      </xdr:nvSpPr>
      <xdr:spPr>
        <a:xfrm>
          <a:off x="9404427" y="626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13462</xdr:rowOff>
    </xdr:from>
    <xdr:to>
      <xdr:col>12</xdr:col>
      <xdr:colOff>561975</xdr:colOff>
      <xdr:row>36</xdr:row>
      <xdr:rowOff>115062</xdr:rowOff>
    </xdr:to>
    <xdr:sp macro="" textlink="">
      <xdr:nvSpPr>
        <xdr:cNvPr id="309" name="円/楕円 308"/>
        <xdr:cNvSpPr/>
      </xdr:nvSpPr>
      <xdr:spPr>
        <a:xfrm>
          <a:off x="8699500" y="618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131589</xdr:rowOff>
    </xdr:from>
    <xdr:ext cx="469744" cy="259045"/>
    <xdr:sp macro="" textlink="">
      <xdr:nvSpPr>
        <xdr:cNvPr id="310" name="テキスト ボックス 309"/>
        <xdr:cNvSpPr txBox="1"/>
      </xdr:nvSpPr>
      <xdr:spPr>
        <a:xfrm>
          <a:off x="8515427" y="5960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9,150</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58862</xdr:rowOff>
    </xdr:from>
    <xdr:to>
      <xdr:col>11</xdr:col>
      <xdr:colOff>358775</xdr:colOff>
      <xdr:row>37</xdr:row>
      <xdr:rowOff>160462</xdr:rowOff>
    </xdr:to>
    <xdr:sp macro="" textlink="">
      <xdr:nvSpPr>
        <xdr:cNvPr id="311" name="円/楕円 310"/>
        <xdr:cNvSpPr/>
      </xdr:nvSpPr>
      <xdr:spPr>
        <a:xfrm>
          <a:off x="7810500" y="640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5539</xdr:rowOff>
    </xdr:from>
    <xdr:ext cx="469744" cy="259045"/>
    <xdr:sp macro="" textlink="">
      <xdr:nvSpPr>
        <xdr:cNvPr id="312" name="テキスト ボックス 311"/>
        <xdr:cNvSpPr txBox="1"/>
      </xdr:nvSpPr>
      <xdr:spPr>
        <a:xfrm>
          <a:off x="7626427" y="6177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115235</xdr:rowOff>
    </xdr:from>
    <xdr:to>
      <xdr:col>10</xdr:col>
      <xdr:colOff>155575</xdr:colOff>
      <xdr:row>35</xdr:row>
      <xdr:rowOff>45385</xdr:rowOff>
    </xdr:to>
    <xdr:sp macro="" textlink="">
      <xdr:nvSpPr>
        <xdr:cNvPr id="313" name="円/楕円 312"/>
        <xdr:cNvSpPr/>
      </xdr:nvSpPr>
      <xdr:spPr>
        <a:xfrm>
          <a:off x="6921500" y="594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61912</xdr:rowOff>
    </xdr:from>
    <xdr:ext cx="534377" cy="259045"/>
    <xdr:sp macro="" textlink="">
      <xdr:nvSpPr>
        <xdr:cNvPr id="314" name="テキスト ボックス 313"/>
        <xdr:cNvSpPr txBox="1"/>
      </xdr:nvSpPr>
      <xdr:spPr>
        <a:xfrm>
          <a:off x="6705111" y="571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72/107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21,610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8" name="テキスト ボックス 327"/>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78275</xdr:rowOff>
    </xdr:from>
    <xdr:to>
      <xdr:col>15</xdr:col>
      <xdr:colOff>180340</xdr:colOff>
      <xdr:row>58</xdr:row>
      <xdr:rowOff>157340</xdr:rowOff>
    </xdr:to>
    <xdr:cxnSp macro="">
      <xdr:nvCxnSpPr>
        <xdr:cNvPr id="338" name="直線コネクタ 337"/>
        <xdr:cNvCxnSpPr/>
      </xdr:nvCxnSpPr>
      <xdr:spPr>
        <a:xfrm flipV="1">
          <a:off x="10475595" y="8822225"/>
          <a:ext cx="1270" cy="127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161167</xdr:rowOff>
    </xdr:from>
    <xdr:ext cx="534377" cy="259045"/>
    <xdr:sp macro="" textlink="">
      <xdr:nvSpPr>
        <xdr:cNvPr id="339" name="農林水産業費最小値テキスト"/>
        <xdr:cNvSpPr txBox="1"/>
      </xdr:nvSpPr>
      <xdr:spPr>
        <a:xfrm>
          <a:off x="10528300" y="101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15,370</a:t>
          </a:r>
          <a:endParaRPr kumimoji="1" lang="ja-JP" altLang="en-US" sz="1000" b="1">
            <a:latin typeface="ＭＳ Ｐゴシック"/>
          </a:endParaRPr>
        </a:p>
      </xdr:txBody>
    </xdr:sp>
    <xdr:clientData/>
  </xdr:oneCellAnchor>
  <xdr:twoCellAnchor>
    <xdr:from>
      <xdr:col>15</xdr:col>
      <xdr:colOff>92075</xdr:colOff>
      <xdr:row>58</xdr:row>
      <xdr:rowOff>157340</xdr:rowOff>
    </xdr:from>
    <xdr:to>
      <xdr:col>15</xdr:col>
      <xdr:colOff>269875</xdr:colOff>
      <xdr:row>58</xdr:row>
      <xdr:rowOff>157340</xdr:rowOff>
    </xdr:to>
    <xdr:cxnSp macro="">
      <xdr:nvCxnSpPr>
        <xdr:cNvPr id="340" name="直線コネクタ 339"/>
        <xdr:cNvCxnSpPr/>
      </xdr:nvCxnSpPr>
      <xdr:spPr>
        <a:xfrm>
          <a:off x="10388600" y="1010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24952</xdr:rowOff>
    </xdr:from>
    <xdr:ext cx="599010" cy="259045"/>
    <xdr:sp macro="" textlink="">
      <xdr:nvSpPr>
        <xdr:cNvPr id="341" name="農林水産業費最大値テキスト"/>
        <xdr:cNvSpPr txBox="1"/>
      </xdr:nvSpPr>
      <xdr:spPr>
        <a:xfrm>
          <a:off x="10528300" y="8597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351,122</a:t>
          </a:r>
          <a:endParaRPr kumimoji="1" lang="ja-JP" altLang="en-US" sz="1000" b="1">
            <a:latin typeface="ＭＳ Ｐゴシック"/>
          </a:endParaRPr>
        </a:p>
      </xdr:txBody>
    </xdr:sp>
    <xdr:clientData/>
  </xdr:oneCellAnchor>
  <xdr:twoCellAnchor>
    <xdr:from>
      <xdr:col>15</xdr:col>
      <xdr:colOff>92075</xdr:colOff>
      <xdr:row>51</xdr:row>
      <xdr:rowOff>78275</xdr:rowOff>
    </xdr:from>
    <xdr:to>
      <xdr:col>15</xdr:col>
      <xdr:colOff>269875</xdr:colOff>
      <xdr:row>51</xdr:row>
      <xdr:rowOff>78275</xdr:rowOff>
    </xdr:to>
    <xdr:cxnSp macro="">
      <xdr:nvCxnSpPr>
        <xdr:cNvPr id="342" name="直線コネクタ 341"/>
        <xdr:cNvCxnSpPr/>
      </xdr:nvCxnSpPr>
      <xdr:spPr>
        <a:xfrm>
          <a:off x="10388600" y="8822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166774</xdr:rowOff>
    </xdr:from>
    <xdr:to>
      <xdr:col>15</xdr:col>
      <xdr:colOff>180975</xdr:colOff>
      <xdr:row>58</xdr:row>
      <xdr:rowOff>28410</xdr:rowOff>
    </xdr:to>
    <xdr:cxnSp macro="">
      <xdr:nvCxnSpPr>
        <xdr:cNvPr id="343" name="直線コネクタ 342"/>
        <xdr:cNvCxnSpPr/>
      </xdr:nvCxnSpPr>
      <xdr:spPr>
        <a:xfrm flipV="1">
          <a:off x="9639300" y="9939424"/>
          <a:ext cx="838200" cy="3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22372</xdr:rowOff>
    </xdr:from>
    <xdr:ext cx="534377" cy="259045"/>
    <xdr:sp macro="" textlink="">
      <xdr:nvSpPr>
        <xdr:cNvPr id="344" name="農林水産業費平均値テキスト"/>
        <xdr:cNvSpPr txBox="1"/>
      </xdr:nvSpPr>
      <xdr:spPr>
        <a:xfrm>
          <a:off x="10528300" y="962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170945</xdr:rowOff>
    </xdr:from>
    <xdr:to>
      <xdr:col>15</xdr:col>
      <xdr:colOff>231775</xdr:colOff>
      <xdr:row>57</xdr:row>
      <xdr:rowOff>101095</xdr:rowOff>
    </xdr:to>
    <xdr:sp macro="" textlink="">
      <xdr:nvSpPr>
        <xdr:cNvPr id="345" name="フローチャート : 判断 344"/>
        <xdr:cNvSpPr/>
      </xdr:nvSpPr>
      <xdr:spPr>
        <a:xfrm>
          <a:off x="10426700" y="977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11867</xdr:rowOff>
    </xdr:from>
    <xdr:to>
      <xdr:col>14</xdr:col>
      <xdr:colOff>28575</xdr:colOff>
      <xdr:row>58</xdr:row>
      <xdr:rowOff>28410</xdr:rowOff>
    </xdr:to>
    <xdr:cxnSp macro="">
      <xdr:nvCxnSpPr>
        <xdr:cNvPr id="346" name="直線コネクタ 345"/>
        <xdr:cNvCxnSpPr/>
      </xdr:nvCxnSpPr>
      <xdr:spPr>
        <a:xfrm>
          <a:off x="8750300" y="9955967"/>
          <a:ext cx="889000" cy="1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163698</xdr:rowOff>
    </xdr:from>
    <xdr:to>
      <xdr:col>14</xdr:col>
      <xdr:colOff>79375</xdr:colOff>
      <xdr:row>57</xdr:row>
      <xdr:rowOff>93848</xdr:rowOff>
    </xdr:to>
    <xdr:sp macro="" textlink="">
      <xdr:nvSpPr>
        <xdr:cNvPr id="347" name="フローチャート : 判断 346"/>
        <xdr:cNvSpPr/>
      </xdr:nvSpPr>
      <xdr:spPr>
        <a:xfrm>
          <a:off x="9588500" y="9764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110375</xdr:rowOff>
    </xdr:from>
    <xdr:ext cx="534377" cy="259045"/>
    <xdr:sp macro="" textlink="">
      <xdr:nvSpPr>
        <xdr:cNvPr id="348" name="テキスト ボックス 347"/>
        <xdr:cNvSpPr txBox="1"/>
      </xdr:nvSpPr>
      <xdr:spPr>
        <a:xfrm>
          <a:off x="9372111" y="95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87309</xdr:rowOff>
    </xdr:from>
    <xdr:to>
      <xdr:col>12</xdr:col>
      <xdr:colOff>511175</xdr:colOff>
      <xdr:row>58</xdr:row>
      <xdr:rowOff>11867</xdr:rowOff>
    </xdr:to>
    <xdr:cxnSp macro="">
      <xdr:nvCxnSpPr>
        <xdr:cNvPr id="349" name="直線コネクタ 348"/>
        <xdr:cNvCxnSpPr/>
      </xdr:nvCxnSpPr>
      <xdr:spPr>
        <a:xfrm>
          <a:off x="7861300" y="9859959"/>
          <a:ext cx="889000" cy="9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5240</xdr:rowOff>
    </xdr:from>
    <xdr:to>
      <xdr:col>12</xdr:col>
      <xdr:colOff>561975</xdr:colOff>
      <xdr:row>57</xdr:row>
      <xdr:rowOff>106840</xdr:rowOff>
    </xdr:to>
    <xdr:sp macro="" textlink="">
      <xdr:nvSpPr>
        <xdr:cNvPr id="350" name="フローチャート : 判断 349"/>
        <xdr:cNvSpPr/>
      </xdr:nvSpPr>
      <xdr:spPr>
        <a:xfrm>
          <a:off x="8699500" y="977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123367</xdr:rowOff>
    </xdr:from>
    <xdr:ext cx="534377" cy="259045"/>
    <xdr:sp macro="" textlink="">
      <xdr:nvSpPr>
        <xdr:cNvPr id="351" name="テキスト ボックス 350"/>
        <xdr:cNvSpPr txBox="1"/>
      </xdr:nvSpPr>
      <xdr:spPr>
        <a:xfrm>
          <a:off x="8483111" y="955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87309</xdr:rowOff>
    </xdr:from>
    <xdr:to>
      <xdr:col>11</xdr:col>
      <xdr:colOff>307975</xdr:colOff>
      <xdr:row>57</xdr:row>
      <xdr:rowOff>144180</xdr:rowOff>
    </xdr:to>
    <xdr:cxnSp macro="">
      <xdr:nvCxnSpPr>
        <xdr:cNvPr id="352" name="直線コネクタ 351"/>
        <xdr:cNvCxnSpPr/>
      </xdr:nvCxnSpPr>
      <xdr:spPr>
        <a:xfrm flipV="1">
          <a:off x="6972300" y="9859959"/>
          <a:ext cx="889000" cy="5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16396</xdr:rowOff>
    </xdr:from>
    <xdr:to>
      <xdr:col>11</xdr:col>
      <xdr:colOff>358775</xdr:colOff>
      <xdr:row>57</xdr:row>
      <xdr:rowOff>117996</xdr:rowOff>
    </xdr:to>
    <xdr:sp macro="" textlink="">
      <xdr:nvSpPr>
        <xdr:cNvPr id="353" name="フローチャート : 判断 352"/>
        <xdr:cNvSpPr/>
      </xdr:nvSpPr>
      <xdr:spPr>
        <a:xfrm>
          <a:off x="7810500" y="978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134523</xdr:rowOff>
    </xdr:from>
    <xdr:ext cx="534377" cy="259045"/>
    <xdr:sp macro="" textlink="">
      <xdr:nvSpPr>
        <xdr:cNvPr id="354" name="テキスト ボックス 353"/>
        <xdr:cNvSpPr txBox="1"/>
      </xdr:nvSpPr>
      <xdr:spPr>
        <a:xfrm>
          <a:off x="7594111" y="956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33076</xdr:rowOff>
    </xdr:from>
    <xdr:to>
      <xdr:col>10</xdr:col>
      <xdr:colOff>155575</xdr:colOff>
      <xdr:row>57</xdr:row>
      <xdr:rowOff>134676</xdr:rowOff>
    </xdr:to>
    <xdr:sp macro="" textlink="">
      <xdr:nvSpPr>
        <xdr:cNvPr id="355" name="フローチャート : 判断 354"/>
        <xdr:cNvSpPr/>
      </xdr:nvSpPr>
      <xdr:spPr>
        <a:xfrm>
          <a:off x="6921500" y="9805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151203</xdr:rowOff>
    </xdr:from>
    <xdr:ext cx="534377" cy="259045"/>
    <xdr:sp macro="" textlink="">
      <xdr:nvSpPr>
        <xdr:cNvPr id="356" name="テキスト ボックス 355"/>
        <xdr:cNvSpPr txBox="1"/>
      </xdr:nvSpPr>
      <xdr:spPr>
        <a:xfrm>
          <a:off x="6705111" y="9580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79,652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115974</xdr:rowOff>
    </xdr:from>
    <xdr:to>
      <xdr:col>15</xdr:col>
      <xdr:colOff>231775</xdr:colOff>
      <xdr:row>58</xdr:row>
      <xdr:rowOff>46124</xdr:rowOff>
    </xdr:to>
    <xdr:sp macro="" textlink="">
      <xdr:nvSpPr>
        <xdr:cNvPr id="362" name="円/楕円 361"/>
        <xdr:cNvSpPr/>
      </xdr:nvSpPr>
      <xdr:spPr>
        <a:xfrm>
          <a:off x="10426700" y="988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94401</xdr:rowOff>
    </xdr:from>
    <xdr:ext cx="534377" cy="259045"/>
    <xdr:sp macro="" textlink="">
      <xdr:nvSpPr>
        <xdr:cNvPr id="363" name="農林水産業費該当値テキスト"/>
        <xdr:cNvSpPr txBox="1"/>
      </xdr:nvSpPr>
      <xdr:spPr>
        <a:xfrm>
          <a:off x="10528300" y="986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57,894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149060</xdr:rowOff>
    </xdr:from>
    <xdr:to>
      <xdr:col>14</xdr:col>
      <xdr:colOff>79375</xdr:colOff>
      <xdr:row>58</xdr:row>
      <xdr:rowOff>79210</xdr:rowOff>
    </xdr:to>
    <xdr:sp macro="" textlink="">
      <xdr:nvSpPr>
        <xdr:cNvPr id="364" name="円/楕円 363"/>
        <xdr:cNvSpPr/>
      </xdr:nvSpPr>
      <xdr:spPr>
        <a:xfrm>
          <a:off x="9588500" y="99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70337</xdr:rowOff>
    </xdr:from>
    <xdr:ext cx="534377" cy="259045"/>
    <xdr:sp macro="" textlink="">
      <xdr:nvSpPr>
        <xdr:cNvPr id="365" name="テキスト ボックス 364"/>
        <xdr:cNvSpPr txBox="1"/>
      </xdr:nvSpPr>
      <xdr:spPr>
        <a:xfrm>
          <a:off x="9372111" y="100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132517</xdr:rowOff>
    </xdr:from>
    <xdr:to>
      <xdr:col>12</xdr:col>
      <xdr:colOff>561975</xdr:colOff>
      <xdr:row>58</xdr:row>
      <xdr:rowOff>62667</xdr:rowOff>
    </xdr:to>
    <xdr:sp macro="" textlink="">
      <xdr:nvSpPr>
        <xdr:cNvPr id="366" name="円/楕円 365"/>
        <xdr:cNvSpPr/>
      </xdr:nvSpPr>
      <xdr:spPr>
        <a:xfrm>
          <a:off x="8699500" y="990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53794</xdr:rowOff>
    </xdr:from>
    <xdr:ext cx="534377" cy="259045"/>
    <xdr:sp macro="" textlink="">
      <xdr:nvSpPr>
        <xdr:cNvPr id="367" name="テキスト ボックス 366"/>
        <xdr:cNvSpPr txBox="1"/>
      </xdr:nvSpPr>
      <xdr:spPr>
        <a:xfrm>
          <a:off x="8483111" y="999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53,552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36509</xdr:rowOff>
    </xdr:from>
    <xdr:to>
      <xdr:col>11</xdr:col>
      <xdr:colOff>358775</xdr:colOff>
      <xdr:row>57</xdr:row>
      <xdr:rowOff>138109</xdr:rowOff>
    </xdr:to>
    <xdr:sp macro="" textlink="">
      <xdr:nvSpPr>
        <xdr:cNvPr id="368" name="円/楕円 367"/>
        <xdr:cNvSpPr/>
      </xdr:nvSpPr>
      <xdr:spPr>
        <a:xfrm>
          <a:off x="7810500" y="980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129236</xdr:rowOff>
    </xdr:from>
    <xdr:ext cx="534377" cy="259045"/>
    <xdr:sp macro="" textlink="">
      <xdr:nvSpPr>
        <xdr:cNvPr id="369" name="テキスト ボックス 368"/>
        <xdr:cNvSpPr txBox="1"/>
      </xdr:nvSpPr>
      <xdr:spPr>
        <a:xfrm>
          <a:off x="7594111" y="990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93380</xdr:rowOff>
    </xdr:from>
    <xdr:to>
      <xdr:col>10</xdr:col>
      <xdr:colOff>155575</xdr:colOff>
      <xdr:row>58</xdr:row>
      <xdr:rowOff>23530</xdr:rowOff>
    </xdr:to>
    <xdr:sp macro="" textlink="">
      <xdr:nvSpPr>
        <xdr:cNvPr id="370" name="円/楕円 369"/>
        <xdr:cNvSpPr/>
      </xdr:nvSpPr>
      <xdr:spPr>
        <a:xfrm>
          <a:off x="6921500" y="986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14657</xdr:rowOff>
    </xdr:from>
    <xdr:ext cx="534377" cy="259045"/>
    <xdr:sp macro="" textlink="">
      <xdr:nvSpPr>
        <xdr:cNvPr id="371" name="テキスト ボックス 370"/>
        <xdr:cNvSpPr txBox="1"/>
      </xdr:nvSpPr>
      <xdr:spPr>
        <a:xfrm>
          <a:off x="6705111" y="995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13,230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42214</xdr:rowOff>
    </xdr:from>
    <xdr:to>
      <xdr:col>15</xdr:col>
      <xdr:colOff>180340</xdr:colOff>
      <xdr:row>79</xdr:row>
      <xdr:rowOff>8865</xdr:rowOff>
    </xdr:to>
    <xdr:cxnSp macro="">
      <xdr:nvCxnSpPr>
        <xdr:cNvPr id="395" name="直線コネクタ 394"/>
        <xdr:cNvCxnSpPr/>
      </xdr:nvCxnSpPr>
      <xdr:spPr>
        <a:xfrm flipV="1">
          <a:off x="10475595" y="12215164"/>
          <a:ext cx="1270" cy="13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12692</xdr:rowOff>
    </xdr:from>
    <xdr:ext cx="469744" cy="259045"/>
    <xdr:sp macro="" textlink="">
      <xdr:nvSpPr>
        <xdr:cNvPr id="396" name="商工費最小値テキスト"/>
        <xdr:cNvSpPr txBox="1"/>
      </xdr:nvSpPr>
      <xdr:spPr>
        <a:xfrm>
          <a:off x="10528300" y="1355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2,802</a:t>
          </a:r>
          <a:endParaRPr kumimoji="1" lang="ja-JP" altLang="en-US" sz="1000" b="1">
            <a:latin typeface="ＭＳ Ｐゴシック"/>
          </a:endParaRPr>
        </a:p>
      </xdr:txBody>
    </xdr:sp>
    <xdr:clientData/>
  </xdr:oneCellAnchor>
  <xdr:twoCellAnchor>
    <xdr:from>
      <xdr:col>15</xdr:col>
      <xdr:colOff>92075</xdr:colOff>
      <xdr:row>79</xdr:row>
      <xdr:rowOff>8865</xdr:rowOff>
    </xdr:from>
    <xdr:to>
      <xdr:col>15</xdr:col>
      <xdr:colOff>269875</xdr:colOff>
      <xdr:row>79</xdr:row>
      <xdr:rowOff>8865</xdr:rowOff>
    </xdr:to>
    <xdr:cxnSp macro="">
      <xdr:nvCxnSpPr>
        <xdr:cNvPr id="397" name="直線コネクタ 396"/>
        <xdr:cNvCxnSpPr/>
      </xdr:nvCxnSpPr>
      <xdr:spPr>
        <a:xfrm>
          <a:off x="10388600" y="1355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160341</xdr:rowOff>
    </xdr:from>
    <xdr:ext cx="599010" cy="259045"/>
    <xdr:sp macro="" textlink="">
      <xdr:nvSpPr>
        <xdr:cNvPr id="398" name="商工費最大値テキスト"/>
        <xdr:cNvSpPr txBox="1"/>
      </xdr:nvSpPr>
      <xdr:spPr>
        <a:xfrm>
          <a:off x="10528300" y="1199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108,176</a:t>
          </a:r>
          <a:endParaRPr kumimoji="1" lang="ja-JP" altLang="en-US" sz="1000" b="1">
            <a:latin typeface="ＭＳ Ｐゴシック"/>
          </a:endParaRPr>
        </a:p>
      </xdr:txBody>
    </xdr:sp>
    <xdr:clientData/>
  </xdr:oneCellAnchor>
  <xdr:twoCellAnchor>
    <xdr:from>
      <xdr:col>15</xdr:col>
      <xdr:colOff>92075</xdr:colOff>
      <xdr:row>71</xdr:row>
      <xdr:rowOff>42214</xdr:rowOff>
    </xdr:from>
    <xdr:to>
      <xdr:col>15</xdr:col>
      <xdr:colOff>269875</xdr:colOff>
      <xdr:row>71</xdr:row>
      <xdr:rowOff>42214</xdr:rowOff>
    </xdr:to>
    <xdr:cxnSp macro="">
      <xdr:nvCxnSpPr>
        <xdr:cNvPr id="399" name="直線コネクタ 398"/>
        <xdr:cNvCxnSpPr/>
      </xdr:nvCxnSpPr>
      <xdr:spPr>
        <a:xfrm>
          <a:off x="10388600" y="1221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78397</xdr:rowOff>
    </xdr:from>
    <xdr:to>
      <xdr:col>15</xdr:col>
      <xdr:colOff>180975</xdr:colOff>
      <xdr:row>77</xdr:row>
      <xdr:rowOff>89218</xdr:rowOff>
    </xdr:to>
    <xdr:cxnSp macro="">
      <xdr:nvCxnSpPr>
        <xdr:cNvPr id="400" name="直線コネクタ 399"/>
        <xdr:cNvCxnSpPr/>
      </xdr:nvCxnSpPr>
      <xdr:spPr>
        <a:xfrm>
          <a:off x="9639300" y="13280047"/>
          <a:ext cx="838200" cy="1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15536</xdr:rowOff>
    </xdr:from>
    <xdr:ext cx="534377" cy="259045"/>
    <xdr:sp macro="" textlink="">
      <xdr:nvSpPr>
        <xdr:cNvPr id="401" name="商工費平均値テキスト"/>
        <xdr:cNvSpPr txBox="1"/>
      </xdr:nvSpPr>
      <xdr:spPr>
        <a:xfrm>
          <a:off x="10528300" y="13045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164109</xdr:rowOff>
    </xdr:from>
    <xdr:to>
      <xdr:col>15</xdr:col>
      <xdr:colOff>231775</xdr:colOff>
      <xdr:row>77</xdr:row>
      <xdr:rowOff>94259</xdr:rowOff>
    </xdr:to>
    <xdr:sp macro="" textlink="">
      <xdr:nvSpPr>
        <xdr:cNvPr id="402" name="フローチャート : 判断 401"/>
        <xdr:cNvSpPr/>
      </xdr:nvSpPr>
      <xdr:spPr>
        <a:xfrm>
          <a:off x="10426700" y="1319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33147</xdr:rowOff>
    </xdr:from>
    <xdr:to>
      <xdr:col>14</xdr:col>
      <xdr:colOff>28575</xdr:colOff>
      <xdr:row>77</xdr:row>
      <xdr:rowOff>78397</xdr:rowOff>
    </xdr:to>
    <xdr:cxnSp macro="">
      <xdr:nvCxnSpPr>
        <xdr:cNvPr id="403" name="直線コネクタ 402"/>
        <xdr:cNvCxnSpPr/>
      </xdr:nvCxnSpPr>
      <xdr:spPr>
        <a:xfrm>
          <a:off x="8750300" y="13234797"/>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10503</xdr:rowOff>
    </xdr:from>
    <xdr:to>
      <xdr:col>14</xdr:col>
      <xdr:colOff>79375</xdr:colOff>
      <xdr:row>77</xdr:row>
      <xdr:rowOff>112103</xdr:rowOff>
    </xdr:to>
    <xdr:sp macro="" textlink="">
      <xdr:nvSpPr>
        <xdr:cNvPr id="404" name="フローチャート : 判断 403"/>
        <xdr:cNvSpPr/>
      </xdr:nvSpPr>
      <xdr:spPr>
        <a:xfrm>
          <a:off x="9588500" y="132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128630</xdr:rowOff>
    </xdr:from>
    <xdr:ext cx="534377" cy="259045"/>
    <xdr:sp macro="" textlink="">
      <xdr:nvSpPr>
        <xdr:cNvPr id="405" name="テキスト ボックス 404"/>
        <xdr:cNvSpPr txBox="1"/>
      </xdr:nvSpPr>
      <xdr:spPr>
        <a:xfrm>
          <a:off x="9372111" y="12987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33147</xdr:rowOff>
    </xdr:from>
    <xdr:to>
      <xdr:col>12</xdr:col>
      <xdr:colOff>511175</xdr:colOff>
      <xdr:row>77</xdr:row>
      <xdr:rowOff>78067</xdr:rowOff>
    </xdr:to>
    <xdr:cxnSp macro="">
      <xdr:nvCxnSpPr>
        <xdr:cNvPr id="406" name="直線コネクタ 405"/>
        <xdr:cNvCxnSpPr/>
      </xdr:nvCxnSpPr>
      <xdr:spPr>
        <a:xfrm flipV="1">
          <a:off x="7861300" y="13234797"/>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68059</xdr:rowOff>
    </xdr:from>
    <xdr:to>
      <xdr:col>12</xdr:col>
      <xdr:colOff>561975</xdr:colOff>
      <xdr:row>77</xdr:row>
      <xdr:rowOff>169659</xdr:rowOff>
    </xdr:to>
    <xdr:sp macro="" textlink="">
      <xdr:nvSpPr>
        <xdr:cNvPr id="407" name="フローチャート : 判断 406"/>
        <xdr:cNvSpPr/>
      </xdr:nvSpPr>
      <xdr:spPr>
        <a:xfrm>
          <a:off x="8699500" y="1326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160786</xdr:rowOff>
    </xdr:from>
    <xdr:ext cx="534377" cy="259045"/>
    <xdr:sp macro="" textlink="">
      <xdr:nvSpPr>
        <xdr:cNvPr id="408" name="テキスト ボックス 407"/>
        <xdr:cNvSpPr txBox="1"/>
      </xdr:nvSpPr>
      <xdr:spPr>
        <a:xfrm>
          <a:off x="8483111" y="13362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104775</xdr:colOff>
      <xdr:row>76</xdr:row>
      <xdr:rowOff>169342</xdr:rowOff>
    </xdr:from>
    <xdr:to>
      <xdr:col>11</xdr:col>
      <xdr:colOff>307975</xdr:colOff>
      <xdr:row>77</xdr:row>
      <xdr:rowOff>78067</xdr:rowOff>
    </xdr:to>
    <xdr:cxnSp macro="">
      <xdr:nvCxnSpPr>
        <xdr:cNvPr id="409" name="直線コネクタ 408"/>
        <xdr:cNvCxnSpPr/>
      </xdr:nvCxnSpPr>
      <xdr:spPr>
        <a:xfrm>
          <a:off x="6972300" y="13199542"/>
          <a:ext cx="889000" cy="8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83782</xdr:rowOff>
    </xdr:from>
    <xdr:to>
      <xdr:col>11</xdr:col>
      <xdr:colOff>358775</xdr:colOff>
      <xdr:row>78</xdr:row>
      <xdr:rowOff>13932</xdr:rowOff>
    </xdr:to>
    <xdr:sp macro="" textlink="">
      <xdr:nvSpPr>
        <xdr:cNvPr id="410" name="フローチャート : 判断 409"/>
        <xdr:cNvSpPr/>
      </xdr:nvSpPr>
      <xdr:spPr>
        <a:xfrm>
          <a:off x="7810500" y="13285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5059</xdr:rowOff>
    </xdr:from>
    <xdr:ext cx="534377" cy="259045"/>
    <xdr:sp macro="" textlink="">
      <xdr:nvSpPr>
        <xdr:cNvPr id="411" name="テキスト ボックス 410"/>
        <xdr:cNvSpPr txBox="1"/>
      </xdr:nvSpPr>
      <xdr:spPr>
        <a:xfrm>
          <a:off x="7594111" y="13378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75248</xdr:rowOff>
    </xdr:from>
    <xdr:to>
      <xdr:col>10</xdr:col>
      <xdr:colOff>155575</xdr:colOff>
      <xdr:row>78</xdr:row>
      <xdr:rowOff>5398</xdr:rowOff>
    </xdr:to>
    <xdr:sp macro="" textlink="">
      <xdr:nvSpPr>
        <xdr:cNvPr id="412" name="フローチャート : 判断 411"/>
        <xdr:cNvSpPr/>
      </xdr:nvSpPr>
      <xdr:spPr>
        <a:xfrm>
          <a:off x="6921500" y="132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167975</xdr:rowOff>
    </xdr:from>
    <xdr:ext cx="534377" cy="259045"/>
    <xdr:sp macro="" textlink="">
      <xdr:nvSpPr>
        <xdr:cNvPr id="413" name="テキスト ボックス 412"/>
        <xdr:cNvSpPr txBox="1"/>
      </xdr:nvSpPr>
      <xdr:spPr>
        <a:xfrm>
          <a:off x="6705111" y="133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38418</xdr:rowOff>
    </xdr:from>
    <xdr:to>
      <xdr:col>15</xdr:col>
      <xdr:colOff>231775</xdr:colOff>
      <xdr:row>77</xdr:row>
      <xdr:rowOff>140018</xdr:rowOff>
    </xdr:to>
    <xdr:sp macro="" textlink="">
      <xdr:nvSpPr>
        <xdr:cNvPr id="419" name="円/楕円 418"/>
        <xdr:cNvSpPr/>
      </xdr:nvSpPr>
      <xdr:spPr>
        <a:xfrm>
          <a:off x="10426700" y="1324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16845</xdr:rowOff>
    </xdr:from>
    <xdr:ext cx="534377" cy="259045"/>
    <xdr:sp macro="" textlink="">
      <xdr:nvSpPr>
        <xdr:cNvPr id="420" name="商工費該当値テキスト"/>
        <xdr:cNvSpPr txBox="1"/>
      </xdr:nvSpPr>
      <xdr:spPr>
        <a:xfrm>
          <a:off x="10528300" y="1321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23,475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27597</xdr:rowOff>
    </xdr:from>
    <xdr:to>
      <xdr:col>14</xdr:col>
      <xdr:colOff>79375</xdr:colOff>
      <xdr:row>77</xdr:row>
      <xdr:rowOff>129197</xdr:rowOff>
    </xdr:to>
    <xdr:sp macro="" textlink="">
      <xdr:nvSpPr>
        <xdr:cNvPr id="421" name="円/楕円 420"/>
        <xdr:cNvSpPr/>
      </xdr:nvSpPr>
      <xdr:spPr>
        <a:xfrm>
          <a:off x="9588500" y="1322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120324</xdr:rowOff>
    </xdr:from>
    <xdr:ext cx="534377" cy="259045"/>
    <xdr:sp macro="" textlink="">
      <xdr:nvSpPr>
        <xdr:cNvPr id="422" name="テキスト ボックス 421"/>
        <xdr:cNvSpPr txBox="1"/>
      </xdr:nvSpPr>
      <xdr:spPr>
        <a:xfrm>
          <a:off x="9372111" y="13321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24,327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153797</xdr:rowOff>
    </xdr:from>
    <xdr:to>
      <xdr:col>12</xdr:col>
      <xdr:colOff>561975</xdr:colOff>
      <xdr:row>77</xdr:row>
      <xdr:rowOff>83947</xdr:rowOff>
    </xdr:to>
    <xdr:sp macro="" textlink="">
      <xdr:nvSpPr>
        <xdr:cNvPr id="423" name="円/楕円 422"/>
        <xdr:cNvSpPr/>
      </xdr:nvSpPr>
      <xdr:spPr>
        <a:xfrm>
          <a:off x="8699500" y="131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100474</xdr:rowOff>
    </xdr:from>
    <xdr:ext cx="534377" cy="259045"/>
    <xdr:sp macro="" textlink="">
      <xdr:nvSpPr>
        <xdr:cNvPr id="424" name="テキスト ボックス 423"/>
        <xdr:cNvSpPr txBox="1"/>
      </xdr:nvSpPr>
      <xdr:spPr>
        <a:xfrm>
          <a:off x="8483111" y="12959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27,890</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27267</xdr:rowOff>
    </xdr:from>
    <xdr:to>
      <xdr:col>11</xdr:col>
      <xdr:colOff>358775</xdr:colOff>
      <xdr:row>77</xdr:row>
      <xdr:rowOff>128867</xdr:rowOff>
    </xdr:to>
    <xdr:sp macro="" textlink="">
      <xdr:nvSpPr>
        <xdr:cNvPr id="425" name="円/楕円 424"/>
        <xdr:cNvSpPr/>
      </xdr:nvSpPr>
      <xdr:spPr>
        <a:xfrm>
          <a:off x="7810500" y="132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145394</xdr:rowOff>
    </xdr:from>
    <xdr:ext cx="534377" cy="259045"/>
    <xdr:sp macro="" textlink="">
      <xdr:nvSpPr>
        <xdr:cNvPr id="426" name="テキスト ボックス 425"/>
        <xdr:cNvSpPr txBox="1"/>
      </xdr:nvSpPr>
      <xdr:spPr>
        <a:xfrm>
          <a:off x="7594111" y="1300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24,353</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118542</xdr:rowOff>
    </xdr:from>
    <xdr:to>
      <xdr:col>10</xdr:col>
      <xdr:colOff>155575</xdr:colOff>
      <xdr:row>77</xdr:row>
      <xdr:rowOff>48692</xdr:rowOff>
    </xdr:to>
    <xdr:sp macro="" textlink="">
      <xdr:nvSpPr>
        <xdr:cNvPr id="427" name="円/楕円 426"/>
        <xdr:cNvSpPr/>
      </xdr:nvSpPr>
      <xdr:spPr>
        <a:xfrm>
          <a:off x="6921500" y="1314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65219</xdr:rowOff>
    </xdr:from>
    <xdr:ext cx="534377" cy="259045"/>
    <xdr:sp macro="" textlink="">
      <xdr:nvSpPr>
        <xdr:cNvPr id="428" name="テキスト ボックス 427"/>
        <xdr:cNvSpPr txBox="1"/>
      </xdr:nvSpPr>
      <xdr:spPr>
        <a:xfrm>
          <a:off x="6705111" y="129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75/107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51,866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126555</xdr:rowOff>
    </xdr:from>
    <xdr:to>
      <xdr:col>15</xdr:col>
      <xdr:colOff>180340</xdr:colOff>
      <xdr:row>98</xdr:row>
      <xdr:rowOff>41272</xdr:rowOff>
    </xdr:to>
    <xdr:cxnSp macro="">
      <xdr:nvCxnSpPr>
        <xdr:cNvPr id="452" name="直線コネクタ 451"/>
        <xdr:cNvCxnSpPr/>
      </xdr:nvCxnSpPr>
      <xdr:spPr>
        <a:xfrm flipV="1">
          <a:off x="10475595" y="15385605"/>
          <a:ext cx="1270" cy="1457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45099</xdr:rowOff>
    </xdr:from>
    <xdr:ext cx="534377" cy="259045"/>
    <xdr:sp macro="" textlink="">
      <xdr:nvSpPr>
        <xdr:cNvPr id="453" name="土木費最小値テキスト"/>
        <xdr:cNvSpPr txBox="1"/>
      </xdr:nvSpPr>
      <xdr:spPr>
        <a:xfrm>
          <a:off x="10528300" y="1684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15</xdr:col>
      <xdr:colOff>92075</xdr:colOff>
      <xdr:row>98</xdr:row>
      <xdr:rowOff>41272</xdr:rowOff>
    </xdr:from>
    <xdr:to>
      <xdr:col>15</xdr:col>
      <xdr:colOff>269875</xdr:colOff>
      <xdr:row>98</xdr:row>
      <xdr:rowOff>41272</xdr:rowOff>
    </xdr:to>
    <xdr:cxnSp macro="">
      <xdr:nvCxnSpPr>
        <xdr:cNvPr id="454" name="直線コネクタ 453"/>
        <xdr:cNvCxnSpPr/>
      </xdr:nvCxnSpPr>
      <xdr:spPr>
        <a:xfrm>
          <a:off x="10388600" y="168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73232</xdr:rowOff>
    </xdr:from>
    <xdr:ext cx="599010" cy="259045"/>
    <xdr:sp macro="" textlink="">
      <xdr:nvSpPr>
        <xdr:cNvPr id="455" name="土木費最大値テキスト"/>
        <xdr:cNvSpPr txBox="1"/>
      </xdr:nvSpPr>
      <xdr:spPr>
        <a:xfrm>
          <a:off x="10528300" y="15160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214,225</a:t>
          </a:r>
          <a:endParaRPr kumimoji="1" lang="ja-JP" altLang="en-US" sz="1000" b="1">
            <a:latin typeface="ＭＳ Ｐゴシック"/>
          </a:endParaRPr>
        </a:p>
      </xdr:txBody>
    </xdr:sp>
    <xdr:clientData/>
  </xdr:oneCellAnchor>
  <xdr:twoCellAnchor>
    <xdr:from>
      <xdr:col>15</xdr:col>
      <xdr:colOff>92075</xdr:colOff>
      <xdr:row>89</xdr:row>
      <xdr:rowOff>126555</xdr:rowOff>
    </xdr:from>
    <xdr:to>
      <xdr:col>15</xdr:col>
      <xdr:colOff>269875</xdr:colOff>
      <xdr:row>89</xdr:row>
      <xdr:rowOff>126555</xdr:rowOff>
    </xdr:to>
    <xdr:cxnSp macro="">
      <xdr:nvCxnSpPr>
        <xdr:cNvPr id="456" name="直線コネクタ 455"/>
        <xdr:cNvCxnSpPr/>
      </xdr:nvCxnSpPr>
      <xdr:spPr>
        <a:xfrm>
          <a:off x="10388600" y="15385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96754</xdr:rowOff>
    </xdr:from>
    <xdr:to>
      <xdr:col>15</xdr:col>
      <xdr:colOff>180975</xdr:colOff>
      <xdr:row>97</xdr:row>
      <xdr:rowOff>44016</xdr:rowOff>
    </xdr:to>
    <xdr:cxnSp macro="">
      <xdr:nvCxnSpPr>
        <xdr:cNvPr id="457" name="直線コネクタ 456"/>
        <xdr:cNvCxnSpPr/>
      </xdr:nvCxnSpPr>
      <xdr:spPr>
        <a:xfrm flipV="1">
          <a:off x="9639300" y="16555954"/>
          <a:ext cx="838200" cy="1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23911</xdr:rowOff>
    </xdr:from>
    <xdr:ext cx="534377" cy="259045"/>
    <xdr:sp macro="" textlink="">
      <xdr:nvSpPr>
        <xdr:cNvPr id="458" name="土木費平均値テキスト"/>
        <xdr:cNvSpPr txBox="1"/>
      </xdr:nvSpPr>
      <xdr:spPr>
        <a:xfrm>
          <a:off x="10528300" y="16140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1034</xdr:rowOff>
    </xdr:from>
    <xdr:to>
      <xdr:col>15</xdr:col>
      <xdr:colOff>231775</xdr:colOff>
      <xdr:row>95</xdr:row>
      <xdr:rowOff>102634</xdr:rowOff>
    </xdr:to>
    <xdr:sp macro="" textlink="">
      <xdr:nvSpPr>
        <xdr:cNvPr id="459" name="フローチャート : 判断 458"/>
        <xdr:cNvSpPr/>
      </xdr:nvSpPr>
      <xdr:spPr>
        <a:xfrm>
          <a:off x="10426700" y="1628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44016</xdr:rowOff>
    </xdr:from>
    <xdr:to>
      <xdr:col>14</xdr:col>
      <xdr:colOff>28575</xdr:colOff>
      <xdr:row>97</xdr:row>
      <xdr:rowOff>118966</xdr:rowOff>
    </xdr:to>
    <xdr:cxnSp macro="">
      <xdr:nvCxnSpPr>
        <xdr:cNvPr id="460" name="直線コネクタ 459"/>
        <xdr:cNvCxnSpPr/>
      </xdr:nvCxnSpPr>
      <xdr:spPr>
        <a:xfrm flipV="1">
          <a:off x="8750300" y="16674666"/>
          <a:ext cx="889000" cy="7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129690</xdr:rowOff>
    </xdr:from>
    <xdr:to>
      <xdr:col>14</xdr:col>
      <xdr:colOff>79375</xdr:colOff>
      <xdr:row>95</xdr:row>
      <xdr:rowOff>59840</xdr:rowOff>
    </xdr:to>
    <xdr:sp macro="" textlink="">
      <xdr:nvSpPr>
        <xdr:cNvPr id="461" name="フローチャート : 判断 460"/>
        <xdr:cNvSpPr/>
      </xdr:nvSpPr>
      <xdr:spPr>
        <a:xfrm>
          <a:off x="9588500" y="1624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76367</xdr:rowOff>
    </xdr:from>
    <xdr:ext cx="534377" cy="259045"/>
    <xdr:sp macro="" textlink="">
      <xdr:nvSpPr>
        <xdr:cNvPr id="462" name="テキスト ボックス 461"/>
        <xdr:cNvSpPr txBox="1"/>
      </xdr:nvSpPr>
      <xdr:spPr>
        <a:xfrm>
          <a:off x="9372111" y="160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63233</xdr:rowOff>
    </xdr:from>
    <xdr:to>
      <xdr:col>12</xdr:col>
      <xdr:colOff>511175</xdr:colOff>
      <xdr:row>97</xdr:row>
      <xdr:rowOff>118966</xdr:rowOff>
    </xdr:to>
    <xdr:cxnSp macro="">
      <xdr:nvCxnSpPr>
        <xdr:cNvPr id="463" name="直線コネクタ 462"/>
        <xdr:cNvCxnSpPr/>
      </xdr:nvCxnSpPr>
      <xdr:spPr>
        <a:xfrm>
          <a:off x="7861300" y="16693883"/>
          <a:ext cx="889000" cy="5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144145</xdr:rowOff>
    </xdr:from>
    <xdr:to>
      <xdr:col>12</xdr:col>
      <xdr:colOff>561975</xdr:colOff>
      <xdr:row>95</xdr:row>
      <xdr:rowOff>74295</xdr:rowOff>
    </xdr:to>
    <xdr:sp macro="" textlink="">
      <xdr:nvSpPr>
        <xdr:cNvPr id="464" name="フローチャート : 判断 463"/>
        <xdr:cNvSpPr/>
      </xdr:nvSpPr>
      <xdr:spPr>
        <a:xfrm>
          <a:off x="8699500" y="1626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90822</xdr:rowOff>
    </xdr:from>
    <xdr:ext cx="534377" cy="259045"/>
    <xdr:sp macro="" textlink="">
      <xdr:nvSpPr>
        <xdr:cNvPr id="465" name="テキスト ボックス 464"/>
        <xdr:cNvSpPr txBox="1"/>
      </xdr:nvSpPr>
      <xdr:spPr>
        <a:xfrm>
          <a:off x="8483111" y="16035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63233</xdr:rowOff>
    </xdr:from>
    <xdr:to>
      <xdr:col>11</xdr:col>
      <xdr:colOff>307975</xdr:colOff>
      <xdr:row>97</xdr:row>
      <xdr:rowOff>131806</xdr:rowOff>
    </xdr:to>
    <xdr:cxnSp macro="">
      <xdr:nvCxnSpPr>
        <xdr:cNvPr id="466" name="直線コネクタ 465"/>
        <xdr:cNvCxnSpPr/>
      </xdr:nvCxnSpPr>
      <xdr:spPr>
        <a:xfrm flipV="1">
          <a:off x="6972300" y="16693883"/>
          <a:ext cx="889000" cy="6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62886</xdr:rowOff>
    </xdr:from>
    <xdr:to>
      <xdr:col>11</xdr:col>
      <xdr:colOff>358775</xdr:colOff>
      <xdr:row>95</xdr:row>
      <xdr:rowOff>164486</xdr:rowOff>
    </xdr:to>
    <xdr:sp macro="" textlink="">
      <xdr:nvSpPr>
        <xdr:cNvPr id="467" name="フローチャート : 判断 466"/>
        <xdr:cNvSpPr/>
      </xdr:nvSpPr>
      <xdr:spPr>
        <a:xfrm>
          <a:off x="7810500" y="163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9563</xdr:rowOff>
    </xdr:from>
    <xdr:ext cx="534377" cy="259045"/>
    <xdr:sp macro="" textlink="">
      <xdr:nvSpPr>
        <xdr:cNvPr id="468" name="テキスト ボックス 467"/>
        <xdr:cNvSpPr txBox="1"/>
      </xdr:nvSpPr>
      <xdr:spPr>
        <a:xfrm>
          <a:off x="7594111" y="161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79231</xdr:rowOff>
    </xdr:from>
    <xdr:to>
      <xdr:col>10</xdr:col>
      <xdr:colOff>155575</xdr:colOff>
      <xdr:row>96</xdr:row>
      <xdr:rowOff>9381</xdr:rowOff>
    </xdr:to>
    <xdr:sp macro="" textlink="">
      <xdr:nvSpPr>
        <xdr:cNvPr id="469" name="フローチャート : 判断 468"/>
        <xdr:cNvSpPr/>
      </xdr:nvSpPr>
      <xdr:spPr>
        <a:xfrm>
          <a:off x="6921500" y="1636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25908</xdr:rowOff>
    </xdr:from>
    <xdr:ext cx="534377" cy="259045"/>
    <xdr:sp macro="" textlink="">
      <xdr:nvSpPr>
        <xdr:cNvPr id="470" name="テキスト ボックス 469"/>
        <xdr:cNvSpPr txBox="1"/>
      </xdr:nvSpPr>
      <xdr:spPr>
        <a:xfrm>
          <a:off x="6705111" y="161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45954</xdr:rowOff>
    </xdr:from>
    <xdr:to>
      <xdr:col>15</xdr:col>
      <xdr:colOff>231775</xdr:colOff>
      <xdr:row>96</xdr:row>
      <xdr:rowOff>147554</xdr:rowOff>
    </xdr:to>
    <xdr:sp macro="" textlink="">
      <xdr:nvSpPr>
        <xdr:cNvPr id="476" name="円/楕円 475"/>
        <xdr:cNvSpPr/>
      </xdr:nvSpPr>
      <xdr:spPr>
        <a:xfrm>
          <a:off x="10426700" y="165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24381</xdr:rowOff>
    </xdr:from>
    <xdr:ext cx="534377" cy="259045"/>
    <xdr:sp macro="" textlink="">
      <xdr:nvSpPr>
        <xdr:cNvPr id="477" name="土木費該当値テキスト"/>
        <xdr:cNvSpPr txBox="1"/>
      </xdr:nvSpPr>
      <xdr:spPr>
        <a:xfrm>
          <a:off x="10528300" y="1648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60,636</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164666</xdr:rowOff>
    </xdr:from>
    <xdr:to>
      <xdr:col>14</xdr:col>
      <xdr:colOff>79375</xdr:colOff>
      <xdr:row>97</xdr:row>
      <xdr:rowOff>94816</xdr:rowOff>
    </xdr:to>
    <xdr:sp macro="" textlink="">
      <xdr:nvSpPr>
        <xdr:cNvPr id="478" name="円/楕円 477"/>
        <xdr:cNvSpPr/>
      </xdr:nvSpPr>
      <xdr:spPr>
        <a:xfrm>
          <a:off x="9588500" y="1662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85943</xdr:rowOff>
    </xdr:from>
    <xdr:ext cx="534377" cy="259045"/>
    <xdr:sp macro="" textlink="">
      <xdr:nvSpPr>
        <xdr:cNvPr id="479" name="テキスト ボックス 478"/>
        <xdr:cNvSpPr txBox="1"/>
      </xdr:nvSpPr>
      <xdr:spPr>
        <a:xfrm>
          <a:off x="9372111" y="1671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45,057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68166</xdr:rowOff>
    </xdr:from>
    <xdr:to>
      <xdr:col>12</xdr:col>
      <xdr:colOff>561975</xdr:colOff>
      <xdr:row>97</xdr:row>
      <xdr:rowOff>169766</xdr:rowOff>
    </xdr:to>
    <xdr:sp macro="" textlink="">
      <xdr:nvSpPr>
        <xdr:cNvPr id="480" name="円/楕円 479"/>
        <xdr:cNvSpPr/>
      </xdr:nvSpPr>
      <xdr:spPr>
        <a:xfrm>
          <a:off x="8699500" y="166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160893</xdr:rowOff>
    </xdr:from>
    <xdr:ext cx="534377" cy="259045"/>
    <xdr:sp macro="" textlink="">
      <xdr:nvSpPr>
        <xdr:cNvPr id="481" name="テキスト ボックス 480"/>
        <xdr:cNvSpPr txBox="1"/>
      </xdr:nvSpPr>
      <xdr:spPr>
        <a:xfrm>
          <a:off x="8483111" y="1679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35,221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12433</xdr:rowOff>
    </xdr:from>
    <xdr:to>
      <xdr:col>11</xdr:col>
      <xdr:colOff>358775</xdr:colOff>
      <xdr:row>97</xdr:row>
      <xdr:rowOff>114033</xdr:rowOff>
    </xdr:to>
    <xdr:sp macro="" textlink="">
      <xdr:nvSpPr>
        <xdr:cNvPr id="482" name="円/楕円 481"/>
        <xdr:cNvSpPr/>
      </xdr:nvSpPr>
      <xdr:spPr>
        <a:xfrm>
          <a:off x="7810500" y="1664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105160</xdr:rowOff>
    </xdr:from>
    <xdr:ext cx="534377" cy="259045"/>
    <xdr:sp macro="" textlink="">
      <xdr:nvSpPr>
        <xdr:cNvPr id="483" name="テキスト ボックス 482"/>
        <xdr:cNvSpPr txBox="1"/>
      </xdr:nvSpPr>
      <xdr:spPr>
        <a:xfrm>
          <a:off x="7594111" y="1673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42,535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81006</xdr:rowOff>
    </xdr:from>
    <xdr:to>
      <xdr:col>10</xdr:col>
      <xdr:colOff>155575</xdr:colOff>
      <xdr:row>98</xdr:row>
      <xdr:rowOff>11156</xdr:rowOff>
    </xdr:to>
    <xdr:sp macro="" textlink="">
      <xdr:nvSpPr>
        <xdr:cNvPr id="484" name="円/楕円 483"/>
        <xdr:cNvSpPr/>
      </xdr:nvSpPr>
      <xdr:spPr>
        <a:xfrm>
          <a:off x="6921500" y="1671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2283</xdr:rowOff>
    </xdr:from>
    <xdr:ext cx="534377" cy="259045"/>
    <xdr:sp macro="" textlink="">
      <xdr:nvSpPr>
        <xdr:cNvPr id="485" name="テキスト ボックス 484"/>
        <xdr:cNvSpPr txBox="1"/>
      </xdr:nvSpPr>
      <xdr:spPr>
        <a:xfrm>
          <a:off x="6705111" y="1680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15/107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21,732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15936</xdr:rowOff>
    </xdr:from>
    <xdr:to>
      <xdr:col>23</xdr:col>
      <xdr:colOff>516889</xdr:colOff>
      <xdr:row>38</xdr:row>
      <xdr:rowOff>112954</xdr:rowOff>
    </xdr:to>
    <xdr:cxnSp macro="">
      <xdr:nvCxnSpPr>
        <xdr:cNvPr id="509" name="直線コネクタ 508"/>
        <xdr:cNvCxnSpPr/>
      </xdr:nvCxnSpPr>
      <xdr:spPr>
        <a:xfrm flipV="1">
          <a:off x="16317595" y="5330886"/>
          <a:ext cx="1269" cy="1297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116781</xdr:rowOff>
    </xdr:from>
    <xdr:ext cx="534377" cy="259045"/>
    <xdr:sp macro="" textlink="">
      <xdr:nvSpPr>
        <xdr:cNvPr id="510" name="消防費最小値テキスト"/>
        <xdr:cNvSpPr txBox="1"/>
      </xdr:nvSpPr>
      <xdr:spPr>
        <a:xfrm>
          <a:off x="16370300" y="663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13,510</a:t>
          </a:r>
          <a:endParaRPr kumimoji="1" lang="ja-JP" altLang="en-US" sz="1000" b="1">
            <a:latin typeface="ＭＳ Ｐゴシック"/>
          </a:endParaRPr>
        </a:p>
      </xdr:txBody>
    </xdr:sp>
    <xdr:clientData/>
  </xdr:oneCellAnchor>
  <xdr:twoCellAnchor>
    <xdr:from>
      <xdr:col>23</xdr:col>
      <xdr:colOff>428625</xdr:colOff>
      <xdr:row>38</xdr:row>
      <xdr:rowOff>112954</xdr:rowOff>
    </xdr:from>
    <xdr:to>
      <xdr:col>23</xdr:col>
      <xdr:colOff>606425</xdr:colOff>
      <xdr:row>38</xdr:row>
      <xdr:rowOff>112954</xdr:rowOff>
    </xdr:to>
    <xdr:cxnSp macro="">
      <xdr:nvCxnSpPr>
        <xdr:cNvPr id="511" name="直線コネクタ 510"/>
        <xdr:cNvCxnSpPr/>
      </xdr:nvCxnSpPr>
      <xdr:spPr>
        <a:xfrm>
          <a:off x="16230600" y="662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134063</xdr:rowOff>
    </xdr:from>
    <xdr:ext cx="599010" cy="259045"/>
    <xdr:sp macro="" textlink="">
      <xdr:nvSpPr>
        <xdr:cNvPr id="512" name="消防費最大値テキスト"/>
        <xdr:cNvSpPr txBox="1"/>
      </xdr:nvSpPr>
      <xdr:spPr>
        <a:xfrm>
          <a:off x="16370300" y="510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183,742</a:t>
          </a:r>
          <a:endParaRPr kumimoji="1" lang="ja-JP" altLang="en-US" sz="1000" b="1">
            <a:latin typeface="ＭＳ Ｐゴシック"/>
          </a:endParaRPr>
        </a:p>
      </xdr:txBody>
    </xdr:sp>
    <xdr:clientData/>
  </xdr:oneCellAnchor>
  <xdr:twoCellAnchor>
    <xdr:from>
      <xdr:col>23</xdr:col>
      <xdr:colOff>428625</xdr:colOff>
      <xdr:row>31</xdr:row>
      <xdr:rowOff>15936</xdr:rowOff>
    </xdr:from>
    <xdr:to>
      <xdr:col>23</xdr:col>
      <xdr:colOff>606425</xdr:colOff>
      <xdr:row>31</xdr:row>
      <xdr:rowOff>15936</xdr:rowOff>
    </xdr:to>
    <xdr:cxnSp macro="">
      <xdr:nvCxnSpPr>
        <xdr:cNvPr id="513" name="直線コネクタ 512"/>
        <xdr:cNvCxnSpPr/>
      </xdr:nvCxnSpPr>
      <xdr:spPr>
        <a:xfrm>
          <a:off x="16230600" y="5330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151671</xdr:rowOff>
    </xdr:from>
    <xdr:to>
      <xdr:col>23</xdr:col>
      <xdr:colOff>517525</xdr:colOff>
      <xdr:row>36</xdr:row>
      <xdr:rowOff>74503</xdr:rowOff>
    </xdr:to>
    <xdr:cxnSp macro="">
      <xdr:nvCxnSpPr>
        <xdr:cNvPr id="514" name="直線コネクタ 513"/>
        <xdr:cNvCxnSpPr/>
      </xdr:nvCxnSpPr>
      <xdr:spPr>
        <a:xfrm>
          <a:off x="15481300" y="6152421"/>
          <a:ext cx="838200" cy="9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136760</xdr:rowOff>
    </xdr:from>
    <xdr:ext cx="534377" cy="259045"/>
    <xdr:sp macro="" textlink="">
      <xdr:nvSpPr>
        <xdr:cNvPr id="515" name="消防費平均値テキスト"/>
        <xdr:cNvSpPr txBox="1"/>
      </xdr:nvSpPr>
      <xdr:spPr>
        <a:xfrm>
          <a:off x="16370300" y="6308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158333</xdr:rowOff>
    </xdr:from>
    <xdr:to>
      <xdr:col>23</xdr:col>
      <xdr:colOff>568325</xdr:colOff>
      <xdr:row>37</xdr:row>
      <xdr:rowOff>88483</xdr:rowOff>
    </xdr:to>
    <xdr:sp macro="" textlink="">
      <xdr:nvSpPr>
        <xdr:cNvPr id="516" name="フローチャート : 判断 515"/>
        <xdr:cNvSpPr/>
      </xdr:nvSpPr>
      <xdr:spPr>
        <a:xfrm>
          <a:off x="162687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116139</xdr:rowOff>
    </xdr:from>
    <xdr:to>
      <xdr:col>22</xdr:col>
      <xdr:colOff>365125</xdr:colOff>
      <xdr:row>35</xdr:row>
      <xdr:rowOff>151671</xdr:rowOff>
    </xdr:to>
    <xdr:cxnSp macro="">
      <xdr:nvCxnSpPr>
        <xdr:cNvPr id="517" name="直線コネクタ 516"/>
        <xdr:cNvCxnSpPr/>
      </xdr:nvCxnSpPr>
      <xdr:spPr>
        <a:xfrm>
          <a:off x="14592300" y="6116889"/>
          <a:ext cx="889000" cy="3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146355</xdr:rowOff>
    </xdr:from>
    <xdr:to>
      <xdr:col>22</xdr:col>
      <xdr:colOff>415925</xdr:colOff>
      <xdr:row>37</xdr:row>
      <xdr:rowOff>76505</xdr:rowOff>
    </xdr:to>
    <xdr:sp macro="" textlink="">
      <xdr:nvSpPr>
        <xdr:cNvPr id="518" name="フローチャート : 判断 517"/>
        <xdr:cNvSpPr/>
      </xdr:nvSpPr>
      <xdr:spPr>
        <a:xfrm>
          <a:off x="15430500" y="631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67632</xdr:rowOff>
    </xdr:from>
    <xdr:ext cx="534377" cy="259045"/>
    <xdr:sp macro="" textlink="">
      <xdr:nvSpPr>
        <xdr:cNvPr id="519" name="テキスト ボックス 518"/>
        <xdr:cNvSpPr txBox="1"/>
      </xdr:nvSpPr>
      <xdr:spPr>
        <a:xfrm>
          <a:off x="15214111" y="64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116139</xdr:rowOff>
    </xdr:from>
    <xdr:to>
      <xdr:col>21</xdr:col>
      <xdr:colOff>161925</xdr:colOff>
      <xdr:row>36</xdr:row>
      <xdr:rowOff>167422</xdr:rowOff>
    </xdr:to>
    <xdr:cxnSp macro="">
      <xdr:nvCxnSpPr>
        <xdr:cNvPr id="520" name="直線コネクタ 519"/>
        <xdr:cNvCxnSpPr/>
      </xdr:nvCxnSpPr>
      <xdr:spPr>
        <a:xfrm flipV="1">
          <a:off x="13703300" y="6116889"/>
          <a:ext cx="889000" cy="22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46601</xdr:rowOff>
    </xdr:from>
    <xdr:to>
      <xdr:col>21</xdr:col>
      <xdr:colOff>212725</xdr:colOff>
      <xdr:row>37</xdr:row>
      <xdr:rowOff>148201</xdr:rowOff>
    </xdr:to>
    <xdr:sp macro="" textlink="">
      <xdr:nvSpPr>
        <xdr:cNvPr id="521" name="フローチャート : 判断 520"/>
        <xdr:cNvSpPr/>
      </xdr:nvSpPr>
      <xdr:spPr>
        <a:xfrm>
          <a:off x="14541500" y="6390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139328</xdr:rowOff>
    </xdr:from>
    <xdr:ext cx="534377" cy="259045"/>
    <xdr:sp macro="" textlink="">
      <xdr:nvSpPr>
        <xdr:cNvPr id="522" name="テキスト ボックス 521"/>
        <xdr:cNvSpPr txBox="1"/>
      </xdr:nvSpPr>
      <xdr:spPr>
        <a:xfrm>
          <a:off x="14325111" y="6482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167422</xdr:rowOff>
    </xdr:from>
    <xdr:to>
      <xdr:col>19</xdr:col>
      <xdr:colOff>644525</xdr:colOff>
      <xdr:row>37</xdr:row>
      <xdr:rowOff>18847</xdr:rowOff>
    </xdr:to>
    <xdr:cxnSp macro="">
      <xdr:nvCxnSpPr>
        <xdr:cNvPr id="523" name="直線コネクタ 522"/>
        <xdr:cNvCxnSpPr/>
      </xdr:nvCxnSpPr>
      <xdr:spPr>
        <a:xfrm flipV="1">
          <a:off x="12814300" y="6339622"/>
          <a:ext cx="889000" cy="2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72129</xdr:rowOff>
    </xdr:from>
    <xdr:to>
      <xdr:col>20</xdr:col>
      <xdr:colOff>9525</xdr:colOff>
      <xdr:row>38</xdr:row>
      <xdr:rowOff>2279</xdr:rowOff>
    </xdr:to>
    <xdr:sp macro="" textlink="">
      <xdr:nvSpPr>
        <xdr:cNvPr id="524" name="フローチャート : 判断 523"/>
        <xdr:cNvSpPr/>
      </xdr:nvSpPr>
      <xdr:spPr>
        <a:xfrm>
          <a:off x="13652500" y="641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164855</xdr:rowOff>
    </xdr:from>
    <xdr:ext cx="534377" cy="259045"/>
    <xdr:sp macro="" textlink="">
      <xdr:nvSpPr>
        <xdr:cNvPr id="525" name="テキスト ボックス 524"/>
        <xdr:cNvSpPr txBox="1"/>
      </xdr:nvSpPr>
      <xdr:spPr>
        <a:xfrm>
          <a:off x="13436111" y="650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79390</xdr:rowOff>
    </xdr:from>
    <xdr:to>
      <xdr:col>18</xdr:col>
      <xdr:colOff>492125</xdr:colOff>
      <xdr:row>38</xdr:row>
      <xdr:rowOff>9541</xdr:rowOff>
    </xdr:to>
    <xdr:sp macro="" textlink="">
      <xdr:nvSpPr>
        <xdr:cNvPr id="526" name="フローチャート : 判断 525"/>
        <xdr:cNvSpPr/>
      </xdr:nvSpPr>
      <xdr:spPr>
        <a:xfrm>
          <a:off x="12763500" y="642304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668</xdr:rowOff>
    </xdr:from>
    <xdr:ext cx="534377" cy="259045"/>
    <xdr:sp macro="" textlink="">
      <xdr:nvSpPr>
        <xdr:cNvPr id="527" name="テキスト ボックス 526"/>
        <xdr:cNvSpPr txBox="1"/>
      </xdr:nvSpPr>
      <xdr:spPr>
        <a:xfrm>
          <a:off x="12547111" y="651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33,748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23703</xdr:rowOff>
    </xdr:from>
    <xdr:to>
      <xdr:col>23</xdr:col>
      <xdr:colOff>568325</xdr:colOff>
      <xdr:row>36</xdr:row>
      <xdr:rowOff>125303</xdr:rowOff>
    </xdr:to>
    <xdr:sp macro="" textlink="">
      <xdr:nvSpPr>
        <xdr:cNvPr id="533" name="円/楕円 532"/>
        <xdr:cNvSpPr/>
      </xdr:nvSpPr>
      <xdr:spPr>
        <a:xfrm>
          <a:off x="16268700" y="619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46580</xdr:rowOff>
    </xdr:from>
    <xdr:ext cx="534377" cy="259045"/>
    <xdr:sp macro="" textlink="">
      <xdr:nvSpPr>
        <xdr:cNvPr id="534" name="消防費該当値テキスト"/>
        <xdr:cNvSpPr txBox="1"/>
      </xdr:nvSpPr>
      <xdr:spPr>
        <a:xfrm>
          <a:off x="16370300" y="604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63,556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100871</xdr:rowOff>
    </xdr:from>
    <xdr:to>
      <xdr:col>22</xdr:col>
      <xdr:colOff>415925</xdr:colOff>
      <xdr:row>36</xdr:row>
      <xdr:rowOff>31021</xdr:rowOff>
    </xdr:to>
    <xdr:sp macro="" textlink="">
      <xdr:nvSpPr>
        <xdr:cNvPr id="535" name="円/楕円 534"/>
        <xdr:cNvSpPr/>
      </xdr:nvSpPr>
      <xdr:spPr>
        <a:xfrm>
          <a:off x="15430500" y="61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47548</xdr:rowOff>
    </xdr:from>
    <xdr:ext cx="534377" cy="259045"/>
    <xdr:sp macro="" textlink="">
      <xdr:nvSpPr>
        <xdr:cNvPr id="536" name="テキスト ボックス 535"/>
        <xdr:cNvSpPr txBox="1"/>
      </xdr:nvSpPr>
      <xdr:spPr>
        <a:xfrm>
          <a:off x="15214111" y="587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75,929</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65339</xdr:rowOff>
    </xdr:from>
    <xdr:to>
      <xdr:col>21</xdr:col>
      <xdr:colOff>212725</xdr:colOff>
      <xdr:row>35</xdr:row>
      <xdr:rowOff>166939</xdr:rowOff>
    </xdr:to>
    <xdr:sp macro="" textlink="">
      <xdr:nvSpPr>
        <xdr:cNvPr id="537" name="円/楕円 536"/>
        <xdr:cNvSpPr/>
      </xdr:nvSpPr>
      <xdr:spPr>
        <a:xfrm>
          <a:off x="14541500" y="60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12016</xdr:rowOff>
    </xdr:from>
    <xdr:ext cx="534377" cy="259045"/>
    <xdr:sp macro="" textlink="">
      <xdr:nvSpPr>
        <xdr:cNvPr id="538" name="テキスト ボックス 537"/>
        <xdr:cNvSpPr txBox="1"/>
      </xdr:nvSpPr>
      <xdr:spPr>
        <a:xfrm>
          <a:off x="14325111" y="584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80,592</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116622</xdr:rowOff>
    </xdr:from>
    <xdr:to>
      <xdr:col>20</xdr:col>
      <xdr:colOff>9525</xdr:colOff>
      <xdr:row>37</xdr:row>
      <xdr:rowOff>46772</xdr:rowOff>
    </xdr:to>
    <xdr:sp macro="" textlink="">
      <xdr:nvSpPr>
        <xdr:cNvPr id="539" name="円/楕円 538"/>
        <xdr:cNvSpPr/>
      </xdr:nvSpPr>
      <xdr:spPr>
        <a:xfrm>
          <a:off x="13652500" y="628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63299</xdr:rowOff>
    </xdr:from>
    <xdr:ext cx="534377" cy="259045"/>
    <xdr:sp macro="" textlink="">
      <xdr:nvSpPr>
        <xdr:cNvPr id="540" name="テキスト ボックス 539"/>
        <xdr:cNvSpPr txBox="1"/>
      </xdr:nvSpPr>
      <xdr:spPr>
        <a:xfrm>
          <a:off x="13436111" y="606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51,362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139497</xdr:rowOff>
    </xdr:from>
    <xdr:to>
      <xdr:col>18</xdr:col>
      <xdr:colOff>492125</xdr:colOff>
      <xdr:row>37</xdr:row>
      <xdr:rowOff>69647</xdr:rowOff>
    </xdr:to>
    <xdr:sp macro="" textlink="">
      <xdr:nvSpPr>
        <xdr:cNvPr id="541" name="円/楕円 540"/>
        <xdr:cNvSpPr/>
      </xdr:nvSpPr>
      <xdr:spPr>
        <a:xfrm>
          <a:off x="12763500" y="631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86174</xdr:rowOff>
    </xdr:from>
    <xdr:ext cx="534377" cy="259045"/>
    <xdr:sp macro="" textlink="">
      <xdr:nvSpPr>
        <xdr:cNvPr id="542" name="テキスト ボックス 541"/>
        <xdr:cNvSpPr txBox="1"/>
      </xdr:nvSpPr>
      <xdr:spPr>
        <a:xfrm>
          <a:off x="12547111" y="608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48,360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88/107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53,298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103892</xdr:rowOff>
    </xdr:from>
    <xdr:to>
      <xdr:col>23</xdr:col>
      <xdr:colOff>516889</xdr:colOff>
      <xdr:row>57</xdr:row>
      <xdr:rowOff>153050</xdr:rowOff>
    </xdr:to>
    <xdr:cxnSp macro="">
      <xdr:nvCxnSpPr>
        <xdr:cNvPr id="564" name="直線コネクタ 563"/>
        <xdr:cNvCxnSpPr/>
      </xdr:nvCxnSpPr>
      <xdr:spPr>
        <a:xfrm flipV="1">
          <a:off x="16317595" y="8676392"/>
          <a:ext cx="1269" cy="1249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156877</xdr:rowOff>
    </xdr:from>
    <xdr:ext cx="534377" cy="259045"/>
    <xdr:sp macro="" textlink="">
      <xdr:nvSpPr>
        <xdr:cNvPr id="565" name="教育費最小値テキスト"/>
        <xdr:cNvSpPr txBox="1"/>
      </xdr:nvSpPr>
      <xdr:spPr>
        <a:xfrm>
          <a:off x="16370300" y="992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34,580</a:t>
          </a:r>
          <a:endParaRPr kumimoji="1" lang="ja-JP" altLang="en-US" sz="1000" b="1">
            <a:latin typeface="ＭＳ Ｐゴシック"/>
          </a:endParaRPr>
        </a:p>
      </xdr:txBody>
    </xdr:sp>
    <xdr:clientData/>
  </xdr:oneCellAnchor>
  <xdr:twoCellAnchor>
    <xdr:from>
      <xdr:col>23</xdr:col>
      <xdr:colOff>428625</xdr:colOff>
      <xdr:row>57</xdr:row>
      <xdr:rowOff>153050</xdr:rowOff>
    </xdr:from>
    <xdr:to>
      <xdr:col>23</xdr:col>
      <xdr:colOff>606425</xdr:colOff>
      <xdr:row>57</xdr:row>
      <xdr:rowOff>153050</xdr:rowOff>
    </xdr:to>
    <xdr:cxnSp macro="">
      <xdr:nvCxnSpPr>
        <xdr:cNvPr id="566" name="直線コネクタ 565"/>
        <xdr:cNvCxnSpPr/>
      </xdr:nvCxnSpPr>
      <xdr:spPr>
        <a:xfrm>
          <a:off x="16230600" y="992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50569</xdr:rowOff>
    </xdr:from>
    <xdr:ext cx="599010" cy="259045"/>
    <xdr:sp macro="" textlink="">
      <xdr:nvSpPr>
        <xdr:cNvPr id="567" name="教育費最大値テキスト"/>
        <xdr:cNvSpPr txBox="1"/>
      </xdr:nvSpPr>
      <xdr:spPr>
        <a:xfrm>
          <a:off x="16370300" y="8451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307,832</a:t>
          </a:r>
          <a:endParaRPr kumimoji="1" lang="ja-JP" altLang="en-US" sz="1000" b="1">
            <a:latin typeface="ＭＳ Ｐゴシック"/>
          </a:endParaRPr>
        </a:p>
      </xdr:txBody>
    </xdr:sp>
    <xdr:clientData/>
  </xdr:oneCellAnchor>
  <xdr:twoCellAnchor>
    <xdr:from>
      <xdr:col>23</xdr:col>
      <xdr:colOff>428625</xdr:colOff>
      <xdr:row>50</xdr:row>
      <xdr:rowOff>103892</xdr:rowOff>
    </xdr:from>
    <xdr:to>
      <xdr:col>23</xdr:col>
      <xdr:colOff>606425</xdr:colOff>
      <xdr:row>50</xdr:row>
      <xdr:rowOff>103892</xdr:rowOff>
    </xdr:to>
    <xdr:cxnSp macro="">
      <xdr:nvCxnSpPr>
        <xdr:cNvPr id="568" name="直線コネクタ 567"/>
        <xdr:cNvCxnSpPr/>
      </xdr:nvCxnSpPr>
      <xdr:spPr>
        <a:xfrm>
          <a:off x="16230600" y="8676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46079</xdr:rowOff>
    </xdr:from>
    <xdr:to>
      <xdr:col>23</xdr:col>
      <xdr:colOff>517525</xdr:colOff>
      <xdr:row>57</xdr:row>
      <xdr:rowOff>87625</xdr:rowOff>
    </xdr:to>
    <xdr:cxnSp macro="">
      <xdr:nvCxnSpPr>
        <xdr:cNvPr id="569" name="直線コネクタ 568"/>
        <xdr:cNvCxnSpPr/>
      </xdr:nvCxnSpPr>
      <xdr:spPr>
        <a:xfrm flipV="1">
          <a:off x="15481300" y="9818729"/>
          <a:ext cx="838200" cy="4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29929</xdr:rowOff>
    </xdr:from>
    <xdr:ext cx="534377" cy="259045"/>
    <xdr:sp macro="" textlink="">
      <xdr:nvSpPr>
        <xdr:cNvPr id="570" name="教育費平均値テキスト"/>
        <xdr:cNvSpPr txBox="1"/>
      </xdr:nvSpPr>
      <xdr:spPr>
        <a:xfrm>
          <a:off x="16370300" y="945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7052</xdr:rowOff>
    </xdr:from>
    <xdr:to>
      <xdr:col>23</xdr:col>
      <xdr:colOff>568325</xdr:colOff>
      <xdr:row>56</xdr:row>
      <xdr:rowOff>108652</xdr:rowOff>
    </xdr:to>
    <xdr:sp macro="" textlink="">
      <xdr:nvSpPr>
        <xdr:cNvPr id="571" name="フローチャート : 判断 570"/>
        <xdr:cNvSpPr/>
      </xdr:nvSpPr>
      <xdr:spPr>
        <a:xfrm>
          <a:off x="162687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87625</xdr:rowOff>
    </xdr:from>
    <xdr:to>
      <xdr:col>22</xdr:col>
      <xdr:colOff>365125</xdr:colOff>
      <xdr:row>57</xdr:row>
      <xdr:rowOff>114403</xdr:rowOff>
    </xdr:to>
    <xdr:cxnSp macro="">
      <xdr:nvCxnSpPr>
        <xdr:cNvPr id="572" name="直線コネクタ 571"/>
        <xdr:cNvCxnSpPr/>
      </xdr:nvCxnSpPr>
      <xdr:spPr>
        <a:xfrm flipV="1">
          <a:off x="14592300" y="9860275"/>
          <a:ext cx="889000" cy="2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4273</xdr:rowOff>
    </xdr:from>
    <xdr:to>
      <xdr:col>22</xdr:col>
      <xdr:colOff>415925</xdr:colOff>
      <xdr:row>56</xdr:row>
      <xdr:rowOff>105873</xdr:rowOff>
    </xdr:to>
    <xdr:sp macro="" textlink="">
      <xdr:nvSpPr>
        <xdr:cNvPr id="573" name="フローチャート : 判断 572"/>
        <xdr:cNvSpPr/>
      </xdr:nvSpPr>
      <xdr:spPr>
        <a:xfrm>
          <a:off x="15430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122400</xdr:rowOff>
    </xdr:from>
    <xdr:ext cx="534377" cy="259045"/>
    <xdr:sp macro="" textlink="">
      <xdr:nvSpPr>
        <xdr:cNvPr id="574" name="テキスト ボックス 573"/>
        <xdr:cNvSpPr txBox="1"/>
      </xdr:nvSpPr>
      <xdr:spPr>
        <a:xfrm>
          <a:off x="15214111" y="93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151016</xdr:rowOff>
    </xdr:from>
    <xdr:to>
      <xdr:col>21</xdr:col>
      <xdr:colOff>161925</xdr:colOff>
      <xdr:row>57</xdr:row>
      <xdr:rowOff>114403</xdr:rowOff>
    </xdr:to>
    <xdr:cxnSp macro="">
      <xdr:nvCxnSpPr>
        <xdr:cNvPr id="575" name="直線コネクタ 574"/>
        <xdr:cNvCxnSpPr/>
      </xdr:nvCxnSpPr>
      <xdr:spPr>
        <a:xfrm>
          <a:off x="13703300" y="9752216"/>
          <a:ext cx="889000" cy="134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159418</xdr:rowOff>
    </xdr:from>
    <xdr:to>
      <xdr:col>21</xdr:col>
      <xdr:colOff>212725</xdr:colOff>
      <xdr:row>56</xdr:row>
      <xdr:rowOff>89568</xdr:rowOff>
    </xdr:to>
    <xdr:sp macro="" textlink="">
      <xdr:nvSpPr>
        <xdr:cNvPr id="576" name="フローチャート : 判断 575"/>
        <xdr:cNvSpPr/>
      </xdr:nvSpPr>
      <xdr:spPr>
        <a:xfrm>
          <a:off x="14541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106095</xdr:rowOff>
    </xdr:from>
    <xdr:ext cx="534377" cy="259045"/>
    <xdr:sp macro="" textlink="">
      <xdr:nvSpPr>
        <xdr:cNvPr id="577" name="テキスト ボックス 576"/>
        <xdr:cNvSpPr txBox="1"/>
      </xdr:nvSpPr>
      <xdr:spPr>
        <a:xfrm>
          <a:off x="14325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151016</xdr:rowOff>
    </xdr:from>
    <xdr:to>
      <xdr:col>19</xdr:col>
      <xdr:colOff>644525</xdr:colOff>
      <xdr:row>57</xdr:row>
      <xdr:rowOff>130405</xdr:rowOff>
    </xdr:to>
    <xdr:cxnSp macro="">
      <xdr:nvCxnSpPr>
        <xdr:cNvPr id="578" name="直線コネクタ 577"/>
        <xdr:cNvCxnSpPr/>
      </xdr:nvCxnSpPr>
      <xdr:spPr>
        <a:xfrm flipV="1">
          <a:off x="12814300" y="9752216"/>
          <a:ext cx="889000" cy="150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27366</xdr:rowOff>
    </xdr:from>
    <xdr:to>
      <xdr:col>20</xdr:col>
      <xdr:colOff>9525</xdr:colOff>
      <xdr:row>56</xdr:row>
      <xdr:rowOff>128966</xdr:rowOff>
    </xdr:to>
    <xdr:sp macro="" textlink="">
      <xdr:nvSpPr>
        <xdr:cNvPr id="579" name="フローチャート : 判断 578"/>
        <xdr:cNvSpPr/>
      </xdr:nvSpPr>
      <xdr:spPr>
        <a:xfrm>
          <a:off x="13652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145493</xdr:rowOff>
    </xdr:from>
    <xdr:ext cx="534377" cy="259045"/>
    <xdr:sp macro="" textlink="">
      <xdr:nvSpPr>
        <xdr:cNvPr id="580" name="テキスト ボックス 579"/>
        <xdr:cNvSpPr txBox="1"/>
      </xdr:nvSpPr>
      <xdr:spPr>
        <a:xfrm>
          <a:off x="13436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40363</xdr:rowOff>
    </xdr:from>
    <xdr:to>
      <xdr:col>18</xdr:col>
      <xdr:colOff>492125</xdr:colOff>
      <xdr:row>56</xdr:row>
      <xdr:rowOff>141963</xdr:rowOff>
    </xdr:to>
    <xdr:sp macro="" textlink="">
      <xdr:nvSpPr>
        <xdr:cNvPr id="581" name="フローチャート : 判断 580"/>
        <xdr:cNvSpPr/>
      </xdr:nvSpPr>
      <xdr:spPr>
        <a:xfrm>
          <a:off x="12763500" y="964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158490</xdr:rowOff>
    </xdr:from>
    <xdr:ext cx="534377" cy="259045"/>
    <xdr:sp macro="" textlink="">
      <xdr:nvSpPr>
        <xdr:cNvPr id="582" name="テキスト ボックス 581"/>
        <xdr:cNvSpPr txBox="1"/>
      </xdr:nvSpPr>
      <xdr:spPr>
        <a:xfrm>
          <a:off x="12547111" y="941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166729</xdr:rowOff>
    </xdr:from>
    <xdr:to>
      <xdr:col>23</xdr:col>
      <xdr:colOff>568325</xdr:colOff>
      <xdr:row>57</xdr:row>
      <xdr:rowOff>96879</xdr:rowOff>
    </xdr:to>
    <xdr:sp macro="" textlink="">
      <xdr:nvSpPr>
        <xdr:cNvPr id="588" name="円/楕円 587"/>
        <xdr:cNvSpPr/>
      </xdr:nvSpPr>
      <xdr:spPr>
        <a:xfrm>
          <a:off x="16268700" y="976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81656</xdr:rowOff>
    </xdr:from>
    <xdr:ext cx="534377" cy="259045"/>
    <xdr:sp macro="" textlink="">
      <xdr:nvSpPr>
        <xdr:cNvPr id="589" name="教育費該当値テキスト"/>
        <xdr:cNvSpPr txBox="1"/>
      </xdr:nvSpPr>
      <xdr:spPr>
        <a:xfrm>
          <a:off x="16370300" y="968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57,977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36825</xdr:rowOff>
    </xdr:from>
    <xdr:to>
      <xdr:col>22</xdr:col>
      <xdr:colOff>415925</xdr:colOff>
      <xdr:row>57</xdr:row>
      <xdr:rowOff>138425</xdr:rowOff>
    </xdr:to>
    <xdr:sp macro="" textlink="">
      <xdr:nvSpPr>
        <xdr:cNvPr id="590" name="円/楕円 589"/>
        <xdr:cNvSpPr/>
      </xdr:nvSpPr>
      <xdr:spPr>
        <a:xfrm>
          <a:off x="15430500" y="980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129552</xdr:rowOff>
    </xdr:from>
    <xdr:ext cx="534377" cy="259045"/>
    <xdr:sp macro="" textlink="">
      <xdr:nvSpPr>
        <xdr:cNvPr id="591" name="テキスト ボックス 590"/>
        <xdr:cNvSpPr txBox="1"/>
      </xdr:nvSpPr>
      <xdr:spPr>
        <a:xfrm>
          <a:off x="15214111" y="990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48,890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63603</xdr:rowOff>
    </xdr:from>
    <xdr:to>
      <xdr:col>21</xdr:col>
      <xdr:colOff>212725</xdr:colOff>
      <xdr:row>57</xdr:row>
      <xdr:rowOff>165203</xdr:rowOff>
    </xdr:to>
    <xdr:sp macro="" textlink="">
      <xdr:nvSpPr>
        <xdr:cNvPr id="592" name="円/楕円 591"/>
        <xdr:cNvSpPr/>
      </xdr:nvSpPr>
      <xdr:spPr>
        <a:xfrm>
          <a:off x="14541500" y="983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156330</xdr:rowOff>
    </xdr:from>
    <xdr:ext cx="534377" cy="259045"/>
    <xdr:sp macro="" textlink="">
      <xdr:nvSpPr>
        <xdr:cNvPr id="593" name="テキスト ボックス 592"/>
        <xdr:cNvSpPr txBox="1"/>
      </xdr:nvSpPr>
      <xdr:spPr>
        <a:xfrm>
          <a:off x="14325111" y="992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43,033</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100216</xdr:rowOff>
    </xdr:from>
    <xdr:to>
      <xdr:col>20</xdr:col>
      <xdr:colOff>9525</xdr:colOff>
      <xdr:row>57</xdr:row>
      <xdr:rowOff>30366</xdr:rowOff>
    </xdr:to>
    <xdr:sp macro="" textlink="">
      <xdr:nvSpPr>
        <xdr:cNvPr id="594" name="円/楕円 593"/>
        <xdr:cNvSpPr/>
      </xdr:nvSpPr>
      <xdr:spPr>
        <a:xfrm>
          <a:off x="13652500" y="97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21493</xdr:rowOff>
    </xdr:from>
    <xdr:ext cx="534377" cy="259045"/>
    <xdr:sp macro="" textlink="">
      <xdr:nvSpPr>
        <xdr:cNvPr id="595" name="テキスト ボックス 594"/>
        <xdr:cNvSpPr txBox="1"/>
      </xdr:nvSpPr>
      <xdr:spPr>
        <a:xfrm>
          <a:off x="13436111" y="979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72,525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79605</xdr:rowOff>
    </xdr:from>
    <xdr:to>
      <xdr:col>18</xdr:col>
      <xdr:colOff>492125</xdr:colOff>
      <xdr:row>58</xdr:row>
      <xdr:rowOff>9755</xdr:rowOff>
    </xdr:to>
    <xdr:sp macro="" textlink="">
      <xdr:nvSpPr>
        <xdr:cNvPr id="596" name="円/楕円 595"/>
        <xdr:cNvSpPr/>
      </xdr:nvSpPr>
      <xdr:spPr>
        <a:xfrm>
          <a:off x="12763500" y="985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882</xdr:rowOff>
    </xdr:from>
    <xdr:ext cx="534377" cy="259045"/>
    <xdr:sp macro="" textlink="">
      <xdr:nvSpPr>
        <xdr:cNvPr id="597" name="テキスト ボックス 596"/>
        <xdr:cNvSpPr txBox="1"/>
      </xdr:nvSpPr>
      <xdr:spPr>
        <a:xfrm>
          <a:off x="12547111" y="994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08" name="直線コネクタ 60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09" name="テキスト ボックス 60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0" name="直線コネクタ 60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11" name="テキスト ボックス 61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2" name="直線コネクタ 61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13" name="テキスト ボックス 61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4" name="直線コネクタ 61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15" name="テキスト ボックス 61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8401</xdr:rowOff>
    </xdr:from>
    <xdr:to>
      <xdr:col>23</xdr:col>
      <xdr:colOff>516889</xdr:colOff>
      <xdr:row>78</xdr:row>
      <xdr:rowOff>139700</xdr:rowOff>
    </xdr:to>
    <xdr:cxnSp macro="">
      <xdr:nvCxnSpPr>
        <xdr:cNvPr id="619" name="直線コネクタ 618"/>
        <xdr:cNvCxnSpPr/>
      </xdr:nvCxnSpPr>
      <xdr:spPr>
        <a:xfrm flipV="1">
          <a:off x="16317595" y="12352801"/>
          <a:ext cx="1269" cy="1159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144739</xdr:rowOff>
    </xdr:from>
    <xdr:ext cx="249299" cy="259045"/>
    <xdr:sp macro="" textlink="">
      <xdr:nvSpPr>
        <xdr:cNvPr id="620" name="災害復旧費最小値テキスト"/>
        <xdr:cNvSpPr txBox="1"/>
      </xdr:nvSpPr>
      <xdr:spPr>
        <a:xfrm>
          <a:off x="16370300" y="135178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1" name="直線コネクタ 62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126528</xdr:rowOff>
    </xdr:from>
    <xdr:ext cx="599010" cy="259045"/>
    <xdr:sp macro="" textlink="">
      <xdr:nvSpPr>
        <xdr:cNvPr id="622" name="災害復旧費最大値テキスト"/>
        <xdr:cNvSpPr txBox="1"/>
      </xdr:nvSpPr>
      <xdr:spPr>
        <a:xfrm>
          <a:off x="16370300" y="12128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253,718</a:t>
          </a:r>
          <a:endParaRPr kumimoji="1" lang="ja-JP" altLang="en-US" sz="1000" b="1">
            <a:latin typeface="ＭＳ Ｐゴシック"/>
          </a:endParaRPr>
        </a:p>
      </xdr:txBody>
    </xdr:sp>
    <xdr:clientData/>
  </xdr:oneCellAnchor>
  <xdr:twoCellAnchor>
    <xdr:from>
      <xdr:col>23</xdr:col>
      <xdr:colOff>428625</xdr:colOff>
      <xdr:row>72</xdr:row>
      <xdr:rowOff>8401</xdr:rowOff>
    </xdr:from>
    <xdr:to>
      <xdr:col>23</xdr:col>
      <xdr:colOff>606425</xdr:colOff>
      <xdr:row>72</xdr:row>
      <xdr:rowOff>8401</xdr:rowOff>
    </xdr:to>
    <xdr:cxnSp macro="">
      <xdr:nvCxnSpPr>
        <xdr:cNvPr id="623" name="直線コネクタ 622"/>
        <xdr:cNvCxnSpPr/>
      </xdr:nvCxnSpPr>
      <xdr:spPr>
        <a:xfrm>
          <a:off x="16230600" y="12352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74910</xdr:rowOff>
    </xdr:from>
    <xdr:to>
      <xdr:col>23</xdr:col>
      <xdr:colOff>517525</xdr:colOff>
      <xdr:row>78</xdr:row>
      <xdr:rowOff>98168</xdr:rowOff>
    </xdr:to>
    <xdr:cxnSp macro="">
      <xdr:nvCxnSpPr>
        <xdr:cNvPr id="624" name="直線コネクタ 623"/>
        <xdr:cNvCxnSpPr/>
      </xdr:nvCxnSpPr>
      <xdr:spPr>
        <a:xfrm flipV="1">
          <a:off x="15481300" y="13448010"/>
          <a:ext cx="838200" cy="23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17739</xdr:rowOff>
    </xdr:from>
    <xdr:ext cx="534377" cy="259045"/>
    <xdr:sp macro="" textlink="">
      <xdr:nvSpPr>
        <xdr:cNvPr id="625" name="災害復旧費平均値テキスト"/>
        <xdr:cNvSpPr txBox="1"/>
      </xdr:nvSpPr>
      <xdr:spPr>
        <a:xfrm>
          <a:off x="16370300" y="13390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39312</xdr:rowOff>
    </xdr:from>
    <xdr:to>
      <xdr:col>23</xdr:col>
      <xdr:colOff>568325</xdr:colOff>
      <xdr:row>78</xdr:row>
      <xdr:rowOff>140912</xdr:rowOff>
    </xdr:to>
    <xdr:sp macro="" textlink="">
      <xdr:nvSpPr>
        <xdr:cNvPr id="626" name="フローチャート : 判断 625"/>
        <xdr:cNvSpPr/>
      </xdr:nvSpPr>
      <xdr:spPr>
        <a:xfrm>
          <a:off x="16268700" y="134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85403</xdr:rowOff>
    </xdr:from>
    <xdr:to>
      <xdr:col>22</xdr:col>
      <xdr:colOff>365125</xdr:colOff>
      <xdr:row>78</xdr:row>
      <xdr:rowOff>98168</xdr:rowOff>
    </xdr:to>
    <xdr:cxnSp macro="">
      <xdr:nvCxnSpPr>
        <xdr:cNvPr id="627" name="直線コネクタ 626"/>
        <xdr:cNvCxnSpPr/>
      </xdr:nvCxnSpPr>
      <xdr:spPr>
        <a:xfrm>
          <a:off x="14592300" y="13458503"/>
          <a:ext cx="889000" cy="1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59310</xdr:rowOff>
    </xdr:from>
    <xdr:to>
      <xdr:col>22</xdr:col>
      <xdr:colOff>415925</xdr:colOff>
      <xdr:row>78</xdr:row>
      <xdr:rowOff>160910</xdr:rowOff>
    </xdr:to>
    <xdr:sp macro="" textlink="">
      <xdr:nvSpPr>
        <xdr:cNvPr id="628" name="フローチャート : 判断 627"/>
        <xdr:cNvSpPr/>
      </xdr:nvSpPr>
      <xdr:spPr>
        <a:xfrm>
          <a:off x="15430500" y="1343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152037</xdr:rowOff>
    </xdr:from>
    <xdr:ext cx="469744" cy="259045"/>
    <xdr:sp macro="" textlink="">
      <xdr:nvSpPr>
        <xdr:cNvPr id="629" name="テキスト ボックス 628"/>
        <xdr:cNvSpPr txBox="1"/>
      </xdr:nvSpPr>
      <xdr:spPr>
        <a:xfrm>
          <a:off x="15246427" y="13525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85403</xdr:rowOff>
    </xdr:from>
    <xdr:to>
      <xdr:col>21</xdr:col>
      <xdr:colOff>161925</xdr:colOff>
      <xdr:row>78</xdr:row>
      <xdr:rowOff>123968</xdr:rowOff>
    </xdr:to>
    <xdr:cxnSp macro="">
      <xdr:nvCxnSpPr>
        <xdr:cNvPr id="630" name="直線コネクタ 629"/>
        <xdr:cNvCxnSpPr/>
      </xdr:nvCxnSpPr>
      <xdr:spPr>
        <a:xfrm flipV="1">
          <a:off x="13703300" y="13458503"/>
          <a:ext cx="889000" cy="38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54670</xdr:rowOff>
    </xdr:from>
    <xdr:to>
      <xdr:col>21</xdr:col>
      <xdr:colOff>212725</xdr:colOff>
      <xdr:row>78</xdr:row>
      <xdr:rowOff>156270</xdr:rowOff>
    </xdr:to>
    <xdr:sp macro="" textlink="">
      <xdr:nvSpPr>
        <xdr:cNvPr id="631" name="フローチャート : 判断 630"/>
        <xdr:cNvSpPr/>
      </xdr:nvSpPr>
      <xdr:spPr>
        <a:xfrm>
          <a:off x="14541500" y="1342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147397</xdr:rowOff>
    </xdr:from>
    <xdr:ext cx="469744" cy="259045"/>
    <xdr:sp macro="" textlink="">
      <xdr:nvSpPr>
        <xdr:cNvPr id="632" name="テキスト ボックス 631"/>
        <xdr:cNvSpPr txBox="1"/>
      </xdr:nvSpPr>
      <xdr:spPr>
        <a:xfrm>
          <a:off x="14357427" y="1352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123968</xdr:rowOff>
    </xdr:from>
    <xdr:to>
      <xdr:col>19</xdr:col>
      <xdr:colOff>644525</xdr:colOff>
      <xdr:row>78</xdr:row>
      <xdr:rowOff>135865</xdr:rowOff>
    </xdr:to>
    <xdr:cxnSp macro="">
      <xdr:nvCxnSpPr>
        <xdr:cNvPr id="633" name="直線コネクタ 632"/>
        <xdr:cNvCxnSpPr/>
      </xdr:nvCxnSpPr>
      <xdr:spPr>
        <a:xfrm flipV="1">
          <a:off x="12814300" y="13497068"/>
          <a:ext cx="8890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37520</xdr:rowOff>
    </xdr:from>
    <xdr:to>
      <xdr:col>20</xdr:col>
      <xdr:colOff>9525</xdr:colOff>
      <xdr:row>78</xdr:row>
      <xdr:rowOff>139120</xdr:rowOff>
    </xdr:to>
    <xdr:sp macro="" textlink="">
      <xdr:nvSpPr>
        <xdr:cNvPr id="634" name="フローチャート : 判断 633"/>
        <xdr:cNvSpPr/>
      </xdr:nvSpPr>
      <xdr:spPr>
        <a:xfrm>
          <a:off x="13652500" y="1341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155647</xdr:rowOff>
    </xdr:from>
    <xdr:ext cx="534377" cy="259045"/>
    <xdr:sp macro="" textlink="">
      <xdr:nvSpPr>
        <xdr:cNvPr id="635" name="テキスト ボックス 634"/>
        <xdr:cNvSpPr txBox="1"/>
      </xdr:nvSpPr>
      <xdr:spPr>
        <a:xfrm>
          <a:off x="13436111" y="131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48233</xdr:rowOff>
    </xdr:from>
    <xdr:to>
      <xdr:col>18</xdr:col>
      <xdr:colOff>492125</xdr:colOff>
      <xdr:row>78</xdr:row>
      <xdr:rowOff>149833</xdr:rowOff>
    </xdr:to>
    <xdr:sp macro="" textlink="">
      <xdr:nvSpPr>
        <xdr:cNvPr id="636" name="フローチャート : 判断 635"/>
        <xdr:cNvSpPr/>
      </xdr:nvSpPr>
      <xdr:spPr>
        <a:xfrm>
          <a:off x="12763500" y="13421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166360</xdr:rowOff>
    </xdr:from>
    <xdr:ext cx="469744" cy="259045"/>
    <xdr:sp macro="" textlink="">
      <xdr:nvSpPr>
        <xdr:cNvPr id="637" name="テキスト ボックス 636"/>
        <xdr:cNvSpPr txBox="1"/>
      </xdr:nvSpPr>
      <xdr:spPr>
        <a:xfrm>
          <a:off x="12579427" y="1319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8,895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24110</xdr:rowOff>
    </xdr:from>
    <xdr:to>
      <xdr:col>23</xdr:col>
      <xdr:colOff>568325</xdr:colOff>
      <xdr:row>78</xdr:row>
      <xdr:rowOff>125710</xdr:rowOff>
    </xdr:to>
    <xdr:sp macro="" textlink="">
      <xdr:nvSpPr>
        <xdr:cNvPr id="643" name="円/楕円 642"/>
        <xdr:cNvSpPr/>
      </xdr:nvSpPr>
      <xdr:spPr>
        <a:xfrm>
          <a:off x="16268700" y="133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154937</xdr:rowOff>
    </xdr:from>
    <xdr:ext cx="534377" cy="259045"/>
    <xdr:sp macro="" textlink="">
      <xdr:nvSpPr>
        <xdr:cNvPr id="644" name="災害復旧費該当値テキスト"/>
        <xdr:cNvSpPr txBox="1"/>
      </xdr:nvSpPr>
      <xdr:spPr>
        <a:xfrm>
          <a:off x="16370300" y="131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14,171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47368</xdr:rowOff>
    </xdr:from>
    <xdr:to>
      <xdr:col>22</xdr:col>
      <xdr:colOff>415925</xdr:colOff>
      <xdr:row>78</xdr:row>
      <xdr:rowOff>148968</xdr:rowOff>
    </xdr:to>
    <xdr:sp macro="" textlink="">
      <xdr:nvSpPr>
        <xdr:cNvPr id="645" name="円/楕円 644"/>
        <xdr:cNvSpPr/>
      </xdr:nvSpPr>
      <xdr:spPr>
        <a:xfrm>
          <a:off x="15430500" y="1342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165495</xdr:rowOff>
    </xdr:from>
    <xdr:ext cx="469744" cy="259045"/>
    <xdr:sp macro="" textlink="">
      <xdr:nvSpPr>
        <xdr:cNvPr id="646" name="テキスト ボックス 645"/>
        <xdr:cNvSpPr txBox="1"/>
      </xdr:nvSpPr>
      <xdr:spPr>
        <a:xfrm>
          <a:off x="15246427" y="13195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9,084</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34603</xdr:rowOff>
    </xdr:from>
    <xdr:to>
      <xdr:col>21</xdr:col>
      <xdr:colOff>212725</xdr:colOff>
      <xdr:row>78</xdr:row>
      <xdr:rowOff>136203</xdr:rowOff>
    </xdr:to>
    <xdr:sp macro="" textlink="">
      <xdr:nvSpPr>
        <xdr:cNvPr id="647" name="円/楕円 646"/>
        <xdr:cNvSpPr/>
      </xdr:nvSpPr>
      <xdr:spPr>
        <a:xfrm>
          <a:off x="14541500" y="134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152730</xdr:rowOff>
    </xdr:from>
    <xdr:ext cx="534377" cy="259045"/>
    <xdr:sp macro="" textlink="">
      <xdr:nvSpPr>
        <xdr:cNvPr id="648" name="テキスト ボックス 647"/>
        <xdr:cNvSpPr txBox="1"/>
      </xdr:nvSpPr>
      <xdr:spPr>
        <a:xfrm>
          <a:off x="14325111" y="13182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73168</xdr:rowOff>
    </xdr:from>
    <xdr:to>
      <xdr:col>20</xdr:col>
      <xdr:colOff>9525</xdr:colOff>
      <xdr:row>79</xdr:row>
      <xdr:rowOff>3318</xdr:rowOff>
    </xdr:to>
    <xdr:sp macro="" textlink="">
      <xdr:nvSpPr>
        <xdr:cNvPr id="649" name="円/楕円 648"/>
        <xdr:cNvSpPr/>
      </xdr:nvSpPr>
      <xdr:spPr>
        <a:xfrm>
          <a:off x="13652500" y="1344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165895</xdr:rowOff>
    </xdr:from>
    <xdr:ext cx="469744" cy="259045"/>
    <xdr:sp macro="" textlink="">
      <xdr:nvSpPr>
        <xdr:cNvPr id="650" name="テキスト ボックス 649"/>
        <xdr:cNvSpPr txBox="1"/>
      </xdr:nvSpPr>
      <xdr:spPr>
        <a:xfrm>
          <a:off x="13468427" y="1353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85065</xdr:rowOff>
    </xdr:from>
    <xdr:to>
      <xdr:col>18</xdr:col>
      <xdr:colOff>492125</xdr:colOff>
      <xdr:row>79</xdr:row>
      <xdr:rowOff>15215</xdr:rowOff>
    </xdr:to>
    <xdr:sp macro="" textlink="">
      <xdr:nvSpPr>
        <xdr:cNvPr id="651" name="円/楕円 650"/>
        <xdr:cNvSpPr/>
      </xdr:nvSpPr>
      <xdr:spPr>
        <a:xfrm>
          <a:off x="12763500" y="1345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6342</xdr:rowOff>
    </xdr:from>
    <xdr:ext cx="378565" cy="259045"/>
    <xdr:sp macro="" textlink="">
      <xdr:nvSpPr>
        <xdr:cNvPr id="652" name="テキスト ボックス 651"/>
        <xdr:cNvSpPr txBox="1"/>
      </xdr:nvSpPr>
      <xdr:spPr>
        <a:xfrm>
          <a:off x="12625017" y="13550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59,775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43290</xdr:rowOff>
    </xdr:from>
    <xdr:to>
      <xdr:col>23</xdr:col>
      <xdr:colOff>516889</xdr:colOff>
      <xdr:row>98</xdr:row>
      <xdr:rowOff>130542</xdr:rowOff>
    </xdr:to>
    <xdr:cxnSp macro="">
      <xdr:nvCxnSpPr>
        <xdr:cNvPr id="674" name="直線コネクタ 673"/>
        <xdr:cNvCxnSpPr/>
      </xdr:nvCxnSpPr>
      <xdr:spPr>
        <a:xfrm flipV="1">
          <a:off x="16317595" y="15645240"/>
          <a:ext cx="1269" cy="1287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134369</xdr:rowOff>
    </xdr:from>
    <xdr:ext cx="469744" cy="259045"/>
    <xdr:sp macro="" textlink="">
      <xdr:nvSpPr>
        <xdr:cNvPr id="675" name="公債費最小値テキスト"/>
        <xdr:cNvSpPr txBox="1"/>
      </xdr:nvSpPr>
      <xdr:spPr>
        <a:xfrm>
          <a:off x="16370300" y="1693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2,003</a:t>
          </a:r>
          <a:endParaRPr kumimoji="1" lang="ja-JP" altLang="en-US" sz="1000" b="1">
            <a:latin typeface="ＭＳ Ｐゴシック"/>
          </a:endParaRPr>
        </a:p>
      </xdr:txBody>
    </xdr:sp>
    <xdr:clientData/>
  </xdr:oneCellAnchor>
  <xdr:twoCellAnchor>
    <xdr:from>
      <xdr:col>23</xdr:col>
      <xdr:colOff>428625</xdr:colOff>
      <xdr:row>98</xdr:row>
      <xdr:rowOff>130542</xdr:rowOff>
    </xdr:from>
    <xdr:to>
      <xdr:col>23</xdr:col>
      <xdr:colOff>606425</xdr:colOff>
      <xdr:row>98</xdr:row>
      <xdr:rowOff>130542</xdr:rowOff>
    </xdr:to>
    <xdr:cxnSp macro="">
      <xdr:nvCxnSpPr>
        <xdr:cNvPr id="676" name="直線コネクタ 675"/>
        <xdr:cNvCxnSpPr/>
      </xdr:nvCxnSpPr>
      <xdr:spPr>
        <a:xfrm>
          <a:off x="16230600" y="16932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161417</xdr:rowOff>
    </xdr:from>
    <xdr:ext cx="599010" cy="259045"/>
    <xdr:sp macro="" textlink="">
      <xdr:nvSpPr>
        <xdr:cNvPr id="677" name="公債費最大値テキスト"/>
        <xdr:cNvSpPr txBox="1"/>
      </xdr:nvSpPr>
      <xdr:spPr>
        <a:xfrm>
          <a:off x="16370300" y="1542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283,587</a:t>
          </a:r>
          <a:endParaRPr kumimoji="1" lang="ja-JP" altLang="en-US" sz="1000" b="1">
            <a:latin typeface="ＭＳ Ｐゴシック"/>
          </a:endParaRPr>
        </a:p>
      </xdr:txBody>
    </xdr:sp>
    <xdr:clientData/>
  </xdr:oneCellAnchor>
  <xdr:twoCellAnchor>
    <xdr:from>
      <xdr:col>23</xdr:col>
      <xdr:colOff>428625</xdr:colOff>
      <xdr:row>91</xdr:row>
      <xdr:rowOff>43290</xdr:rowOff>
    </xdr:from>
    <xdr:to>
      <xdr:col>23</xdr:col>
      <xdr:colOff>606425</xdr:colOff>
      <xdr:row>91</xdr:row>
      <xdr:rowOff>43290</xdr:rowOff>
    </xdr:to>
    <xdr:cxnSp macro="">
      <xdr:nvCxnSpPr>
        <xdr:cNvPr id="678" name="直線コネクタ 677"/>
        <xdr:cNvCxnSpPr/>
      </xdr:nvCxnSpPr>
      <xdr:spPr>
        <a:xfrm>
          <a:off x="16230600" y="1564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138809</xdr:rowOff>
    </xdr:from>
    <xdr:to>
      <xdr:col>23</xdr:col>
      <xdr:colOff>517525</xdr:colOff>
      <xdr:row>94</xdr:row>
      <xdr:rowOff>153694</xdr:rowOff>
    </xdr:to>
    <xdr:cxnSp macro="">
      <xdr:nvCxnSpPr>
        <xdr:cNvPr id="679" name="直線コネクタ 678"/>
        <xdr:cNvCxnSpPr/>
      </xdr:nvCxnSpPr>
      <xdr:spPr>
        <a:xfrm flipV="1">
          <a:off x="15481300" y="16255109"/>
          <a:ext cx="838200" cy="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100734</xdr:rowOff>
    </xdr:from>
    <xdr:ext cx="599010" cy="259045"/>
    <xdr:sp macro="" textlink="">
      <xdr:nvSpPr>
        <xdr:cNvPr id="680" name="公債費平均値テキスト"/>
        <xdr:cNvSpPr txBox="1"/>
      </xdr:nvSpPr>
      <xdr:spPr>
        <a:xfrm>
          <a:off x="16370300" y="163884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122307</xdr:rowOff>
    </xdr:from>
    <xdr:to>
      <xdr:col>23</xdr:col>
      <xdr:colOff>568325</xdr:colOff>
      <xdr:row>96</xdr:row>
      <xdr:rowOff>52457</xdr:rowOff>
    </xdr:to>
    <xdr:sp macro="" textlink="">
      <xdr:nvSpPr>
        <xdr:cNvPr id="681" name="フローチャート : 判断 680"/>
        <xdr:cNvSpPr/>
      </xdr:nvSpPr>
      <xdr:spPr>
        <a:xfrm>
          <a:off x="162687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153694</xdr:rowOff>
    </xdr:from>
    <xdr:to>
      <xdr:col>22</xdr:col>
      <xdr:colOff>365125</xdr:colOff>
      <xdr:row>94</xdr:row>
      <xdr:rowOff>164292</xdr:rowOff>
    </xdr:to>
    <xdr:cxnSp macro="">
      <xdr:nvCxnSpPr>
        <xdr:cNvPr id="682" name="直線コネクタ 681"/>
        <xdr:cNvCxnSpPr/>
      </xdr:nvCxnSpPr>
      <xdr:spPr>
        <a:xfrm flipV="1">
          <a:off x="14592300" y="16269994"/>
          <a:ext cx="889000" cy="10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99439</xdr:rowOff>
    </xdr:from>
    <xdr:to>
      <xdr:col>22</xdr:col>
      <xdr:colOff>415925</xdr:colOff>
      <xdr:row>96</xdr:row>
      <xdr:rowOff>29589</xdr:rowOff>
    </xdr:to>
    <xdr:sp macro="" textlink="">
      <xdr:nvSpPr>
        <xdr:cNvPr id="683" name="フローチャート : 判断 682"/>
        <xdr:cNvSpPr/>
      </xdr:nvSpPr>
      <xdr:spPr>
        <a:xfrm>
          <a:off x="15430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20716</xdr:rowOff>
    </xdr:from>
    <xdr:ext cx="599010" cy="259045"/>
    <xdr:sp macro="" textlink="">
      <xdr:nvSpPr>
        <xdr:cNvPr id="684" name="テキスト ボックス 683"/>
        <xdr:cNvSpPr txBox="1"/>
      </xdr:nvSpPr>
      <xdr:spPr>
        <a:xfrm>
          <a:off x="15181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107600</xdr:rowOff>
    </xdr:from>
    <xdr:to>
      <xdr:col>21</xdr:col>
      <xdr:colOff>161925</xdr:colOff>
      <xdr:row>94</xdr:row>
      <xdr:rowOff>164292</xdr:rowOff>
    </xdr:to>
    <xdr:cxnSp macro="">
      <xdr:nvCxnSpPr>
        <xdr:cNvPr id="685" name="直線コネクタ 684"/>
        <xdr:cNvCxnSpPr/>
      </xdr:nvCxnSpPr>
      <xdr:spPr>
        <a:xfrm>
          <a:off x="13703300" y="16223900"/>
          <a:ext cx="889000" cy="5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104189</xdr:rowOff>
    </xdr:from>
    <xdr:to>
      <xdr:col>21</xdr:col>
      <xdr:colOff>212725</xdr:colOff>
      <xdr:row>96</xdr:row>
      <xdr:rowOff>34339</xdr:rowOff>
    </xdr:to>
    <xdr:sp macro="" textlink="">
      <xdr:nvSpPr>
        <xdr:cNvPr id="686" name="フローチャート : 判断 685"/>
        <xdr:cNvSpPr/>
      </xdr:nvSpPr>
      <xdr:spPr>
        <a:xfrm>
          <a:off x="14541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25466</xdr:rowOff>
    </xdr:from>
    <xdr:ext cx="599010" cy="259045"/>
    <xdr:sp macro="" textlink="">
      <xdr:nvSpPr>
        <xdr:cNvPr id="687" name="テキスト ボックス 686"/>
        <xdr:cNvSpPr txBox="1"/>
      </xdr:nvSpPr>
      <xdr:spPr>
        <a:xfrm>
          <a:off x="14292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46056</xdr:rowOff>
    </xdr:from>
    <xdr:to>
      <xdr:col>19</xdr:col>
      <xdr:colOff>644525</xdr:colOff>
      <xdr:row>94</xdr:row>
      <xdr:rowOff>107600</xdr:rowOff>
    </xdr:to>
    <xdr:cxnSp macro="">
      <xdr:nvCxnSpPr>
        <xdr:cNvPr id="688" name="直線コネクタ 687"/>
        <xdr:cNvCxnSpPr/>
      </xdr:nvCxnSpPr>
      <xdr:spPr>
        <a:xfrm>
          <a:off x="12814300" y="16162356"/>
          <a:ext cx="889000" cy="6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94300</xdr:rowOff>
    </xdr:from>
    <xdr:to>
      <xdr:col>20</xdr:col>
      <xdr:colOff>9525</xdr:colOff>
      <xdr:row>96</xdr:row>
      <xdr:rowOff>24450</xdr:rowOff>
    </xdr:to>
    <xdr:sp macro="" textlink="">
      <xdr:nvSpPr>
        <xdr:cNvPr id="689" name="フローチャート : 判断 688"/>
        <xdr:cNvSpPr/>
      </xdr:nvSpPr>
      <xdr:spPr>
        <a:xfrm>
          <a:off x="13652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15577</xdr:rowOff>
    </xdr:from>
    <xdr:ext cx="599010" cy="259045"/>
    <xdr:sp macro="" textlink="">
      <xdr:nvSpPr>
        <xdr:cNvPr id="690" name="テキスト ボックス 689"/>
        <xdr:cNvSpPr txBox="1"/>
      </xdr:nvSpPr>
      <xdr:spPr>
        <a:xfrm>
          <a:off x="13403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67686</xdr:rowOff>
    </xdr:from>
    <xdr:to>
      <xdr:col>18</xdr:col>
      <xdr:colOff>492125</xdr:colOff>
      <xdr:row>95</xdr:row>
      <xdr:rowOff>169286</xdr:rowOff>
    </xdr:to>
    <xdr:sp macro="" textlink="">
      <xdr:nvSpPr>
        <xdr:cNvPr id="691" name="フローチャート : 判断 690"/>
        <xdr:cNvSpPr/>
      </xdr:nvSpPr>
      <xdr:spPr>
        <a:xfrm>
          <a:off x="12763500" y="1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160413</xdr:rowOff>
    </xdr:from>
    <xdr:ext cx="599010" cy="259045"/>
    <xdr:sp macro="" textlink="">
      <xdr:nvSpPr>
        <xdr:cNvPr id="692" name="テキスト ボックス 691"/>
        <xdr:cNvSpPr txBox="1"/>
      </xdr:nvSpPr>
      <xdr:spPr>
        <a:xfrm>
          <a:off x="12514794" y="16448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94</xdr:row>
      <xdr:rowOff>88009</xdr:rowOff>
    </xdr:from>
    <xdr:to>
      <xdr:col>23</xdr:col>
      <xdr:colOff>568325</xdr:colOff>
      <xdr:row>95</xdr:row>
      <xdr:rowOff>18159</xdr:rowOff>
    </xdr:to>
    <xdr:sp macro="" textlink="">
      <xdr:nvSpPr>
        <xdr:cNvPr id="698" name="円/楕円 697"/>
        <xdr:cNvSpPr/>
      </xdr:nvSpPr>
      <xdr:spPr>
        <a:xfrm>
          <a:off x="16268700" y="1620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110886</xdr:rowOff>
    </xdr:from>
    <xdr:ext cx="599010" cy="259045"/>
    <xdr:sp macro="" textlink="">
      <xdr:nvSpPr>
        <xdr:cNvPr id="699" name="公債費該当値テキスト"/>
        <xdr:cNvSpPr txBox="1"/>
      </xdr:nvSpPr>
      <xdr:spPr>
        <a:xfrm>
          <a:off x="16370300" y="16055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150,195</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102894</xdr:rowOff>
    </xdr:from>
    <xdr:to>
      <xdr:col>22</xdr:col>
      <xdr:colOff>415925</xdr:colOff>
      <xdr:row>95</xdr:row>
      <xdr:rowOff>33044</xdr:rowOff>
    </xdr:to>
    <xdr:sp macro="" textlink="">
      <xdr:nvSpPr>
        <xdr:cNvPr id="700" name="円/楕円 699"/>
        <xdr:cNvSpPr/>
      </xdr:nvSpPr>
      <xdr:spPr>
        <a:xfrm>
          <a:off x="15430500" y="1621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49571</xdr:rowOff>
    </xdr:from>
    <xdr:ext cx="599010" cy="259045"/>
    <xdr:sp macro="" textlink="">
      <xdr:nvSpPr>
        <xdr:cNvPr id="701" name="テキスト ボックス 700"/>
        <xdr:cNvSpPr txBox="1"/>
      </xdr:nvSpPr>
      <xdr:spPr>
        <a:xfrm>
          <a:off x="15181794" y="1599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146,939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113492</xdr:rowOff>
    </xdr:from>
    <xdr:to>
      <xdr:col>21</xdr:col>
      <xdr:colOff>212725</xdr:colOff>
      <xdr:row>95</xdr:row>
      <xdr:rowOff>43642</xdr:rowOff>
    </xdr:to>
    <xdr:sp macro="" textlink="">
      <xdr:nvSpPr>
        <xdr:cNvPr id="702" name="円/楕円 701"/>
        <xdr:cNvSpPr/>
      </xdr:nvSpPr>
      <xdr:spPr>
        <a:xfrm>
          <a:off x="14541500" y="1622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60169</xdr:rowOff>
    </xdr:from>
    <xdr:ext cx="599010" cy="259045"/>
    <xdr:sp macro="" textlink="">
      <xdr:nvSpPr>
        <xdr:cNvPr id="703" name="テキスト ボックス 702"/>
        <xdr:cNvSpPr txBox="1"/>
      </xdr:nvSpPr>
      <xdr:spPr>
        <a:xfrm>
          <a:off x="14292794" y="1600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144,621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56800</xdr:rowOff>
    </xdr:from>
    <xdr:to>
      <xdr:col>20</xdr:col>
      <xdr:colOff>9525</xdr:colOff>
      <xdr:row>94</xdr:row>
      <xdr:rowOff>158400</xdr:rowOff>
    </xdr:to>
    <xdr:sp macro="" textlink="">
      <xdr:nvSpPr>
        <xdr:cNvPr id="704" name="円/楕円 703"/>
        <xdr:cNvSpPr/>
      </xdr:nvSpPr>
      <xdr:spPr>
        <a:xfrm>
          <a:off x="13652500" y="161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3477</xdr:rowOff>
    </xdr:from>
    <xdr:ext cx="599010" cy="259045"/>
    <xdr:sp macro="" textlink="">
      <xdr:nvSpPr>
        <xdr:cNvPr id="705" name="テキスト ボックス 704"/>
        <xdr:cNvSpPr txBox="1"/>
      </xdr:nvSpPr>
      <xdr:spPr>
        <a:xfrm>
          <a:off x="13403794" y="15948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157,021</a:t>
          </a:r>
          <a:endParaRPr kumimoji="1" lang="ja-JP" altLang="en-US" sz="1000" b="1">
            <a:solidFill>
              <a:srgbClr val="FF0000"/>
            </a:solidFill>
            <a:latin typeface="ＭＳ Ｐゴシック"/>
          </a:endParaRPr>
        </a:p>
      </xdr:txBody>
    </xdr:sp>
    <xdr:clientData/>
  </xdr:oneCellAnchor>
  <xdr:twoCellAnchor>
    <xdr:from>
      <xdr:col>18</xdr:col>
      <xdr:colOff>390525</xdr:colOff>
      <xdr:row>93</xdr:row>
      <xdr:rowOff>166706</xdr:rowOff>
    </xdr:from>
    <xdr:to>
      <xdr:col>18</xdr:col>
      <xdr:colOff>492125</xdr:colOff>
      <xdr:row>94</xdr:row>
      <xdr:rowOff>96856</xdr:rowOff>
    </xdr:to>
    <xdr:sp macro="" textlink="">
      <xdr:nvSpPr>
        <xdr:cNvPr id="706" name="円/楕円 705"/>
        <xdr:cNvSpPr/>
      </xdr:nvSpPr>
      <xdr:spPr>
        <a:xfrm>
          <a:off x="12763500" y="161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92</xdr:row>
      <xdr:rowOff>113383</xdr:rowOff>
    </xdr:from>
    <xdr:ext cx="599010" cy="259045"/>
    <xdr:sp macro="" textlink="">
      <xdr:nvSpPr>
        <xdr:cNvPr id="707" name="テキスト ボックス 706"/>
        <xdr:cNvSpPr txBox="1"/>
      </xdr:nvSpPr>
      <xdr:spPr>
        <a:xfrm>
          <a:off x="12514794" y="15886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170,482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21" name="テキスト ボックス 72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23" name="テキスト ボックス 72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25" name="テキスト ボックス 72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7" name="テキスト ボックス 72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98552</xdr:rowOff>
    </xdr:from>
    <xdr:to>
      <xdr:col>32</xdr:col>
      <xdr:colOff>186689</xdr:colOff>
      <xdr:row>38</xdr:row>
      <xdr:rowOff>139700</xdr:rowOff>
    </xdr:to>
    <xdr:cxnSp macro="">
      <xdr:nvCxnSpPr>
        <xdr:cNvPr id="729" name="直線コネクタ 72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158665</xdr:rowOff>
    </xdr:from>
    <xdr:ext cx="249299" cy="259045"/>
    <xdr:sp macro="" textlink="">
      <xdr:nvSpPr>
        <xdr:cNvPr id="730" name="諸支出金最小値テキスト"/>
        <xdr:cNvSpPr txBox="1"/>
      </xdr:nvSpPr>
      <xdr:spPr>
        <a:xfrm>
          <a:off x="22212300" y="6673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45229</xdr:rowOff>
    </xdr:from>
    <xdr:ext cx="469744" cy="259045"/>
    <xdr:sp macro="" textlink="">
      <xdr:nvSpPr>
        <xdr:cNvPr id="73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3,090</a:t>
          </a:r>
          <a:endParaRPr kumimoji="1" lang="ja-JP" altLang="en-US" sz="1000" b="1">
            <a:latin typeface="ＭＳ Ｐゴシック"/>
          </a:endParaRPr>
        </a:p>
      </xdr:txBody>
    </xdr:sp>
    <xdr:clientData/>
  </xdr:oneCellAnchor>
  <xdr:twoCellAnchor>
    <xdr:from>
      <xdr:col>32</xdr:col>
      <xdr:colOff>98425</xdr:colOff>
      <xdr:row>30</xdr:row>
      <xdr:rowOff>98552</xdr:rowOff>
    </xdr:from>
    <xdr:to>
      <xdr:col>32</xdr:col>
      <xdr:colOff>276225</xdr:colOff>
      <xdr:row>30</xdr:row>
      <xdr:rowOff>98552</xdr:rowOff>
    </xdr:to>
    <xdr:cxnSp macro="">
      <xdr:nvCxnSpPr>
        <xdr:cNvPr id="733" name="直線コネクタ 73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34" name="直線コネクタ 73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76115</xdr:rowOff>
    </xdr:from>
    <xdr:ext cx="313932" cy="259045"/>
    <xdr:sp macro="" textlink="">
      <xdr:nvSpPr>
        <xdr:cNvPr id="735" name="諸支出金平均値テキスト"/>
        <xdr:cNvSpPr txBox="1"/>
      </xdr:nvSpPr>
      <xdr:spPr>
        <a:xfrm>
          <a:off x="22212300" y="641976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53239</xdr:rowOff>
    </xdr:from>
    <xdr:to>
      <xdr:col>32</xdr:col>
      <xdr:colOff>238125</xdr:colOff>
      <xdr:row>38</xdr:row>
      <xdr:rowOff>154839</xdr:rowOff>
    </xdr:to>
    <xdr:sp macro="" textlink="">
      <xdr:nvSpPr>
        <xdr:cNvPr id="736" name="フローチャート : 判断 735"/>
        <xdr:cNvSpPr/>
      </xdr:nvSpPr>
      <xdr:spPr>
        <a:xfrm>
          <a:off x="221107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37" name="直線コネクタ 73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21234</xdr:rowOff>
    </xdr:from>
    <xdr:to>
      <xdr:col>31</xdr:col>
      <xdr:colOff>85725</xdr:colOff>
      <xdr:row>38</xdr:row>
      <xdr:rowOff>122834</xdr:rowOff>
    </xdr:to>
    <xdr:sp macro="" textlink="">
      <xdr:nvSpPr>
        <xdr:cNvPr id="738" name="フローチャート : 判断 737"/>
        <xdr:cNvSpPr/>
      </xdr:nvSpPr>
      <xdr:spPr>
        <a:xfrm>
          <a:off x="21272500" y="653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139361</xdr:rowOff>
    </xdr:from>
    <xdr:ext cx="378565" cy="259045"/>
    <xdr:sp macro="" textlink="">
      <xdr:nvSpPr>
        <xdr:cNvPr id="739" name="テキスト ボックス 738"/>
        <xdr:cNvSpPr txBox="1"/>
      </xdr:nvSpPr>
      <xdr:spPr>
        <a:xfrm>
          <a:off x="21134017" y="63115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0" name="直線コネクタ 73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16205</xdr:rowOff>
    </xdr:from>
    <xdr:to>
      <xdr:col>29</xdr:col>
      <xdr:colOff>568325</xdr:colOff>
      <xdr:row>38</xdr:row>
      <xdr:rowOff>117805</xdr:rowOff>
    </xdr:to>
    <xdr:sp macro="" textlink="">
      <xdr:nvSpPr>
        <xdr:cNvPr id="741" name="フローチャート : 判断 740"/>
        <xdr:cNvSpPr/>
      </xdr:nvSpPr>
      <xdr:spPr>
        <a:xfrm>
          <a:off x="20383500" y="65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134332</xdr:rowOff>
    </xdr:from>
    <xdr:ext cx="378565" cy="259045"/>
    <xdr:sp macro="" textlink="">
      <xdr:nvSpPr>
        <xdr:cNvPr id="742" name="テキスト ボックス 741"/>
        <xdr:cNvSpPr txBox="1"/>
      </xdr:nvSpPr>
      <xdr:spPr>
        <a:xfrm>
          <a:off x="20245017" y="6306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43" name="直線コネクタ 74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16663</xdr:rowOff>
    </xdr:from>
    <xdr:to>
      <xdr:col>28</xdr:col>
      <xdr:colOff>365125</xdr:colOff>
      <xdr:row>38</xdr:row>
      <xdr:rowOff>118263</xdr:rowOff>
    </xdr:to>
    <xdr:sp macro="" textlink="">
      <xdr:nvSpPr>
        <xdr:cNvPr id="744" name="フローチャート : 判断 743"/>
        <xdr:cNvSpPr/>
      </xdr:nvSpPr>
      <xdr:spPr>
        <a:xfrm>
          <a:off x="19494500" y="653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134790</xdr:rowOff>
    </xdr:from>
    <xdr:ext cx="378565" cy="259045"/>
    <xdr:sp macro="" textlink="">
      <xdr:nvSpPr>
        <xdr:cNvPr id="745" name="テキスト ボックス 744"/>
        <xdr:cNvSpPr txBox="1"/>
      </xdr:nvSpPr>
      <xdr:spPr>
        <a:xfrm>
          <a:off x="19356017" y="6306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162966</xdr:rowOff>
    </xdr:from>
    <xdr:to>
      <xdr:col>27</xdr:col>
      <xdr:colOff>161925</xdr:colOff>
      <xdr:row>38</xdr:row>
      <xdr:rowOff>93116</xdr:rowOff>
    </xdr:to>
    <xdr:sp macro="" textlink="">
      <xdr:nvSpPr>
        <xdr:cNvPr id="746" name="フローチャート : 判断 745"/>
        <xdr:cNvSpPr/>
      </xdr:nvSpPr>
      <xdr:spPr>
        <a:xfrm>
          <a:off x="18605500" y="650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109643</xdr:rowOff>
    </xdr:from>
    <xdr:ext cx="378565" cy="259045"/>
    <xdr:sp macro="" textlink="">
      <xdr:nvSpPr>
        <xdr:cNvPr id="747" name="テキスト ボックス 746"/>
        <xdr:cNvSpPr txBox="1"/>
      </xdr:nvSpPr>
      <xdr:spPr>
        <a:xfrm>
          <a:off x="18467017" y="628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53" name="円/楕円 75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31665</xdr:rowOff>
    </xdr:from>
    <xdr:ext cx="249299" cy="259045"/>
    <xdr:sp macro="" textlink="">
      <xdr:nvSpPr>
        <xdr:cNvPr id="754" name="諸支出金該当値テキスト"/>
        <xdr:cNvSpPr txBox="1"/>
      </xdr:nvSpPr>
      <xdr:spPr>
        <a:xfrm>
          <a:off x="22212300" y="65467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55" name="円/楕円 75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56" name="テキスト ボックス 75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57" name="円/楕円 75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58" name="テキスト ボックス 75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59" name="円/楕円 75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0" name="テキスト ボックス 75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1" name="円/楕円 76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2" name="テキスト ボックス 76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3" name="直線コネクタ 77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4" name="テキスト ボックス 77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5" name="直線コネクタ 77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6" name="テキスト ボックス 77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8" name="直線コネクタ 77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0" name="直線コネクタ 77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2" name="直線コネクタ 78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3" name="直線コネクタ 78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5" name="フローチャート : 判断 78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6" name="直線コネクタ 78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7" name="フローチャート : 判断 78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8" name="テキスト ボックス 787"/>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9" name="直線コネクタ 78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0" name="フローチャート : 判断 78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1" name="テキスト ボックス 790"/>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2" name="直線コネクタ 79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3" name="フローチャート : 判断 79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4" name="テキスト ボックス 793"/>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5" name="フローチャート : 判断 79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6" name="テキスト ボックス 795"/>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7" name="テキスト ボックス 79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8" name="テキスト ボックス 79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9" name="テキスト ボックス 79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0" name="テキスト ボックス 79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1" name="テキスト ボックス 80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2" name="円/楕円 80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4" name="円/楕円 80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5" name="テキスト ボックス 804"/>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6" name="円/楕円 80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7" name="テキスト ボックス 806"/>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8" name="円/楕円 80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9" name="テキスト ボックス 808"/>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0" name="円/楕円 80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1" name="テキスト ボックス 810"/>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2" name="正方形/長方形 8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3" name="正方形/長方形 8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4" name="テキスト ボックス 8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・歳出決算額は、住民一人当たり</a:t>
          </a:r>
          <a:r>
            <a:rPr kumimoji="1" lang="en-US" altLang="ja-JP" sz="1100">
              <a:latin typeface="ＭＳ Ｐゴシック"/>
            </a:rPr>
            <a:t>811,021</a:t>
          </a:r>
          <a:r>
            <a:rPr kumimoji="1" lang="ja-JP" altLang="en-US" sz="1100">
              <a:latin typeface="ＭＳ Ｐゴシック"/>
            </a:rPr>
            <a:t>円となっており、構成項目別に見ると、一人当たりコストが類似団体平均より低い項目が多い。</a:t>
          </a:r>
          <a:endParaRPr kumimoji="1" lang="en-US" altLang="ja-JP" sz="1100">
            <a:latin typeface="ＭＳ Ｐゴシック"/>
          </a:endParaRPr>
        </a:p>
        <a:p>
          <a:r>
            <a:rPr kumimoji="1" lang="ja-JP" altLang="en-US" sz="1100">
              <a:latin typeface="ＭＳ Ｐゴシック"/>
            </a:rPr>
            <a:t>・類似団体平均値との比較で高い項目は、消防費、公債費となっており、また、民生費、土木費においては、一人当たりコストは類似団体比較では高くないものの、その数値が増加傾向にある。</a:t>
          </a:r>
          <a:endParaRPr kumimoji="1" lang="en-US" altLang="ja-JP" sz="1100">
            <a:latin typeface="ＭＳ Ｐゴシック"/>
          </a:endParaRPr>
        </a:p>
        <a:p>
          <a:r>
            <a:rPr kumimoji="1" lang="ja-JP" altLang="en-US" sz="1100">
              <a:latin typeface="ＭＳ Ｐゴシック"/>
            </a:rPr>
            <a:t>・民生費の住民一人当たりコストは、</a:t>
          </a:r>
          <a:r>
            <a:rPr kumimoji="1" lang="en-US" altLang="ja-JP" sz="1100">
              <a:latin typeface="ＭＳ Ｐゴシック"/>
            </a:rPr>
            <a:t>174,965</a:t>
          </a:r>
          <a:r>
            <a:rPr kumimoji="1" lang="ja-JP" altLang="en-US" sz="1100">
              <a:latin typeface="ＭＳ Ｐゴシック"/>
            </a:rPr>
            <a:t>円（構成比</a:t>
          </a:r>
          <a:r>
            <a:rPr kumimoji="1" lang="en-US" altLang="ja-JP" sz="1100">
              <a:latin typeface="ＭＳ Ｐゴシック"/>
            </a:rPr>
            <a:t>21.6</a:t>
          </a:r>
          <a:r>
            <a:rPr kumimoji="1" lang="ja-JP" altLang="en-US" sz="1100">
              <a:latin typeface="ＭＳ Ｐゴシック"/>
            </a:rPr>
            <a:t>％）と類似団体平均と同水準ではあるが、国民健康保険事業特別会計（事業勘定）等に対する繰出金の増や保育所等に対する施設型給付費の増などにより、決算額が年々増加している。今後も町が政策的に人口減少対策に向けて子育て支援の充実を図っていくことから、児童福祉費を中心に扶助費が増加していくと見込まれる。</a:t>
          </a:r>
        </a:p>
        <a:p>
          <a:r>
            <a:rPr kumimoji="1" lang="ja-JP" altLang="en-US" sz="1100">
              <a:latin typeface="ＭＳ Ｐゴシック"/>
            </a:rPr>
            <a:t>・土木費の住民一人当たりコストは、</a:t>
          </a:r>
          <a:r>
            <a:rPr kumimoji="1" lang="en-US" altLang="ja-JP" sz="1100">
              <a:latin typeface="ＭＳ Ｐゴシック"/>
            </a:rPr>
            <a:t>60,636</a:t>
          </a:r>
          <a:r>
            <a:rPr kumimoji="1" lang="ja-JP" altLang="en-US" sz="1100">
              <a:latin typeface="ＭＳ Ｐゴシック"/>
            </a:rPr>
            <a:t>円（構成比</a:t>
          </a:r>
          <a:r>
            <a:rPr kumimoji="1" lang="en-US" altLang="ja-JP" sz="1100">
              <a:latin typeface="ＭＳ Ｐゴシック"/>
            </a:rPr>
            <a:t>7.5</a:t>
          </a:r>
          <a:r>
            <a:rPr kumimoji="1" lang="ja-JP" altLang="en-US" sz="1100">
              <a:latin typeface="ＭＳ Ｐゴシック"/>
            </a:rPr>
            <a:t>％）と類似団体平均より低いが、社会資本整備総合交付金の防災・安全、長寿命化対策事業を継続して実施していることや下水道事業特別会計に対する繰出金が年々増加していることから、今後も微増または横ばいで推移していくと見込まれる。</a:t>
          </a:r>
          <a:endParaRPr kumimoji="1" lang="en-US" altLang="ja-JP" sz="1100">
            <a:latin typeface="ＭＳ Ｐゴシック"/>
          </a:endParaRPr>
        </a:p>
        <a:p>
          <a:r>
            <a:rPr kumimoji="1" lang="ja-JP" altLang="en-US" sz="1100">
              <a:latin typeface="ＭＳ Ｐゴシック"/>
            </a:rPr>
            <a:t>・消防費は、住民一人当たり</a:t>
          </a:r>
          <a:r>
            <a:rPr kumimoji="1" lang="en-US" altLang="ja-JP" sz="1100">
              <a:latin typeface="ＭＳ Ｐゴシック"/>
            </a:rPr>
            <a:t>63,556</a:t>
          </a:r>
          <a:r>
            <a:rPr kumimoji="1" lang="ja-JP" altLang="en-US" sz="1100">
              <a:latin typeface="ＭＳ Ｐゴシック"/>
            </a:rPr>
            <a:t>円（構成比</a:t>
          </a:r>
          <a:r>
            <a:rPr kumimoji="1" lang="en-US" altLang="ja-JP" sz="1100">
              <a:latin typeface="ＭＳ Ｐゴシック"/>
            </a:rPr>
            <a:t>7.8</a:t>
          </a:r>
          <a:r>
            <a:rPr kumimoji="1" lang="ja-JP" altLang="en-US" sz="1100">
              <a:latin typeface="ＭＳ Ｐゴシック"/>
            </a:rPr>
            <a:t>％）となっており、鰺ヶ沢地区消防事務組合負担金や消防団に要する経費が要因となり、類似団体と比較して</a:t>
          </a:r>
          <a:r>
            <a:rPr kumimoji="1" lang="en-US" altLang="ja-JP" sz="1100">
              <a:latin typeface="ＭＳ Ｐゴシック"/>
            </a:rPr>
            <a:t>17,668</a:t>
          </a:r>
          <a:r>
            <a:rPr kumimoji="1" lang="ja-JP" altLang="en-US" sz="1100">
              <a:latin typeface="ＭＳ Ｐゴシック"/>
            </a:rPr>
            <a:t>円、</a:t>
          </a:r>
          <a:r>
            <a:rPr kumimoji="1" lang="en-US" altLang="ja-JP" sz="1100">
              <a:latin typeface="ＭＳ Ｐゴシック"/>
            </a:rPr>
            <a:t>38.5</a:t>
          </a:r>
          <a:r>
            <a:rPr kumimoji="1" lang="ja-JP" altLang="en-US" sz="1100">
              <a:latin typeface="ＭＳ Ｐゴシック"/>
            </a:rPr>
            <a:t>％高い状況となっている。平成２７年度青森県地震・津波被害想定調査の結果を踏まえ、地震・津波災害に係るハード面での防災対策を積極的に行っていく方針であることから、今後大幅に増加することが見込まれる。</a:t>
          </a:r>
          <a:endParaRPr kumimoji="1" lang="en-US" altLang="ja-JP" sz="11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n-ea"/>
              <a:ea typeface="+mn-ea"/>
            </a:rPr>
            <a:t>　平成</a:t>
          </a:r>
          <a:r>
            <a:rPr kumimoji="1" lang="en-US" altLang="ja-JP" sz="1300">
              <a:latin typeface="+mn-ea"/>
              <a:ea typeface="+mn-ea"/>
            </a:rPr>
            <a:t>27</a:t>
          </a:r>
          <a:r>
            <a:rPr kumimoji="1" lang="ja-JP" altLang="en-US" sz="1300">
              <a:latin typeface="+mn-ea"/>
              <a:ea typeface="+mn-ea"/>
            </a:rPr>
            <a:t>年度決算における実質収支は</a:t>
          </a:r>
          <a:r>
            <a:rPr kumimoji="1" lang="en-US" altLang="ja-JP" sz="1300">
              <a:latin typeface="+mn-ea"/>
              <a:ea typeface="+mn-ea"/>
            </a:rPr>
            <a:t>264</a:t>
          </a:r>
          <a:r>
            <a:rPr kumimoji="1" lang="ja-JP" altLang="en-US" sz="1300">
              <a:latin typeface="+mn-ea"/>
              <a:ea typeface="+mn-ea"/>
            </a:rPr>
            <a:t>百万円となった。</a:t>
          </a:r>
        </a:p>
        <a:p>
          <a:r>
            <a:rPr kumimoji="1" lang="ja-JP" altLang="en-US" sz="1300">
              <a:latin typeface="+mn-ea"/>
              <a:ea typeface="+mn-ea"/>
            </a:rPr>
            <a:t>過去に実施した大型観光施設整備や三位一体改革などの影響により、平成</a:t>
          </a:r>
          <a:r>
            <a:rPr kumimoji="1" lang="en-US" altLang="ja-JP" sz="1300">
              <a:latin typeface="+mn-ea"/>
              <a:ea typeface="+mn-ea"/>
            </a:rPr>
            <a:t>19</a:t>
          </a:r>
          <a:r>
            <a:rPr kumimoji="1" lang="ja-JP" altLang="en-US" sz="1300">
              <a:latin typeface="+mn-ea"/>
              <a:ea typeface="+mn-ea"/>
            </a:rPr>
            <a:t>年度まで実質収支が赤字となっていたが、集中改革プランに基づく徹底した財政健全化対策により、平成</a:t>
          </a:r>
          <a:r>
            <a:rPr kumimoji="1" lang="en-US" altLang="ja-JP" sz="1300">
              <a:latin typeface="+mn-ea"/>
              <a:ea typeface="+mn-ea"/>
            </a:rPr>
            <a:t>20</a:t>
          </a:r>
          <a:r>
            <a:rPr kumimoji="1" lang="ja-JP" altLang="en-US" sz="1300">
              <a:latin typeface="+mn-ea"/>
              <a:ea typeface="+mn-ea"/>
            </a:rPr>
            <a:t>年度から黒字に転じた。</a:t>
          </a:r>
        </a:p>
        <a:p>
          <a:r>
            <a:rPr kumimoji="1" lang="ja-JP" altLang="en-US" sz="1300">
              <a:latin typeface="+mn-ea"/>
              <a:ea typeface="+mn-ea"/>
            </a:rPr>
            <a:t>　その後も行財政改革を継続した結果、実質収支は黒字を維持しており、枯渇状況にあった財政調整基金も着実に積立て、残高は年々増加している。今後も引き続き財政健全化に取り組み、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青森県深浦町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mn-ea"/>
              <a:ea typeface="+mn-ea"/>
            </a:rPr>
            <a:t>　平成</a:t>
          </a:r>
          <a:r>
            <a:rPr kumimoji="1" lang="en-US" altLang="ja-JP" sz="1300">
              <a:latin typeface="+mn-ea"/>
              <a:ea typeface="+mn-ea"/>
            </a:rPr>
            <a:t>27</a:t>
          </a:r>
          <a:r>
            <a:rPr kumimoji="1" lang="ja-JP" altLang="en-US" sz="1300">
              <a:latin typeface="+mn-ea"/>
              <a:ea typeface="+mn-ea"/>
            </a:rPr>
            <a:t>年度決算において連結実質赤字は発生しておらず、各会計の実質収支の合計は</a:t>
          </a:r>
          <a:r>
            <a:rPr kumimoji="1" lang="en-US" altLang="ja-JP" sz="1300">
              <a:latin typeface="+mn-ea"/>
              <a:ea typeface="+mn-ea"/>
            </a:rPr>
            <a:t>450</a:t>
          </a:r>
          <a:r>
            <a:rPr kumimoji="1" lang="ja-JP" altLang="en-US" sz="1300">
              <a:latin typeface="+mn-ea"/>
              <a:ea typeface="+mn-ea"/>
            </a:rPr>
            <a:t>百万円の黒字となった。</a:t>
          </a:r>
        </a:p>
        <a:p>
          <a:r>
            <a:rPr kumimoji="1" lang="ja-JP" altLang="en-US" sz="1300">
              <a:latin typeface="+mn-ea"/>
              <a:ea typeface="+mn-ea"/>
            </a:rPr>
            <a:t>　連結実質収支全体の主な割合を占める一般会計等では、平成</a:t>
          </a:r>
          <a:r>
            <a:rPr kumimoji="1" lang="en-US" altLang="ja-JP" sz="1300">
              <a:latin typeface="+mn-ea"/>
              <a:ea typeface="+mn-ea"/>
            </a:rPr>
            <a:t>19</a:t>
          </a:r>
          <a:r>
            <a:rPr kumimoji="1" lang="ja-JP" altLang="en-US" sz="1300">
              <a:latin typeface="+mn-ea"/>
              <a:ea typeface="+mn-ea"/>
            </a:rPr>
            <a:t>年度以降赤字は発生しておらず、毎年着実に一定の黒字を維持している。</a:t>
          </a:r>
        </a:p>
        <a:p>
          <a:r>
            <a:rPr kumimoji="1" lang="ja-JP" altLang="en-US" sz="1300">
              <a:latin typeface="+mn-ea"/>
              <a:ea typeface="+mn-ea"/>
            </a:rPr>
            <a:t>　国民健康保険事業特別会計（事業勘定・直診勘定）、後期高齢者医療特別会計、介護保険特別会計、訪問看護ステーション特別会計においては、給付費の増加を見据え、保険料の適正化と併せて、一般会計からの適切な繰出しを行ってきた結果、現在まで赤字は発生していない。</a:t>
          </a:r>
        </a:p>
        <a:p>
          <a:r>
            <a:rPr kumimoji="1" lang="ja-JP" altLang="en-US" sz="1300">
              <a:latin typeface="+mn-ea"/>
              <a:ea typeface="+mn-ea"/>
            </a:rPr>
            <a:t>　下水道事業特別会計では繰出基準に基づく繰出金のほか、汚水維持管理費を補うための基準外繰出しを実施してきた結果、毎年わずかな黒字を計上している。</a:t>
          </a:r>
        </a:p>
        <a:p>
          <a:r>
            <a:rPr kumimoji="1" lang="ja-JP" altLang="en-US" sz="1300">
              <a:latin typeface="+mn-ea"/>
              <a:ea typeface="+mn-ea"/>
            </a:rPr>
            <a:t>　水道事業会計は公営企業会計であるが、平成</a:t>
          </a:r>
          <a:r>
            <a:rPr kumimoji="1" lang="en-US" altLang="ja-JP" sz="1300">
              <a:latin typeface="+mn-ea"/>
              <a:ea typeface="+mn-ea"/>
            </a:rPr>
            <a:t>24</a:t>
          </a:r>
          <a:r>
            <a:rPr kumimoji="1" lang="ja-JP" altLang="en-US" sz="1300">
              <a:latin typeface="+mn-ea"/>
              <a:ea typeface="+mn-ea"/>
            </a:rPr>
            <a:t>年度の事業開始当初に発生した累積欠損金を解消するため、高料金対策などの損益勘定繰出金を優先し、基準どおり繰出してきた結果、資金剰余額は年々増加し、現在では普通会計に次ぐ黒字要因となっている。</a:t>
          </a:r>
        </a:p>
        <a:p>
          <a:r>
            <a:rPr kumimoji="1" lang="ja-JP" altLang="en-US" sz="1300">
              <a:latin typeface="+mn-ea"/>
              <a:ea typeface="+mn-ea"/>
            </a:rPr>
            <a:t>　今後も各会計の黒字を堅持するため、従来からの行財政改革と併せて、公営事業では料金の適正化と一般会計からの適切な繰出しを継続し、町財政全体の健全化に努める。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7586490</v>
      </c>
      <c r="BO4" s="409"/>
      <c r="BP4" s="409"/>
      <c r="BQ4" s="409"/>
      <c r="BR4" s="409"/>
      <c r="BS4" s="409"/>
      <c r="BT4" s="409"/>
      <c r="BU4" s="410"/>
      <c r="BV4" s="408">
        <v>7400734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5.3</v>
      </c>
      <c r="CU4" s="586"/>
      <c r="CV4" s="586"/>
      <c r="CW4" s="586"/>
      <c r="CX4" s="586"/>
      <c r="CY4" s="586"/>
      <c r="CZ4" s="586"/>
      <c r="DA4" s="587"/>
      <c r="DB4" s="585">
        <v>5.2</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7246476</v>
      </c>
      <c r="BO5" s="414"/>
      <c r="BP5" s="414"/>
      <c r="BQ5" s="414"/>
      <c r="BR5" s="414"/>
      <c r="BS5" s="414"/>
      <c r="BT5" s="414"/>
      <c r="BU5" s="415"/>
      <c r="BV5" s="413">
        <v>7101403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92.1</v>
      </c>
      <c r="CU5" s="384"/>
      <c r="CV5" s="384"/>
      <c r="CW5" s="384"/>
      <c r="CX5" s="384"/>
      <c r="CY5" s="384"/>
      <c r="CZ5" s="384"/>
      <c r="DA5" s="385"/>
      <c r="DB5" s="383">
        <v>90.9</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340014</v>
      </c>
      <c r="BO6" s="414"/>
      <c r="BP6" s="414"/>
      <c r="BQ6" s="414"/>
      <c r="BR6" s="414"/>
      <c r="BS6" s="414"/>
      <c r="BT6" s="414"/>
      <c r="BU6" s="415"/>
      <c r="BV6" s="413">
        <v>299331</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96.7</v>
      </c>
      <c r="CU6" s="560"/>
      <c r="CV6" s="560"/>
      <c r="CW6" s="560"/>
      <c r="CX6" s="560"/>
      <c r="CY6" s="560"/>
      <c r="CZ6" s="560"/>
      <c r="DA6" s="561"/>
      <c r="DB6" s="559">
        <v>95.7</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75799</v>
      </c>
      <c r="BO7" s="414"/>
      <c r="BP7" s="414"/>
      <c r="BQ7" s="414"/>
      <c r="BR7" s="414"/>
      <c r="BS7" s="414"/>
      <c r="BT7" s="414"/>
      <c r="BU7" s="415"/>
      <c r="BV7" s="413">
        <v>36436</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4946324</v>
      </c>
      <c r="CU7" s="414"/>
      <c r="CV7" s="414"/>
      <c r="CW7" s="414"/>
      <c r="CX7" s="414"/>
      <c r="CY7" s="414"/>
      <c r="CZ7" s="414"/>
      <c r="DA7" s="415"/>
      <c r="DB7" s="413">
        <v>5044375</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264215</v>
      </c>
      <c r="BO8" s="414"/>
      <c r="BP8" s="414"/>
      <c r="BQ8" s="414"/>
      <c r="BR8" s="414"/>
      <c r="BS8" s="414"/>
      <c r="BT8" s="414"/>
      <c r="BU8" s="415"/>
      <c r="BV8" s="413">
        <v>262895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0.16</v>
      </c>
      <c r="CU8" s="523"/>
      <c r="CV8" s="523"/>
      <c r="CW8" s="523"/>
      <c r="CX8" s="523"/>
      <c r="CY8" s="523"/>
      <c r="CZ8" s="523"/>
      <c r="DA8" s="524"/>
      <c r="DB8" s="522">
        <v>0.15</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8429</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1320</v>
      </c>
      <c r="BO9" s="414"/>
      <c r="BP9" s="414"/>
      <c r="BQ9" s="414"/>
      <c r="BR9" s="414"/>
      <c r="BS9" s="414"/>
      <c r="BT9" s="414"/>
      <c r="BU9" s="415"/>
      <c r="BV9" s="413">
        <v>-1193</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23.9</v>
      </c>
      <c r="CU9" s="384"/>
      <c r="CV9" s="384"/>
      <c r="CW9" s="384"/>
      <c r="CX9" s="384"/>
      <c r="CY9" s="384"/>
      <c r="CZ9" s="384"/>
      <c r="DA9" s="385"/>
      <c r="DB9" s="383">
        <v>23.7</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9691</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286</v>
      </c>
      <c r="BO10" s="414"/>
      <c r="BP10" s="414"/>
      <c r="BQ10" s="414"/>
      <c r="BR10" s="414"/>
      <c r="BS10" s="414"/>
      <c r="BT10" s="414"/>
      <c r="BU10" s="415"/>
      <c r="BV10" s="413">
        <v>397</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v>60</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110</v>
      </c>
      <c r="CU11" s="523"/>
      <c r="CV11" s="523"/>
      <c r="CW11" s="523"/>
      <c r="CX11" s="523"/>
      <c r="CY11" s="523"/>
      <c r="CZ11" s="523"/>
      <c r="DA11" s="524"/>
      <c r="DB11" s="522" t="s">
        <v>110</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8935</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77</v>
      </c>
      <c r="AV12" s="471"/>
      <c r="AW12" s="471"/>
      <c r="AX12" s="471"/>
      <c r="AY12" s="393" t="s">
        <v>116</v>
      </c>
      <c r="AZ12" s="394"/>
      <c r="BA12" s="394"/>
      <c r="BB12" s="394"/>
      <c r="BC12" s="394"/>
      <c r="BD12" s="394"/>
      <c r="BE12" s="394"/>
      <c r="BF12" s="394"/>
      <c r="BG12" s="394"/>
      <c r="BH12" s="394"/>
      <c r="BI12" s="394"/>
      <c r="BJ12" s="394"/>
      <c r="BK12" s="394"/>
      <c r="BL12" s="394"/>
      <c r="BM12" s="395"/>
      <c r="BN12" s="413" t="s">
        <v>110</v>
      </c>
      <c r="BO12" s="414"/>
      <c r="BP12" s="414"/>
      <c r="BQ12" s="414"/>
      <c r="BR12" s="414"/>
      <c r="BS12" s="414"/>
      <c r="BT12" s="414"/>
      <c r="BU12" s="415"/>
      <c r="BV12" s="413" t="s">
        <v>110</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110</v>
      </c>
      <c r="CU12" s="523"/>
      <c r="CV12" s="523"/>
      <c r="CW12" s="523"/>
      <c r="CX12" s="523"/>
      <c r="CY12" s="523"/>
      <c r="CZ12" s="523"/>
      <c r="DA12" s="524"/>
      <c r="DB12" s="522" t="s">
        <v>110</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8916</v>
      </c>
      <c r="S13" s="515"/>
      <c r="T13" s="515"/>
      <c r="U13" s="515"/>
      <c r="V13" s="516"/>
      <c r="W13" s="502" t="s">
        <v>119</v>
      </c>
      <c r="X13" s="426"/>
      <c r="Y13" s="426"/>
      <c r="Z13" s="426"/>
      <c r="AA13" s="426"/>
      <c r="AB13" s="427"/>
      <c r="AC13" s="389">
        <v>1092</v>
      </c>
      <c r="AD13" s="390"/>
      <c r="AE13" s="390"/>
      <c r="AF13" s="390"/>
      <c r="AG13" s="391"/>
      <c r="AH13" s="389">
        <v>1262</v>
      </c>
      <c r="AI13" s="390"/>
      <c r="AJ13" s="390"/>
      <c r="AK13" s="390"/>
      <c r="AL13" s="392"/>
      <c r="AM13" s="482" t="s">
        <v>120</v>
      </c>
      <c r="AN13" s="387"/>
      <c r="AO13" s="387"/>
      <c r="AP13" s="387"/>
      <c r="AQ13" s="387"/>
      <c r="AR13" s="387"/>
      <c r="AS13" s="387"/>
      <c r="AT13" s="388"/>
      <c r="AU13" s="470" t="s">
        <v>101</v>
      </c>
      <c r="AV13" s="471"/>
      <c r="AW13" s="471"/>
      <c r="AX13" s="471"/>
      <c r="AY13" s="393" t="s">
        <v>121</v>
      </c>
      <c r="AZ13" s="394"/>
      <c r="BA13" s="394"/>
      <c r="BB13" s="394"/>
      <c r="BC13" s="394"/>
      <c r="BD13" s="394"/>
      <c r="BE13" s="394"/>
      <c r="BF13" s="394"/>
      <c r="BG13" s="394"/>
      <c r="BH13" s="394"/>
      <c r="BI13" s="394"/>
      <c r="BJ13" s="394"/>
      <c r="BK13" s="394"/>
      <c r="BL13" s="394"/>
      <c r="BM13" s="395"/>
      <c r="BN13" s="413">
        <v>1606</v>
      </c>
      <c r="BO13" s="414"/>
      <c r="BP13" s="414"/>
      <c r="BQ13" s="414"/>
      <c r="BR13" s="414"/>
      <c r="BS13" s="414"/>
      <c r="BT13" s="414"/>
      <c r="BU13" s="415"/>
      <c r="BV13" s="413">
        <v>-736</v>
      </c>
      <c r="BW13" s="414"/>
      <c r="BX13" s="414"/>
      <c r="BY13" s="414"/>
      <c r="BZ13" s="414"/>
      <c r="CA13" s="414"/>
      <c r="CB13" s="414"/>
      <c r="CC13" s="415"/>
      <c r="CD13" s="422" t="s">
        <v>122</v>
      </c>
      <c r="CE13" s="423"/>
      <c r="CF13" s="423"/>
      <c r="CG13" s="423"/>
      <c r="CH13" s="423"/>
      <c r="CI13" s="423"/>
      <c r="CJ13" s="423"/>
      <c r="CK13" s="423"/>
      <c r="CL13" s="423"/>
      <c r="CM13" s="423"/>
      <c r="CN13" s="423"/>
      <c r="CO13" s="423"/>
      <c r="CP13" s="423"/>
      <c r="CQ13" s="423"/>
      <c r="CR13" s="423"/>
      <c r="CS13" s="424"/>
      <c r="CT13" s="383">
        <v>13.7</v>
      </c>
      <c r="CU13" s="384"/>
      <c r="CV13" s="384"/>
      <c r="CW13" s="384"/>
      <c r="CX13" s="384"/>
      <c r="CY13" s="384"/>
      <c r="CZ13" s="384"/>
      <c r="DA13" s="385"/>
      <c r="DB13" s="383">
        <v>14.3</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123</v>
      </c>
      <c r="M14" s="543"/>
      <c r="N14" s="543"/>
      <c r="O14" s="543"/>
      <c r="P14" s="543"/>
      <c r="Q14" s="544"/>
      <c r="R14" s="514">
        <v>9175</v>
      </c>
      <c r="S14" s="515"/>
      <c r="T14" s="515"/>
      <c r="U14" s="515"/>
      <c r="V14" s="516"/>
      <c r="W14" s="517"/>
      <c r="X14" s="429"/>
      <c r="Y14" s="429"/>
      <c r="Z14" s="429"/>
      <c r="AA14" s="429"/>
      <c r="AB14" s="430"/>
      <c r="AC14" s="507">
        <v>26.8</v>
      </c>
      <c r="AD14" s="508"/>
      <c r="AE14" s="508"/>
      <c r="AF14" s="508"/>
      <c r="AG14" s="509"/>
      <c r="AH14" s="507">
        <v>26.5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124</v>
      </c>
      <c r="CE14" s="420"/>
      <c r="CF14" s="420"/>
      <c r="CG14" s="420"/>
      <c r="CH14" s="420"/>
      <c r="CI14" s="420"/>
      <c r="CJ14" s="420"/>
      <c r="CK14" s="420"/>
      <c r="CL14" s="420"/>
      <c r="CM14" s="420"/>
      <c r="CN14" s="420"/>
      <c r="CO14" s="420"/>
      <c r="CP14" s="420"/>
      <c r="CQ14" s="420"/>
      <c r="CR14" s="420"/>
      <c r="CS14" s="421"/>
      <c r="CT14" s="518">
        <v>75.7</v>
      </c>
      <c r="CU14" s="486"/>
      <c r="CV14" s="486"/>
      <c r="CW14" s="486"/>
      <c r="CX14" s="486"/>
      <c r="CY14" s="486"/>
      <c r="CZ14" s="486"/>
      <c r="DA14" s="487"/>
      <c r="DB14" s="518">
        <v>83.3</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9160</v>
      </c>
      <c r="S15" s="515"/>
      <c r="T15" s="515"/>
      <c r="U15" s="515"/>
      <c r="V15" s="516"/>
      <c r="W15" s="502" t="s">
        <v>125</v>
      </c>
      <c r="X15" s="426"/>
      <c r="Y15" s="426"/>
      <c r="Z15" s="426"/>
      <c r="AA15" s="426"/>
      <c r="AB15" s="427"/>
      <c r="AC15" s="389">
        <v>858</v>
      </c>
      <c r="AD15" s="390"/>
      <c r="AE15" s="390"/>
      <c r="AF15" s="390"/>
      <c r="AG15" s="391"/>
      <c r="AH15" s="389">
        <v>1213</v>
      </c>
      <c r="AI15" s="390"/>
      <c r="AJ15" s="390"/>
      <c r="AK15" s="390"/>
      <c r="AL15" s="392"/>
      <c r="AM15" s="482"/>
      <c r="AN15" s="387"/>
      <c r="AO15" s="387"/>
      <c r="AP15" s="387"/>
      <c r="AQ15" s="387"/>
      <c r="AR15" s="387"/>
      <c r="AS15" s="387"/>
      <c r="AT15" s="388"/>
      <c r="AU15" s="470"/>
      <c r="AV15" s="471"/>
      <c r="AW15" s="471"/>
      <c r="AX15" s="471"/>
      <c r="AY15" s="405" t="s">
        <v>126</v>
      </c>
      <c r="AZ15" s="406"/>
      <c r="BA15" s="406"/>
      <c r="BB15" s="406"/>
      <c r="BC15" s="406"/>
      <c r="BD15" s="406"/>
      <c r="BE15" s="406"/>
      <c r="BF15" s="406"/>
      <c r="BG15" s="406"/>
      <c r="BH15" s="406"/>
      <c r="BI15" s="406"/>
      <c r="BJ15" s="406"/>
      <c r="BK15" s="406"/>
      <c r="BL15" s="406"/>
      <c r="BM15" s="407"/>
      <c r="BN15" s="408">
        <v>704662</v>
      </c>
      <c r="BO15" s="409"/>
      <c r="BP15" s="409"/>
      <c r="BQ15" s="409"/>
      <c r="BR15" s="409"/>
      <c r="BS15" s="409"/>
      <c r="BT15" s="409"/>
      <c r="BU15" s="410"/>
      <c r="BV15" s="408">
        <v>670597</v>
      </c>
      <c r="BW15" s="409"/>
      <c r="BX15" s="409"/>
      <c r="BY15" s="409"/>
      <c r="BZ15" s="409"/>
      <c r="CA15" s="409"/>
      <c r="CB15" s="409"/>
      <c r="CC15" s="410"/>
      <c r="CD15" s="519" t="s">
        <v>127</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128</v>
      </c>
      <c r="M16" s="505"/>
      <c r="N16" s="505"/>
      <c r="O16" s="505"/>
      <c r="P16" s="505"/>
      <c r="Q16" s="506"/>
      <c r="R16" s="499" t="s">
        <v>129</v>
      </c>
      <c r="S16" s="500"/>
      <c r="T16" s="500"/>
      <c r="U16" s="500"/>
      <c r="V16" s="501"/>
      <c r="W16" s="517"/>
      <c r="X16" s="429"/>
      <c r="Y16" s="429"/>
      <c r="Z16" s="429"/>
      <c r="AA16" s="429"/>
      <c r="AB16" s="430"/>
      <c r="AC16" s="507">
        <v>21.1</v>
      </c>
      <c r="AD16" s="508"/>
      <c r="AE16" s="508"/>
      <c r="AF16" s="508"/>
      <c r="AG16" s="509"/>
      <c r="AH16" s="507">
        <v>25.4</v>
      </c>
      <c r="AI16" s="508"/>
      <c r="AJ16" s="508"/>
      <c r="AK16" s="508"/>
      <c r="AL16" s="510"/>
      <c r="AM16" s="482"/>
      <c r="AN16" s="387"/>
      <c r="AO16" s="387"/>
      <c r="AP16" s="387"/>
      <c r="AQ16" s="387"/>
      <c r="AR16" s="387"/>
      <c r="AS16" s="387"/>
      <c r="AT16" s="388"/>
      <c r="AU16" s="470"/>
      <c r="AV16" s="471"/>
      <c r="AW16" s="471"/>
      <c r="AX16" s="471"/>
      <c r="AY16" s="393" t="s">
        <v>130</v>
      </c>
      <c r="AZ16" s="394"/>
      <c r="BA16" s="394"/>
      <c r="BB16" s="394"/>
      <c r="BC16" s="394"/>
      <c r="BD16" s="394"/>
      <c r="BE16" s="394"/>
      <c r="BF16" s="394"/>
      <c r="BG16" s="394"/>
      <c r="BH16" s="394"/>
      <c r="BI16" s="394"/>
      <c r="BJ16" s="394"/>
      <c r="BK16" s="394"/>
      <c r="BL16" s="394"/>
      <c r="BM16" s="395"/>
      <c r="BN16" s="413">
        <v>4278374</v>
      </c>
      <c r="BO16" s="414"/>
      <c r="BP16" s="414"/>
      <c r="BQ16" s="414"/>
      <c r="BR16" s="414"/>
      <c r="BS16" s="414"/>
      <c r="BT16" s="414"/>
      <c r="BU16" s="415"/>
      <c r="BV16" s="413">
        <v>4167950</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131</v>
      </c>
      <c r="N17" s="497"/>
      <c r="O17" s="497"/>
      <c r="P17" s="497"/>
      <c r="Q17" s="498"/>
      <c r="R17" s="499" t="s">
        <v>132</v>
      </c>
      <c r="S17" s="500"/>
      <c r="T17" s="500"/>
      <c r="U17" s="500"/>
      <c r="V17" s="501"/>
      <c r="W17" s="502" t="s">
        <v>133</v>
      </c>
      <c r="X17" s="426"/>
      <c r="Y17" s="426"/>
      <c r="Z17" s="426"/>
      <c r="AA17" s="426"/>
      <c r="AB17" s="427"/>
      <c r="AC17" s="389">
        <v>2126</v>
      </c>
      <c r="AD17" s="390"/>
      <c r="AE17" s="390"/>
      <c r="AF17" s="390"/>
      <c r="AG17" s="391"/>
      <c r="AH17" s="389">
        <v>2295</v>
      </c>
      <c r="AI17" s="390"/>
      <c r="AJ17" s="390"/>
      <c r="AK17" s="390"/>
      <c r="AL17" s="392"/>
      <c r="AM17" s="482"/>
      <c r="AN17" s="387"/>
      <c r="AO17" s="387"/>
      <c r="AP17" s="387"/>
      <c r="AQ17" s="387"/>
      <c r="AR17" s="387"/>
      <c r="AS17" s="387"/>
      <c r="AT17" s="388"/>
      <c r="AU17" s="470"/>
      <c r="AV17" s="471"/>
      <c r="AW17" s="471"/>
      <c r="AX17" s="471"/>
      <c r="AY17" s="393" t="s">
        <v>134</v>
      </c>
      <c r="AZ17" s="394"/>
      <c r="BA17" s="394"/>
      <c r="BB17" s="394"/>
      <c r="BC17" s="394"/>
      <c r="BD17" s="394"/>
      <c r="BE17" s="394"/>
      <c r="BF17" s="394"/>
      <c r="BG17" s="394"/>
      <c r="BH17" s="394"/>
      <c r="BI17" s="394"/>
      <c r="BJ17" s="394"/>
      <c r="BK17" s="394"/>
      <c r="BL17" s="394"/>
      <c r="BM17" s="395"/>
      <c r="BN17" s="413">
        <v>882788</v>
      </c>
      <c r="BO17" s="414"/>
      <c r="BP17" s="414"/>
      <c r="BQ17" s="414"/>
      <c r="BR17" s="414"/>
      <c r="BS17" s="414"/>
      <c r="BT17" s="414"/>
      <c r="BU17" s="415"/>
      <c r="BV17" s="413">
        <v>851954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135</v>
      </c>
      <c r="C18" s="476"/>
      <c r="D18" s="476"/>
      <c r="E18" s="477"/>
      <c r="F18" s="477"/>
      <c r="G18" s="477"/>
      <c r="H18" s="477"/>
      <c r="I18" s="477"/>
      <c r="J18" s="477"/>
      <c r="K18" s="477"/>
      <c r="L18" s="478">
        <v>488.89</v>
      </c>
      <c r="M18" s="478"/>
      <c r="N18" s="478"/>
      <c r="O18" s="478"/>
      <c r="P18" s="478"/>
      <c r="Q18" s="478"/>
      <c r="R18" s="479"/>
      <c r="S18" s="479"/>
      <c r="T18" s="479"/>
      <c r="U18" s="479"/>
      <c r="V18" s="480"/>
      <c r="W18" s="494"/>
      <c r="X18" s="495"/>
      <c r="Y18" s="495"/>
      <c r="Z18" s="495"/>
      <c r="AA18" s="495"/>
      <c r="AB18" s="503"/>
      <c r="AC18" s="377">
        <v>52.2</v>
      </c>
      <c r="AD18" s="378"/>
      <c r="AE18" s="378"/>
      <c r="AF18" s="378"/>
      <c r="AG18" s="481"/>
      <c r="AH18" s="377">
        <v>48.1</v>
      </c>
      <c r="AI18" s="378"/>
      <c r="AJ18" s="378"/>
      <c r="AK18" s="378"/>
      <c r="AL18" s="379"/>
      <c r="AM18" s="482"/>
      <c r="AN18" s="387"/>
      <c r="AO18" s="387"/>
      <c r="AP18" s="387"/>
      <c r="AQ18" s="387"/>
      <c r="AR18" s="387"/>
      <c r="AS18" s="387"/>
      <c r="AT18" s="388"/>
      <c r="AU18" s="470"/>
      <c r="AV18" s="471"/>
      <c r="AW18" s="471"/>
      <c r="AX18" s="471"/>
      <c r="AY18" s="393" t="s">
        <v>136</v>
      </c>
      <c r="AZ18" s="394"/>
      <c r="BA18" s="394"/>
      <c r="BB18" s="394"/>
      <c r="BC18" s="394"/>
      <c r="BD18" s="394"/>
      <c r="BE18" s="394"/>
      <c r="BF18" s="394"/>
      <c r="BG18" s="394"/>
      <c r="BH18" s="394"/>
      <c r="BI18" s="394"/>
      <c r="BJ18" s="394"/>
      <c r="BK18" s="394"/>
      <c r="BL18" s="394"/>
      <c r="BM18" s="395"/>
      <c r="BN18" s="413">
        <v>4593463</v>
      </c>
      <c r="BO18" s="414"/>
      <c r="BP18" s="414"/>
      <c r="BQ18" s="414"/>
      <c r="BR18" s="414"/>
      <c r="BS18" s="414"/>
      <c r="BT18" s="414"/>
      <c r="BU18" s="415"/>
      <c r="BV18" s="413">
        <v>4607694</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137</v>
      </c>
      <c r="C19" s="476"/>
      <c r="D19" s="476"/>
      <c r="E19" s="477"/>
      <c r="F19" s="477"/>
      <c r="G19" s="477"/>
      <c r="H19" s="477"/>
      <c r="I19" s="477"/>
      <c r="J19" s="477"/>
      <c r="K19" s="477"/>
      <c r="L19" s="483">
        <v>17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138</v>
      </c>
      <c r="AZ19" s="394"/>
      <c r="BA19" s="394"/>
      <c r="BB19" s="394"/>
      <c r="BC19" s="394"/>
      <c r="BD19" s="394"/>
      <c r="BE19" s="394"/>
      <c r="BF19" s="394"/>
      <c r="BG19" s="394"/>
      <c r="BH19" s="394"/>
      <c r="BI19" s="394"/>
      <c r="BJ19" s="394"/>
      <c r="BK19" s="394"/>
      <c r="BL19" s="394"/>
      <c r="BM19" s="395"/>
      <c r="BN19" s="413">
        <v>5596382</v>
      </c>
      <c r="BO19" s="414"/>
      <c r="BP19" s="414"/>
      <c r="BQ19" s="414"/>
      <c r="BR19" s="414"/>
      <c r="BS19" s="414"/>
      <c r="BT19" s="414"/>
      <c r="BU19" s="415"/>
      <c r="BV19" s="413">
        <v>5669400</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139</v>
      </c>
      <c r="C20" s="476"/>
      <c r="D20" s="476"/>
      <c r="E20" s="477"/>
      <c r="F20" s="477"/>
      <c r="G20" s="477"/>
      <c r="H20" s="477"/>
      <c r="I20" s="477"/>
      <c r="J20" s="477"/>
      <c r="K20" s="477"/>
      <c r="L20" s="483">
        <v>3304</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140</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141</v>
      </c>
      <c r="C22" s="443"/>
      <c r="D22" s="444"/>
      <c r="E22" s="451" t="s">
        <v>1</v>
      </c>
      <c r="F22" s="426"/>
      <c r="G22" s="426"/>
      <c r="H22" s="426"/>
      <c r="I22" s="426"/>
      <c r="J22" s="426"/>
      <c r="K22" s="427"/>
      <c r="L22" s="451" t="s">
        <v>142</v>
      </c>
      <c r="M22" s="426"/>
      <c r="N22" s="426"/>
      <c r="O22" s="426"/>
      <c r="P22" s="427"/>
      <c r="Q22" s="436" t="s">
        <v>143</v>
      </c>
      <c r="R22" s="437"/>
      <c r="S22" s="437"/>
      <c r="T22" s="437"/>
      <c r="U22" s="437"/>
      <c r="V22" s="452"/>
      <c r="W22" s="454" t="s">
        <v>144</v>
      </c>
      <c r="X22" s="443"/>
      <c r="Y22" s="444"/>
      <c r="Z22" s="451" t="s">
        <v>1</v>
      </c>
      <c r="AA22" s="426"/>
      <c r="AB22" s="426"/>
      <c r="AC22" s="426"/>
      <c r="AD22" s="426"/>
      <c r="AE22" s="426"/>
      <c r="AF22" s="426"/>
      <c r="AG22" s="427"/>
      <c r="AH22" s="425" t="s">
        <v>145</v>
      </c>
      <c r="AI22" s="426"/>
      <c r="AJ22" s="426"/>
      <c r="AK22" s="426"/>
      <c r="AL22" s="427"/>
      <c r="AM22" s="425" t="s">
        <v>146</v>
      </c>
      <c r="AN22" s="431"/>
      <c r="AO22" s="431"/>
      <c r="AP22" s="431"/>
      <c r="AQ22" s="431"/>
      <c r="AR22" s="432"/>
      <c r="AS22" s="436" t="s">
        <v>143</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147</v>
      </c>
      <c r="AZ23" s="406"/>
      <c r="BA23" s="406"/>
      <c r="BB23" s="406"/>
      <c r="BC23" s="406"/>
      <c r="BD23" s="406"/>
      <c r="BE23" s="406"/>
      <c r="BF23" s="406"/>
      <c r="BG23" s="406"/>
      <c r="BH23" s="406"/>
      <c r="BI23" s="406"/>
      <c r="BJ23" s="406"/>
      <c r="BK23" s="406"/>
      <c r="BL23" s="406"/>
      <c r="BM23" s="407"/>
      <c r="BN23" s="413">
        <v>9735581</v>
      </c>
      <c r="BO23" s="414"/>
      <c r="BP23" s="414"/>
      <c r="BQ23" s="414"/>
      <c r="BR23" s="414"/>
      <c r="BS23" s="414"/>
      <c r="BT23" s="414"/>
      <c r="BU23" s="415"/>
      <c r="BV23" s="413">
        <v>10306809</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148</v>
      </c>
      <c r="F24" s="387"/>
      <c r="G24" s="387"/>
      <c r="H24" s="387"/>
      <c r="I24" s="387"/>
      <c r="J24" s="387"/>
      <c r="K24" s="388"/>
      <c r="L24" s="389">
        <v>1</v>
      </c>
      <c r="M24" s="390"/>
      <c r="N24" s="390"/>
      <c r="O24" s="390"/>
      <c r="P24" s="391"/>
      <c r="Q24" s="389">
        <v>6860</v>
      </c>
      <c r="R24" s="390"/>
      <c r="S24" s="390"/>
      <c r="T24" s="390"/>
      <c r="U24" s="390"/>
      <c r="V24" s="391"/>
      <c r="W24" s="455"/>
      <c r="X24" s="446"/>
      <c r="Y24" s="447"/>
      <c r="Z24" s="386" t="s">
        <v>149</v>
      </c>
      <c r="AA24" s="387"/>
      <c r="AB24" s="387"/>
      <c r="AC24" s="387"/>
      <c r="AD24" s="387"/>
      <c r="AE24" s="387"/>
      <c r="AF24" s="387"/>
      <c r="AG24" s="388"/>
      <c r="AH24" s="389">
        <v>110</v>
      </c>
      <c r="AI24" s="390"/>
      <c r="AJ24" s="390"/>
      <c r="AK24" s="390"/>
      <c r="AL24" s="391"/>
      <c r="AM24" s="389">
        <v>336490</v>
      </c>
      <c r="AN24" s="390"/>
      <c r="AO24" s="390"/>
      <c r="AP24" s="390"/>
      <c r="AQ24" s="390"/>
      <c r="AR24" s="391"/>
      <c r="AS24" s="389">
        <v>3059</v>
      </c>
      <c r="AT24" s="390"/>
      <c r="AU24" s="390"/>
      <c r="AV24" s="390"/>
      <c r="AW24" s="390"/>
      <c r="AX24" s="392"/>
      <c r="AY24" s="380" t="s">
        <v>150</v>
      </c>
      <c r="AZ24" s="381"/>
      <c r="BA24" s="381"/>
      <c r="BB24" s="381"/>
      <c r="BC24" s="381"/>
      <c r="BD24" s="381"/>
      <c r="BE24" s="381"/>
      <c r="BF24" s="381"/>
      <c r="BG24" s="381"/>
      <c r="BH24" s="381"/>
      <c r="BI24" s="381"/>
      <c r="BJ24" s="381"/>
      <c r="BK24" s="381"/>
      <c r="BL24" s="381"/>
      <c r="BM24" s="382"/>
      <c r="BN24" s="413">
        <v>6384822</v>
      </c>
      <c r="BO24" s="414"/>
      <c r="BP24" s="414"/>
      <c r="BQ24" s="414"/>
      <c r="BR24" s="414"/>
      <c r="BS24" s="414"/>
      <c r="BT24" s="414"/>
      <c r="BU24" s="415"/>
      <c r="BV24" s="413">
        <v>6535431</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151</v>
      </c>
      <c r="F25" s="387"/>
      <c r="G25" s="387"/>
      <c r="H25" s="387"/>
      <c r="I25" s="387"/>
      <c r="J25" s="387"/>
      <c r="K25" s="388"/>
      <c r="L25" s="389">
        <v>1</v>
      </c>
      <c r="M25" s="390"/>
      <c r="N25" s="390"/>
      <c r="O25" s="390"/>
      <c r="P25" s="391"/>
      <c r="Q25" s="389">
        <v>5720</v>
      </c>
      <c r="R25" s="390"/>
      <c r="S25" s="390"/>
      <c r="T25" s="390"/>
      <c r="U25" s="390"/>
      <c r="V25" s="391"/>
      <c r="W25" s="455"/>
      <c r="X25" s="446"/>
      <c r="Y25" s="447"/>
      <c r="Z25" s="386" t="s">
        <v>152</v>
      </c>
      <c r="AA25" s="387"/>
      <c r="AB25" s="387"/>
      <c r="AC25" s="387"/>
      <c r="AD25" s="387"/>
      <c r="AE25" s="387"/>
      <c r="AF25" s="387"/>
      <c r="AG25" s="388"/>
      <c r="AH25" s="389" t="s">
        <v>153</v>
      </c>
      <c r="AI25" s="390"/>
      <c r="AJ25" s="390"/>
      <c r="AK25" s="390"/>
      <c r="AL25" s="391"/>
      <c r="AM25" s="389" t="s">
        <v>153</v>
      </c>
      <c r="AN25" s="390"/>
      <c r="AO25" s="390"/>
      <c r="AP25" s="390"/>
      <c r="AQ25" s="390"/>
      <c r="AR25" s="391"/>
      <c r="AS25" s="389" t="s">
        <v>153</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298708</v>
      </c>
      <c r="BO25" s="409"/>
      <c r="BP25" s="409"/>
      <c r="BQ25" s="409"/>
      <c r="BR25" s="409"/>
      <c r="BS25" s="409"/>
      <c r="BT25" s="409"/>
      <c r="BU25" s="410"/>
      <c r="BV25" s="408">
        <v>220426</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5310</v>
      </c>
      <c r="R26" s="390"/>
      <c r="S26" s="390"/>
      <c r="T26" s="390"/>
      <c r="U26" s="390"/>
      <c r="V26" s="391"/>
      <c r="W26" s="455"/>
      <c r="X26" s="446"/>
      <c r="Y26" s="447"/>
      <c r="Z26" s="386" t="s">
        <v>156</v>
      </c>
      <c r="AA26" s="468"/>
      <c r="AB26" s="468"/>
      <c r="AC26" s="468"/>
      <c r="AD26" s="468"/>
      <c r="AE26" s="468"/>
      <c r="AF26" s="468"/>
      <c r="AG26" s="469"/>
      <c r="AH26" s="389" t="s">
        <v>153</v>
      </c>
      <c r="AI26" s="390"/>
      <c r="AJ26" s="390"/>
      <c r="AK26" s="390"/>
      <c r="AL26" s="391"/>
      <c r="AM26" s="389" t="s">
        <v>153</v>
      </c>
      <c r="AN26" s="390"/>
      <c r="AO26" s="390"/>
      <c r="AP26" s="390"/>
      <c r="AQ26" s="390"/>
      <c r="AR26" s="391"/>
      <c r="AS26" s="389" t="s">
        <v>153</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153</v>
      </c>
      <c r="BO26" s="414"/>
      <c r="BP26" s="414"/>
      <c r="BQ26" s="414"/>
      <c r="BR26" s="414"/>
      <c r="BS26" s="414"/>
      <c r="BT26" s="414"/>
      <c r="BU26" s="415"/>
      <c r="BV26" s="413" t="s">
        <v>153</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2660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81080</v>
      </c>
      <c r="BO27" s="417"/>
      <c r="BP27" s="417"/>
      <c r="BQ27" s="417"/>
      <c r="BR27" s="417"/>
      <c r="BS27" s="417"/>
      <c r="BT27" s="417"/>
      <c r="BU27" s="418"/>
      <c r="BV27" s="416">
        <v>81080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2290</v>
      </c>
      <c r="R28" s="390"/>
      <c r="S28" s="390"/>
      <c r="T28" s="390"/>
      <c r="U28" s="390"/>
      <c r="V28" s="391"/>
      <c r="W28" s="455"/>
      <c r="X28" s="446"/>
      <c r="Y28" s="447"/>
      <c r="Z28" s="386" t="s">
        <v>163</v>
      </c>
      <c r="AA28" s="387"/>
      <c r="AB28" s="387"/>
      <c r="AC28" s="387"/>
      <c r="AD28" s="387"/>
      <c r="AE28" s="387"/>
      <c r="AF28" s="387"/>
      <c r="AG28" s="388"/>
      <c r="AH28" s="389" t="s">
        <v>153</v>
      </c>
      <c r="AI28" s="390"/>
      <c r="AJ28" s="390"/>
      <c r="AK28" s="390"/>
      <c r="AL28" s="391"/>
      <c r="AM28" s="389" t="s">
        <v>153</v>
      </c>
      <c r="AN28" s="390"/>
      <c r="AO28" s="390"/>
      <c r="AP28" s="390"/>
      <c r="AQ28" s="390"/>
      <c r="AR28" s="391"/>
      <c r="AS28" s="389" t="s">
        <v>153</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2121895</v>
      </c>
      <c r="BO28" s="409"/>
      <c r="BP28" s="409"/>
      <c r="BQ28" s="409"/>
      <c r="BR28" s="409"/>
      <c r="BS28" s="409"/>
      <c r="BT28" s="409"/>
      <c r="BU28" s="410"/>
      <c r="BV28" s="408">
        <v>1861609</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10</v>
      </c>
      <c r="M29" s="390"/>
      <c r="N29" s="390"/>
      <c r="O29" s="390"/>
      <c r="P29" s="391"/>
      <c r="Q29" s="389">
        <v>2180</v>
      </c>
      <c r="R29" s="390"/>
      <c r="S29" s="390"/>
      <c r="T29" s="390"/>
      <c r="U29" s="390"/>
      <c r="V29" s="391"/>
      <c r="W29" s="456"/>
      <c r="X29" s="457"/>
      <c r="Y29" s="458"/>
      <c r="Z29" s="386" t="s">
        <v>167</v>
      </c>
      <c r="AA29" s="387"/>
      <c r="AB29" s="387"/>
      <c r="AC29" s="387"/>
      <c r="AD29" s="387"/>
      <c r="AE29" s="387"/>
      <c r="AF29" s="387"/>
      <c r="AG29" s="388"/>
      <c r="AH29" s="389">
        <v>111</v>
      </c>
      <c r="AI29" s="390"/>
      <c r="AJ29" s="390"/>
      <c r="AK29" s="390"/>
      <c r="AL29" s="391"/>
      <c r="AM29" s="389">
        <v>339656</v>
      </c>
      <c r="AN29" s="390"/>
      <c r="AO29" s="390"/>
      <c r="AP29" s="390"/>
      <c r="AQ29" s="390"/>
      <c r="AR29" s="391"/>
      <c r="AS29" s="389">
        <v>3060</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390573</v>
      </c>
      <c r="BO29" s="414"/>
      <c r="BP29" s="414"/>
      <c r="BQ29" s="414"/>
      <c r="BR29" s="414"/>
      <c r="BS29" s="414"/>
      <c r="BT29" s="414"/>
      <c r="BU29" s="415"/>
      <c r="BV29" s="413">
        <v>390542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93.7</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930547</v>
      </c>
      <c r="BO30" s="417"/>
      <c r="BP30" s="417"/>
      <c r="BQ30" s="417"/>
      <c r="BR30" s="417"/>
      <c r="BS30" s="417"/>
      <c r="BT30" s="417"/>
      <c r="BU30" s="418"/>
      <c r="BV30" s="416">
        <v>1123115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国民健康保険事業特別会計(事業勘定)</v>
      </c>
      <c r="X34" s="372"/>
      <c r="Y34" s="372"/>
      <c r="Z34" s="372"/>
      <c r="AA34" s="372"/>
      <c r="AB34" s="372"/>
      <c r="AC34" s="372"/>
      <c r="AD34" s="372"/>
      <c r="AE34" s="372"/>
      <c r="AF34" s="372"/>
      <c r="AG34" s="372"/>
      <c r="AH34" s="372"/>
      <c r="AI34" s="372"/>
      <c r="AJ34" s="372"/>
      <c r="AK34" s="372"/>
      <c r="AL34" s="165"/>
      <c r="AM34" s="373">
        <f>IF(AO34="","",MAX(C34:D43,U34:V43)+1)</f>
        <v>7</v>
      </c>
      <c r="AN34" s="373"/>
      <c r="AO34" s="372" t="str">
        <f>IF('各会計、関係団体の財政状況及び健全化判断比率'!B33="","",'各会計、関係団体の財政状況及び健全化判断比率'!B33)</f>
        <v>水道事業会計</v>
      </c>
      <c r="AP34" s="372"/>
      <c r="AQ34" s="372"/>
      <c r="AR34" s="372"/>
      <c r="AS34" s="372"/>
      <c r="AT34" s="372"/>
      <c r="AU34" s="372"/>
      <c r="AV34" s="372"/>
      <c r="AW34" s="372"/>
      <c r="AX34" s="372"/>
      <c r="AY34" s="372"/>
      <c r="AZ34" s="372"/>
      <c r="BA34" s="372"/>
      <c r="BB34" s="372"/>
      <c r="BC34" s="372"/>
      <c r="BD34" s="165"/>
      <c r="BE34" s="373">
        <f>IF(BG34="","",MAX(C34:D43,U34:V43,AM34:AN43)+1)</f>
        <v>8</v>
      </c>
      <c r="BF34" s="373"/>
      <c r="BG34" s="372" t="str">
        <f>IF('各会計、関係団体の財政状況及び健全化判断比率'!B34="","",'各会計、関係団体の財政状況及び健全化判断比率'!B34)</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青森県市町村総合事務組合</v>
      </c>
      <c r="BZ34" s="372"/>
      <c r="CA34" s="372"/>
      <c r="CB34" s="372"/>
      <c r="CC34" s="372"/>
      <c r="CD34" s="372"/>
      <c r="CE34" s="372"/>
      <c r="CF34" s="372"/>
      <c r="CG34" s="372"/>
      <c r="CH34" s="372"/>
      <c r="CI34" s="372"/>
      <c r="CJ34" s="372"/>
      <c r="CK34" s="372"/>
      <c r="CL34" s="372"/>
      <c r="CM34" s="372"/>
      <c r="CN34" s="165"/>
      <c r="CO34" s="373">
        <f>IF(CQ34="","",MAX(C34:D43,U34:V43,AM34:AN43,BE34:BF43,BW34:BX43)+1)</f>
        <v>19</v>
      </c>
      <c r="CP34" s="373"/>
      <c r="CQ34" s="372" t="str">
        <f>IF('各会計、関係団体の財政状況及び健全化判断比率'!BS7="","",'各会計、関係団体の財政状況及び健全化判断比率'!BS7)</f>
        <v>新深浦町漁業協同組合</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国民健康保険事業特別会計(直診勘定)</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青森県市町村職員退職手当組合</v>
      </c>
      <c r="BZ35" s="372"/>
      <c r="CA35" s="372"/>
      <c r="CB35" s="372"/>
      <c r="CC35" s="372"/>
      <c r="CD35" s="372"/>
      <c r="CE35" s="372"/>
      <c r="CF35" s="372"/>
      <c r="CG35" s="372"/>
      <c r="CH35" s="372"/>
      <c r="CI35" s="372"/>
      <c r="CJ35" s="372"/>
      <c r="CK35" s="372"/>
      <c r="CL35" s="372"/>
      <c r="CM35" s="372"/>
      <c r="CN35" s="165"/>
      <c r="CO35" s="373">
        <f t="shared" ref="CO35:CO43" si="3">IF(CQ35="","",CO34+1)</f>
        <v>20</v>
      </c>
      <c r="CP35" s="373"/>
      <c r="CQ35" s="372" t="str">
        <f>IF('各会計、関係団体の財政状況及び健全化判断比率'!BS8="","",'各会計、関係団体の財政状況及び健全化判断比率'!BS8)</f>
        <v>株式会社ふかうら開発</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西海岸衛生処理組合</v>
      </c>
      <c r="BZ36" s="372"/>
      <c r="CA36" s="372"/>
      <c r="CB36" s="372"/>
      <c r="CC36" s="372"/>
      <c r="CD36" s="372"/>
      <c r="CE36" s="372"/>
      <c r="CF36" s="372"/>
      <c r="CG36" s="372"/>
      <c r="CH36" s="372"/>
      <c r="CI36" s="372"/>
      <c r="CJ36" s="372"/>
      <c r="CK36" s="372"/>
      <c r="CL36" s="372"/>
      <c r="CM36" s="372"/>
      <c r="CN36" s="165"/>
      <c r="CO36" s="373">
        <f t="shared" si="3"/>
        <v>21</v>
      </c>
      <c r="CP36" s="373"/>
      <c r="CQ36" s="372" t="str">
        <f>IF('各会計、関係団体の財政状況及び健全化判断比率'!BS9="","",'各会計、関係団体の財政状況及び健全化判断比率'!BS9)</f>
        <v>しらかみ十二湖株式会社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介護保険特別会計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西北五広域福祉事務組合</v>
      </c>
      <c r="BZ37" s="372"/>
      <c r="CA37" s="372"/>
      <c r="CB37" s="372"/>
      <c r="CC37" s="372"/>
      <c r="CD37" s="372"/>
      <c r="CE37" s="372"/>
      <c r="CF37" s="372"/>
      <c r="CG37" s="372"/>
      <c r="CH37" s="372"/>
      <c r="CI37" s="372"/>
      <c r="CJ37" s="372"/>
      <c r="CK37" s="372"/>
      <c r="CL37" s="372"/>
      <c r="CM37" s="372"/>
      <c r="CN37" s="165"/>
      <c r="CO37" s="373">
        <f t="shared" si="3"/>
        <v>22</v>
      </c>
      <c r="CP37" s="373"/>
      <c r="CQ37" s="372" t="str">
        <f>IF('各会計、関係団体の財政状況及び健全化判断比率'!BS10="","",'各会計、関係団体の財政状況及び健全化判断比率'!BS10)</f>
        <v>一般財団法人深浦町食産業振興公社</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f t="shared" si="4"/>
        <v>6</v>
      </c>
      <c r="V38" s="373"/>
      <c r="W38" s="372" t="str">
        <f>IF('各会計、関係団体の財政状況及び健全化判断比率'!B32="","",'各会計、関係団体の財政状況及び健全化判断比率'!B32)</f>
        <v>訪問看護ステーション特別会計</v>
      </c>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青森県交通災害共済組合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14</v>
      </c>
      <c r="BX39" s="373"/>
      <c r="BY39" s="372" t="str">
        <f>IF('各会計、関係団体の財政状況及び健全化判断比率'!B73="","",'各会計、関係団体の財政状況及び健全化判断比率'!B73)</f>
        <v>鰺ヶ沢地区消防事務組合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15</v>
      </c>
      <c r="BX40" s="373"/>
      <c r="BY40" s="372" t="str">
        <f>IF('各会計、関係団体の財政状況及び健全化判断比率'!B74="","",'各会計、関係団体の財政状況及び健全化判断比率'!B74)</f>
        <v>つがる西北五広域連合（一般会計）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16</v>
      </c>
      <c r="BX41" s="373"/>
      <c r="BY41" s="372" t="str">
        <f>IF('各会計、関係団体の財政状況及び健全化判断比率'!B75="","",'各会計、関係団体の財政状況及び健全化判断比率'!B75)</f>
        <v>つがる西北五広域連合（病院事業会計）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17</v>
      </c>
      <c r="BX42" s="373"/>
      <c r="BY42" s="372" t="str">
        <f>IF('各会計、関係団体の財政状況及び健全化判断比率'!B76="","",'各会計、関係団体の財政状況及び健全化判断比率'!B76)</f>
        <v>青森県後期高齢者医療広域連合（一般会計）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18</v>
      </c>
      <c r="BX43" s="373"/>
      <c r="BY43" s="372" t="str">
        <f>IF('各会計、関係団体の財政状況及び健全化判断比率'!B77="","",'各会計、関係団体の財政状況及び健全化判断比率'!B77)</f>
        <v>青森県後期高齢者医療広域連合（後期高齢者医療特別会計）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525</v>
      </c>
      <c r="G33" s="29" t="s">
        <v>526</v>
      </c>
      <c r="H33" s="29" t="s">
        <v>527</v>
      </c>
      <c r="I33" s="29" t="s">
        <v>528</v>
      </c>
      <c r="J33" s="30" t="s">
        <v>529</v>
      </c>
      <c r="K33" s="22"/>
      <c r="L33" s="22"/>
      <c r="M33" s="22"/>
      <c r="N33" s="22"/>
      <c r="O33" s="22"/>
      <c r="P33" s="22"/>
    </row>
    <row r="34" spans="1:16" ht="39" customHeight="1" x14ac:dyDescent="0.15">
      <c r="A34" s="22"/>
      <c r="B34" s="31"/>
      <c r="C34" s="1181" t="s">
        <v>531</v>
      </c>
      <c r="D34" s="1181"/>
      <c r="E34" s="1182"/>
      <c r="F34" s="32">
        <v>6.33</v>
      </c>
      <c r="G34" s="33">
        <v>5.14</v>
      </c>
      <c r="H34" s="33">
        <v>5.1100000000000003</v>
      </c>
      <c r="I34" s="33">
        <v>5.21</v>
      </c>
      <c r="J34" s="34">
        <v>5.34</v>
      </c>
      <c r="K34" s="22"/>
      <c r="L34" s="22"/>
      <c r="M34" s="22"/>
      <c r="N34" s="22"/>
      <c r="O34" s="22"/>
      <c r="P34" s="22"/>
    </row>
    <row r="35" spans="1:16" ht="39" customHeight="1" x14ac:dyDescent="0.15">
      <c r="A35" s="22"/>
      <c r="B35" s="35"/>
      <c r="C35" s="1175" t="s">
        <v>532</v>
      </c>
      <c r="D35" s="1176"/>
      <c r="E35" s="1177"/>
      <c r="F35" s="36" t="s">
        <v>486</v>
      </c>
      <c r="G35" s="37">
        <v>0.65</v>
      </c>
      <c r="H35" s="37">
        <v>0.83</v>
      </c>
      <c r="I35" s="37">
        <v>1.4</v>
      </c>
      <c r="J35" s="38">
        <v>2.27</v>
      </c>
      <c r="K35" s="22"/>
      <c r="L35" s="22"/>
      <c r="M35" s="22"/>
      <c r="N35" s="22"/>
      <c r="O35" s="22"/>
      <c r="P35" s="22"/>
    </row>
    <row r="36" spans="1:16" ht="39" customHeight="1" x14ac:dyDescent="0.15">
      <c r="A36" s="22"/>
      <c r="B36" s="35"/>
      <c r="C36" s="1175" t="s">
        <v>533</v>
      </c>
      <c r="D36" s="1176"/>
      <c r="E36" s="1177"/>
      <c r="F36" s="36">
        <v>0.59</v>
      </c>
      <c r="G36" s="37">
        <v>0.7</v>
      </c>
      <c r="H36" s="37">
        <v>0.51</v>
      </c>
      <c r="I36" s="37">
        <v>0.75</v>
      </c>
      <c r="J36" s="38">
        <v>0.97</v>
      </c>
      <c r="K36" s="22"/>
      <c r="L36" s="22"/>
      <c r="M36" s="22"/>
      <c r="N36" s="22"/>
      <c r="O36" s="22"/>
      <c r="P36" s="22"/>
    </row>
    <row r="37" spans="1:16" ht="39" customHeight="1" x14ac:dyDescent="0.15">
      <c r="A37" s="22"/>
      <c r="B37" s="35"/>
      <c r="C37" s="1175" t="s">
        <v>534</v>
      </c>
      <c r="D37" s="1176"/>
      <c r="E37" s="1177"/>
      <c r="F37" s="36">
        <v>0.23</v>
      </c>
      <c r="G37" s="37">
        <v>0.49</v>
      </c>
      <c r="H37" s="37">
        <v>0.62</v>
      </c>
      <c r="I37" s="37">
        <v>0.59</v>
      </c>
      <c r="J37" s="38">
        <v>0.28000000000000003</v>
      </c>
      <c r="K37" s="22"/>
      <c r="L37" s="22"/>
      <c r="M37" s="22"/>
      <c r="N37" s="22"/>
      <c r="O37" s="22"/>
      <c r="P37" s="22"/>
    </row>
    <row r="38" spans="1:16" ht="39" customHeight="1" x14ac:dyDescent="0.15">
      <c r="A38" s="22"/>
      <c r="B38" s="35"/>
      <c r="C38" s="1175" t="s">
        <v>535</v>
      </c>
      <c r="D38" s="1176"/>
      <c r="E38" s="1177"/>
      <c r="F38" s="36">
        <v>0.06</v>
      </c>
      <c r="G38" s="37">
        <v>0.1</v>
      </c>
      <c r="H38" s="37">
        <v>0.08</v>
      </c>
      <c r="I38" s="37">
        <v>0.02</v>
      </c>
      <c r="J38" s="38">
        <v>0.09</v>
      </c>
      <c r="K38" s="22"/>
      <c r="L38" s="22"/>
      <c r="M38" s="22"/>
      <c r="N38" s="22"/>
      <c r="O38" s="22"/>
      <c r="P38" s="22"/>
    </row>
    <row r="39" spans="1:16" ht="39" customHeight="1" x14ac:dyDescent="0.15">
      <c r="A39" s="22"/>
      <c r="B39" s="35"/>
      <c r="C39" s="1175" t="s">
        <v>536</v>
      </c>
      <c r="D39" s="1176"/>
      <c r="E39" s="1177"/>
      <c r="F39" s="36">
        <v>0.03</v>
      </c>
      <c r="G39" s="37">
        <v>0.04</v>
      </c>
      <c r="H39" s="37">
        <v>0.06</v>
      </c>
      <c r="I39" s="37">
        <v>0.1</v>
      </c>
      <c r="J39" s="38">
        <v>0.06</v>
      </c>
      <c r="K39" s="22"/>
      <c r="L39" s="22"/>
      <c r="M39" s="22"/>
      <c r="N39" s="22"/>
      <c r="O39" s="22"/>
      <c r="P39" s="22"/>
    </row>
    <row r="40" spans="1:16" ht="39" customHeight="1" x14ac:dyDescent="0.15">
      <c r="A40" s="22"/>
      <c r="B40" s="35"/>
      <c r="C40" s="1175" t="s">
        <v>537</v>
      </c>
      <c r="D40" s="1176"/>
      <c r="E40" s="1177"/>
      <c r="F40" s="36">
        <v>0.2</v>
      </c>
      <c r="G40" s="37">
        <v>0.12</v>
      </c>
      <c r="H40" s="37">
        <v>0.04</v>
      </c>
      <c r="I40" s="37">
        <v>0.02</v>
      </c>
      <c r="J40" s="38">
        <v>0.05</v>
      </c>
      <c r="K40" s="22"/>
      <c r="L40" s="22"/>
      <c r="M40" s="22"/>
      <c r="N40" s="22"/>
      <c r="O40" s="22"/>
      <c r="P40" s="22"/>
    </row>
    <row r="41" spans="1:16" ht="39" customHeight="1" x14ac:dyDescent="0.15">
      <c r="A41" s="22"/>
      <c r="B41" s="35"/>
      <c r="C41" s="1175" t="s">
        <v>538</v>
      </c>
      <c r="D41" s="1176"/>
      <c r="E41" s="1177"/>
      <c r="F41" s="36">
        <v>0</v>
      </c>
      <c r="G41" s="37">
        <v>0</v>
      </c>
      <c r="H41" s="37">
        <v>0</v>
      </c>
      <c r="I41" s="37">
        <v>0</v>
      </c>
      <c r="J41" s="38">
        <v>0</v>
      </c>
      <c r="K41" s="22"/>
      <c r="L41" s="22"/>
      <c r="M41" s="22"/>
      <c r="N41" s="22"/>
      <c r="O41" s="22"/>
      <c r="P41" s="22"/>
    </row>
    <row r="42" spans="1:16" ht="39" customHeight="1" x14ac:dyDescent="0.15">
      <c r="A42" s="22"/>
      <c r="B42" s="39"/>
      <c r="C42" s="1175" t="s">
        <v>539</v>
      </c>
      <c r="D42" s="1176"/>
      <c r="E42" s="1177"/>
      <c r="F42" s="36" t="s">
        <v>540</v>
      </c>
      <c r="G42" s="37" t="s">
        <v>486</v>
      </c>
      <c r="H42" s="37" t="s">
        <v>486</v>
      </c>
      <c r="I42" s="37" t="s">
        <v>486</v>
      </c>
      <c r="J42" s="38" t="s">
        <v>486</v>
      </c>
      <c r="K42" s="22"/>
      <c r="L42" s="22"/>
      <c r="M42" s="22"/>
      <c r="N42" s="22"/>
      <c r="O42" s="22"/>
      <c r="P42" s="22"/>
    </row>
    <row r="43" spans="1:16" ht="39" customHeight="1" thickBot="1" x14ac:dyDescent="0.2">
      <c r="A43" s="22"/>
      <c r="B43" s="40"/>
      <c r="C43" s="1178" t="s">
        <v>541</v>
      </c>
      <c r="D43" s="1179"/>
      <c r="E43" s="1180"/>
      <c r="F43" s="41">
        <v>0</v>
      </c>
      <c r="G43" s="42" t="s">
        <v>486</v>
      </c>
      <c r="H43" s="42" t="s">
        <v>486</v>
      </c>
      <c r="I43" s="42" t="s">
        <v>486</v>
      </c>
      <c r="J43" s="43" t="s">
        <v>486</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525</v>
      </c>
      <c r="L44" s="56" t="s">
        <v>526</v>
      </c>
      <c r="M44" s="56" t="s">
        <v>527</v>
      </c>
      <c r="N44" s="56" t="s">
        <v>528</v>
      </c>
      <c r="O44" s="57" t="s">
        <v>529</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1581</v>
      </c>
      <c r="L45" s="60">
        <v>1422</v>
      </c>
      <c r="M45" s="60">
        <v>1361</v>
      </c>
      <c r="N45" s="60">
        <v>1348</v>
      </c>
      <c r="O45" s="61">
        <v>1327</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486</v>
      </c>
      <c r="L46" s="64" t="s">
        <v>486</v>
      </c>
      <c r="M46" s="64" t="s">
        <v>486</v>
      </c>
      <c r="N46" s="64" t="s">
        <v>486</v>
      </c>
      <c r="O46" s="65" t="s">
        <v>486</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486</v>
      </c>
      <c r="L47" s="64" t="s">
        <v>486</v>
      </c>
      <c r="M47" s="64" t="s">
        <v>486</v>
      </c>
      <c r="N47" s="64" t="s">
        <v>486</v>
      </c>
      <c r="O47" s="65" t="s">
        <v>486</v>
      </c>
      <c r="P47" s="48"/>
      <c r="Q47" s="48"/>
      <c r="R47" s="48"/>
      <c r="S47" s="48"/>
      <c r="T47" s="48"/>
      <c r="U47" s="48"/>
    </row>
    <row r="48" spans="1:21" ht="30.75" customHeight="1" x14ac:dyDescent="0.15">
      <c r="A48" s="48"/>
      <c r="B48" s="1193"/>
      <c r="C48" s="1194"/>
      <c r="D48" s="62"/>
      <c r="E48" s="1185" t="s">
        <v>14</v>
      </c>
      <c r="F48" s="1185"/>
      <c r="G48" s="1185"/>
      <c r="H48" s="1185"/>
      <c r="I48" s="1185"/>
      <c r="J48" s="1186"/>
      <c r="K48" s="63">
        <v>226</v>
      </c>
      <c r="L48" s="64">
        <v>231</v>
      </c>
      <c r="M48" s="64">
        <v>228</v>
      </c>
      <c r="N48" s="64">
        <v>253</v>
      </c>
      <c r="O48" s="65">
        <v>232</v>
      </c>
      <c r="P48" s="48"/>
      <c r="Q48" s="48"/>
      <c r="R48" s="48"/>
      <c r="S48" s="48"/>
      <c r="T48" s="48"/>
      <c r="U48" s="48"/>
    </row>
    <row r="49" spans="1:21" ht="30.75" customHeight="1" x14ac:dyDescent="0.15">
      <c r="A49" s="48"/>
      <c r="B49" s="1193"/>
      <c r="C49" s="1194"/>
      <c r="D49" s="62"/>
      <c r="E49" s="1185" t="s">
        <v>15</v>
      </c>
      <c r="F49" s="1185"/>
      <c r="G49" s="1185"/>
      <c r="H49" s="1185"/>
      <c r="I49" s="1185"/>
      <c r="J49" s="1186"/>
      <c r="K49" s="63">
        <v>158</v>
      </c>
      <c r="L49" s="64">
        <v>157</v>
      </c>
      <c r="M49" s="64">
        <v>159</v>
      </c>
      <c r="N49" s="64">
        <v>153</v>
      </c>
      <c r="O49" s="65">
        <v>47</v>
      </c>
      <c r="P49" s="48"/>
      <c r="Q49" s="48"/>
      <c r="R49" s="48"/>
      <c r="S49" s="48"/>
      <c r="T49" s="48"/>
      <c r="U49" s="48"/>
    </row>
    <row r="50" spans="1:21" ht="30.75" customHeight="1" x14ac:dyDescent="0.15">
      <c r="A50" s="48"/>
      <c r="B50" s="1193"/>
      <c r="C50" s="1194"/>
      <c r="D50" s="62"/>
      <c r="E50" s="1185" t="s">
        <v>16</v>
      </c>
      <c r="F50" s="1185"/>
      <c r="G50" s="1185"/>
      <c r="H50" s="1185"/>
      <c r="I50" s="1185"/>
      <c r="J50" s="1186"/>
      <c r="K50" s="63">
        <v>1</v>
      </c>
      <c r="L50" s="64">
        <v>1</v>
      </c>
      <c r="M50" s="64">
        <v>1</v>
      </c>
      <c r="N50" s="64">
        <v>0</v>
      </c>
      <c r="O50" s="65">
        <v>0</v>
      </c>
      <c r="P50" s="48"/>
      <c r="Q50" s="48"/>
      <c r="R50" s="48"/>
      <c r="S50" s="48"/>
      <c r="T50" s="48"/>
      <c r="U50" s="48"/>
    </row>
    <row r="51" spans="1:21" ht="30.75" customHeight="1" x14ac:dyDescent="0.15">
      <c r="A51" s="48"/>
      <c r="B51" s="1195"/>
      <c r="C51" s="1196"/>
      <c r="D51" s="66"/>
      <c r="E51" s="1185" t="s">
        <v>17</v>
      </c>
      <c r="F51" s="1185"/>
      <c r="G51" s="1185"/>
      <c r="H51" s="1185"/>
      <c r="I51" s="1185"/>
      <c r="J51" s="1186"/>
      <c r="K51" s="63">
        <v>1</v>
      </c>
      <c r="L51" s="64">
        <v>1</v>
      </c>
      <c r="M51" s="64">
        <v>1</v>
      </c>
      <c r="N51" s="64">
        <v>0</v>
      </c>
      <c r="O51" s="65">
        <v>1</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1298</v>
      </c>
      <c r="L52" s="64">
        <v>1223</v>
      </c>
      <c r="M52" s="64">
        <v>1196</v>
      </c>
      <c r="N52" s="64">
        <v>1203</v>
      </c>
      <c r="O52" s="65">
        <v>1116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669</v>
      </c>
      <c r="L53" s="69">
        <v>589</v>
      </c>
      <c r="M53" s="69">
        <v>554</v>
      </c>
      <c r="N53" s="69">
        <v>551</v>
      </c>
      <c r="O53" s="70">
        <v>491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525</v>
      </c>
      <c r="J40" s="79" t="s">
        <v>526</v>
      </c>
      <c r="K40" s="79" t="s">
        <v>527</v>
      </c>
      <c r="L40" s="79" t="s">
        <v>528</v>
      </c>
      <c r="M40" s="80" t="s">
        <v>529</v>
      </c>
    </row>
    <row r="41" spans="2:13" ht="27.75" customHeight="1" x14ac:dyDescent="0.15">
      <c r="B41" s="1211" t="s">
        <v>23</v>
      </c>
      <c r="C41" s="1212"/>
      <c r="D41" s="81"/>
      <c r="E41" s="1213" t="s">
        <v>24</v>
      </c>
      <c r="F41" s="1213"/>
      <c r="G41" s="1213"/>
      <c r="H41" s="1214"/>
      <c r="I41" s="82">
        <v>11355</v>
      </c>
      <c r="J41" s="83">
        <v>11033</v>
      </c>
      <c r="K41" s="83">
        <v>10728</v>
      </c>
      <c r="L41" s="83">
        <v>10307</v>
      </c>
      <c r="M41" s="84">
        <v>9736</v>
      </c>
    </row>
    <row r="42" spans="2:13" ht="27.75" customHeight="1" x14ac:dyDescent="0.15">
      <c r="B42" s="1201"/>
      <c r="C42" s="1202"/>
      <c r="D42" s="85"/>
      <c r="E42" s="1205" t="s">
        <v>25</v>
      </c>
      <c r="F42" s="1205"/>
      <c r="G42" s="1205"/>
      <c r="H42" s="1206"/>
      <c r="I42" s="86" t="s">
        <v>486</v>
      </c>
      <c r="J42" s="87" t="s">
        <v>486</v>
      </c>
      <c r="K42" s="87" t="s">
        <v>486</v>
      </c>
      <c r="L42" s="87" t="s">
        <v>486</v>
      </c>
      <c r="M42" s="88" t="s">
        <v>486</v>
      </c>
    </row>
    <row r="43" spans="2:13" ht="27.75" customHeight="1" x14ac:dyDescent="0.15">
      <c r="B43" s="1201"/>
      <c r="C43" s="1202"/>
      <c r="D43" s="85"/>
      <c r="E43" s="1205" t="s">
        <v>26</v>
      </c>
      <c r="F43" s="1205"/>
      <c r="G43" s="1205"/>
      <c r="H43" s="1206"/>
      <c r="I43" s="86">
        <v>2864</v>
      </c>
      <c r="J43" s="87">
        <v>3451</v>
      </c>
      <c r="K43" s="87">
        <v>3434</v>
      </c>
      <c r="L43" s="87">
        <v>3576</v>
      </c>
      <c r="M43" s="88">
        <v>3648</v>
      </c>
    </row>
    <row r="44" spans="2:13" ht="27.75" customHeight="1" x14ac:dyDescent="0.15">
      <c r="B44" s="1201"/>
      <c r="C44" s="1202"/>
      <c r="D44" s="85"/>
      <c r="E44" s="1205" t="s">
        <v>27</v>
      </c>
      <c r="F44" s="1205"/>
      <c r="G44" s="1205"/>
      <c r="H44" s="1206"/>
      <c r="I44" s="86">
        <v>491</v>
      </c>
      <c r="J44" s="87">
        <v>467</v>
      </c>
      <c r="K44" s="87">
        <v>502</v>
      </c>
      <c r="L44" s="87">
        <v>361</v>
      </c>
      <c r="M44" s="88">
        <v>320</v>
      </c>
    </row>
    <row r="45" spans="2:13" ht="27.75" customHeight="1" x14ac:dyDescent="0.15">
      <c r="B45" s="1201"/>
      <c r="C45" s="1202"/>
      <c r="D45" s="85"/>
      <c r="E45" s="1205" t="s">
        <v>28</v>
      </c>
      <c r="F45" s="1205"/>
      <c r="G45" s="1205"/>
      <c r="H45" s="1206"/>
      <c r="I45" s="86">
        <v>1335</v>
      </c>
      <c r="J45" s="87">
        <v>1272</v>
      </c>
      <c r="K45" s="87">
        <v>1220</v>
      </c>
      <c r="L45" s="87">
        <v>1106</v>
      </c>
      <c r="M45" s="88">
        <v>1063</v>
      </c>
    </row>
    <row r="46" spans="2:13" ht="27.75" customHeight="1" x14ac:dyDescent="0.15">
      <c r="B46" s="1201"/>
      <c r="C46" s="1202"/>
      <c r="D46" s="85"/>
      <c r="E46" s="1205" t="s">
        <v>29</v>
      </c>
      <c r="F46" s="1205"/>
      <c r="G46" s="1205"/>
      <c r="H46" s="1206"/>
      <c r="I46" s="86">
        <v>11</v>
      </c>
      <c r="J46" s="87">
        <v>74</v>
      </c>
      <c r="K46" s="87">
        <v>43</v>
      </c>
      <c r="L46" s="87">
        <v>84</v>
      </c>
      <c r="M46" s="88">
        <v>77</v>
      </c>
    </row>
    <row r="47" spans="2:13" ht="27.75" customHeight="1" x14ac:dyDescent="0.15">
      <c r="B47" s="1201"/>
      <c r="C47" s="1202"/>
      <c r="D47" s="85"/>
      <c r="E47" s="1205" t="s">
        <v>30</v>
      </c>
      <c r="F47" s="1205"/>
      <c r="G47" s="1205"/>
      <c r="H47" s="1206"/>
      <c r="I47" s="86" t="s">
        <v>486</v>
      </c>
      <c r="J47" s="87" t="s">
        <v>486</v>
      </c>
      <c r="K47" s="87" t="s">
        <v>486</v>
      </c>
      <c r="L47" s="87" t="s">
        <v>486</v>
      </c>
      <c r="M47" s="88" t="s">
        <v>486</v>
      </c>
    </row>
    <row r="48" spans="2:13" ht="27.75" customHeight="1" x14ac:dyDescent="0.15">
      <c r="B48" s="1203"/>
      <c r="C48" s="1204"/>
      <c r="D48" s="85"/>
      <c r="E48" s="1205" t="s">
        <v>31</v>
      </c>
      <c r="F48" s="1205"/>
      <c r="G48" s="1205"/>
      <c r="H48" s="1206"/>
      <c r="I48" s="86" t="s">
        <v>486</v>
      </c>
      <c r="J48" s="87" t="s">
        <v>486</v>
      </c>
      <c r="K48" s="87" t="s">
        <v>486</v>
      </c>
      <c r="L48" s="87" t="s">
        <v>486</v>
      </c>
      <c r="M48" s="88" t="s">
        <v>486</v>
      </c>
    </row>
    <row r="49" spans="2:13" ht="27.75" customHeight="1" x14ac:dyDescent="0.15">
      <c r="B49" s="1199" t="s">
        <v>32</v>
      </c>
      <c r="C49" s="1200"/>
      <c r="D49" s="89"/>
      <c r="E49" s="1205" t="s">
        <v>33</v>
      </c>
      <c r="F49" s="1205"/>
      <c r="G49" s="1205"/>
      <c r="H49" s="1206"/>
      <c r="I49" s="86">
        <v>1302</v>
      </c>
      <c r="J49" s="87">
        <v>1852</v>
      </c>
      <c r="K49" s="87">
        <v>2442</v>
      </c>
      <c r="L49" s="87">
        <v>2675</v>
      </c>
      <c r="M49" s="88">
        <v>2928</v>
      </c>
    </row>
    <row r="50" spans="2:13" ht="27.75" customHeight="1" x14ac:dyDescent="0.15">
      <c r="B50" s="1201"/>
      <c r="C50" s="1202"/>
      <c r="D50" s="85"/>
      <c r="E50" s="1205" t="s">
        <v>34</v>
      </c>
      <c r="F50" s="1205"/>
      <c r="G50" s="1205"/>
      <c r="H50" s="1206"/>
      <c r="I50" s="86">
        <v>60</v>
      </c>
      <c r="J50" s="87">
        <v>46</v>
      </c>
      <c r="K50" s="87">
        <v>43</v>
      </c>
      <c r="L50" s="87">
        <v>53</v>
      </c>
      <c r="M50" s="88">
        <v>50</v>
      </c>
    </row>
    <row r="51" spans="2:13" ht="27.75" customHeight="1" x14ac:dyDescent="0.15">
      <c r="B51" s="1203"/>
      <c r="C51" s="1204"/>
      <c r="D51" s="85"/>
      <c r="E51" s="1205" t="s">
        <v>35</v>
      </c>
      <c r="F51" s="1205"/>
      <c r="G51" s="1205"/>
      <c r="H51" s="1206"/>
      <c r="I51" s="86">
        <v>10280</v>
      </c>
      <c r="J51" s="87">
        <v>10098</v>
      </c>
      <c r="K51" s="87">
        <v>9889</v>
      </c>
      <c r="L51" s="87">
        <v>9499</v>
      </c>
      <c r="M51" s="88">
        <v>8959</v>
      </c>
    </row>
    <row r="52" spans="2:13" ht="27.75" customHeight="1" thickBot="1" x14ac:dyDescent="0.2">
      <c r="B52" s="1207" t="s">
        <v>36</v>
      </c>
      <c r="C52" s="1208"/>
      <c r="D52" s="90"/>
      <c r="E52" s="1209" t="s">
        <v>37</v>
      </c>
      <c r="F52" s="1209"/>
      <c r="G52" s="1209"/>
      <c r="H52" s="1210"/>
      <c r="I52" s="91">
        <v>4414</v>
      </c>
      <c r="J52" s="92">
        <v>4302</v>
      </c>
      <c r="K52" s="92">
        <v>3553</v>
      </c>
      <c r="L52" s="92">
        <v>3206</v>
      </c>
      <c r="M52" s="93">
        <v>2906</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558</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558</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559</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560</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561</v>
      </c>
    </row>
    <row r="50" spans="1:17" x14ac:dyDescent="0.15">
      <c r="B50" s="248"/>
      <c r="C50" s="244"/>
      <c r="D50" s="244"/>
      <c r="E50" s="244"/>
      <c r="F50" s="244"/>
      <c r="G50" s="1238"/>
      <c r="H50" s="1239"/>
      <c r="I50" s="1239"/>
      <c r="J50" s="1240"/>
      <c r="K50" s="354" t="s">
        <v>525</v>
      </c>
      <c r="L50" s="354" t="s">
        <v>526</v>
      </c>
      <c r="M50" s="354" t="s">
        <v>527</v>
      </c>
      <c r="N50" s="354" t="s">
        <v>528</v>
      </c>
      <c r="O50" s="354" t="s">
        <v>529</v>
      </c>
    </row>
    <row r="51" spans="1:17" x14ac:dyDescent="0.15">
      <c r="B51" s="248"/>
      <c r="C51" s="244"/>
      <c r="D51" s="244"/>
      <c r="E51" s="244"/>
      <c r="F51" s="244"/>
      <c r="G51" s="1241" t="s">
        <v>562</v>
      </c>
      <c r="H51" s="1242"/>
      <c r="I51" s="1247" t="s">
        <v>563</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564</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565</v>
      </c>
      <c r="H55" s="1222"/>
      <c r="I55" s="1227" t="s">
        <v>563</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564</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566</v>
      </c>
      <c r="C63" s="244"/>
      <c r="D63" s="244"/>
      <c r="E63" s="244"/>
      <c r="F63" s="244"/>
      <c r="G63" s="244"/>
      <c r="H63" s="244"/>
      <c r="I63" s="244"/>
      <c r="J63" s="244"/>
      <c r="K63" s="244"/>
      <c r="L63" s="244"/>
      <c r="M63" s="244"/>
      <c r="N63" s="244"/>
      <c r="O63" s="244"/>
    </row>
    <row r="64" spans="1:17" x14ac:dyDescent="0.15">
      <c r="B64" s="248"/>
      <c r="C64" s="244"/>
      <c r="D64" s="244"/>
      <c r="E64" s="244"/>
      <c r="F64" s="244"/>
      <c r="G64" s="351" t="s">
        <v>560</v>
      </c>
      <c r="I64" s="352"/>
      <c r="J64" s="352"/>
      <c r="K64" s="352"/>
      <c r="L64" s="244"/>
      <c r="M64" s="244"/>
      <c r="N64" s="244"/>
      <c r="O64" s="244"/>
    </row>
    <row r="65" spans="2:30" x14ac:dyDescent="0.15">
      <c r="B65" s="248"/>
      <c r="C65" s="244"/>
      <c r="D65" s="244"/>
      <c r="E65" s="244"/>
      <c r="F65" s="244"/>
      <c r="G65" s="1229" t="s">
        <v>569</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567</v>
      </c>
      <c r="I71" s="368"/>
      <c r="J71" s="364"/>
      <c r="K71" s="364"/>
      <c r="L71" s="365"/>
      <c r="M71" s="364"/>
      <c r="N71" s="365"/>
      <c r="O71" s="366"/>
    </row>
    <row r="72" spans="2:30" x14ac:dyDescent="0.15">
      <c r="B72" s="248"/>
      <c r="C72" s="244"/>
      <c r="D72" s="244"/>
      <c r="E72" s="244"/>
      <c r="F72" s="244"/>
      <c r="G72" s="1238"/>
      <c r="H72" s="1239"/>
      <c r="I72" s="1239"/>
      <c r="J72" s="1240"/>
      <c r="K72" s="354" t="s">
        <v>525</v>
      </c>
      <c r="L72" s="354" t="s">
        <v>526</v>
      </c>
      <c r="M72" s="354" t="s">
        <v>527</v>
      </c>
      <c r="N72" s="354" t="s">
        <v>528</v>
      </c>
      <c r="O72" s="354" t="s">
        <v>529</v>
      </c>
    </row>
    <row r="73" spans="2:30" x14ac:dyDescent="0.15">
      <c r="B73" s="248"/>
      <c r="C73" s="244"/>
      <c r="D73" s="244"/>
      <c r="E73" s="244"/>
      <c r="F73" s="244"/>
      <c r="G73" s="1241" t="s">
        <v>562</v>
      </c>
      <c r="H73" s="1242"/>
      <c r="I73" s="1247" t="s">
        <v>563</v>
      </c>
      <c r="J73" s="1247"/>
      <c r="K73" s="1228">
        <v>113.7</v>
      </c>
      <c r="L73" s="1228">
        <v>107.7</v>
      </c>
      <c r="M73" s="1215">
        <v>89.5</v>
      </c>
      <c r="N73" s="1215">
        <v>83.3</v>
      </c>
      <c r="O73" s="1215">
        <v>75.7</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568</v>
      </c>
      <c r="J75" s="1227"/>
      <c r="K75" s="1219">
        <v>18.100000000000001</v>
      </c>
      <c r="L75" s="1219">
        <v>16.3</v>
      </c>
      <c r="M75" s="1219">
        <v>15.3</v>
      </c>
      <c r="N75" s="1219">
        <v>14.3</v>
      </c>
      <c r="O75" s="1219">
        <v>13.7</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565</v>
      </c>
      <c r="H77" s="1222"/>
      <c r="I77" s="1227" t="s">
        <v>563</v>
      </c>
      <c r="J77" s="1227"/>
      <c r="K77" s="1228">
        <v>20.3</v>
      </c>
      <c r="L77" s="1228">
        <v>5.7</v>
      </c>
      <c r="M77" s="1215">
        <v>0</v>
      </c>
      <c r="N77" s="1215">
        <v>0</v>
      </c>
      <c r="O77" s="1215">
        <v>0</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568</v>
      </c>
      <c r="J79" s="1217"/>
      <c r="K79" s="1218">
        <v>12.2</v>
      </c>
      <c r="L79" s="1218">
        <v>10.8</v>
      </c>
      <c r="M79" s="1218">
        <v>9.8000000000000007</v>
      </c>
      <c r="N79" s="1218">
        <v>9.1</v>
      </c>
      <c r="O79" s="1218">
        <v>8.6</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524</v>
      </c>
      <c r="G2" s="111"/>
      <c r="H2" s="112"/>
    </row>
    <row r="3" spans="1:8" x14ac:dyDescent="0.15">
      <c r="A3" s="108" t="s">
        <v>517</v>
      </c>
      <c r="B3" s="113"/>
      <c r="C3" s="114"/>
      <c r="D3" s="115">
        <v>108100</v>
      </c>
      <c r="E3" s="116"/>
      <c r="F3" s="117">
        <v>146140</v>
      </c>
      <c r="G3" s="118"/>
      <c r="H3" s="119"/>
    </row>
    <row r="4" spans="1:8" x14ac:dyDescent="0.15">
      <c r="A4" s="120"/>
      <c r="B4" s="121"/>
      <c r="C4" s="122"/>
      <c r="D4" s="123">
        <v>65951</v>
      </c>
      <c r="E4" s="124"/>
      <c r="F4" s="125">
        <v>75451</v>
      </c>
      <c r="G4" s="126"/>
      <c r="H4" s="127"/>
    </row>
    <row r="5" spans="1:8" x14ac:dyDescent="0.15">
      <c r="A5" s="108" t="s">
        <v>519</v>
      </c>
      <c r="B5" s="113"/>
      <c r="C5" s="114"/>
      <c r="D5" s="115">
        <v>115205</v>
      </c>
      <c r="E5" s="116"/>
      <c r="F5" s="117">
        <v>146641</v>
      </c>
      <c r="G5" s="118"/>
      <c r="H5" s="119"/>
    </row>
    <row r="6" spans="1:8" x14ac:dyDescent="0.15">
      <c r="A6" s="120"/>
      <c r="B6" s="121"/>
      <c r="C6" s="122"/>
      <c r="D6" s="123">
        <v>27387</v>
      </c>
      <c r="E6" s="124"/>
      <c r="F6" s="125">
        <v>68142</v>
      </c>
      <c r="G6" s="126"/>
      <c r="H6" s="127"/>
    </row>
    <row r="7" spans="1:8" x14ac:dyDescent="0.15">
      <c r="A7" s="108" t="s">
        <v>520</v>
      </c>
      <c r="B7" s="113"/>
      <c r="C7" s="114"/>
      <c r="D7" s="115">
        <v>84556</v>
      </c>
      <c r="E7" s="116"/>
      <c r="F7" s="117">
        <v>174587</v>
      </c>
      <c r="G7" s="118"/>
      <c r="H7" s="119"/>
    </row>
    <row r="8" spans="1:8" x14ac:dyDescent="0.15">
      <c r="A8" s="120"/>
      <c r="B8" s="121"/>
      <c r="C8" s="122"/>
      <c r="D8" s="123">
        <v>61180</v>
      </c>
      <c r="E8" s="124"/>
      <c r="F8" s="125">
        <v>79695</v>
      </c>
      <c r="G8" s="126"/>
      <c r="H8" s="127"/>
    </row>
    <row r="9" spans="1:8" x14ac:dyDescent="0.15">
      <c r="A9" s="108" t="s">
        <v>521</v>
      </c>
      <c r="B9" s="113"/>
      <c r="C9" s="114"/>
      <c r="D9" s="115">
        <v>59906</v>
      </c>
      <c r="E9" s="116"/>
      <c r="F9" s="117">
        <v>175675</v>
      </c>
      <c r="G9" s="118"/>
      <c r="H9" s="119"/>
    </row>
    <row r="10" spans="1:8" x14ac:dyDescent="0.15">
      <c r="A10" s="120"/>
      <c r="B10" s="121"/>
      <c r="C10" s="122"/>
      <c r="D10" s="123">
        <v>33372</v>
      </c>
      <c r="E10" s="124"/>
      <c r="F10" s="125">
        <v>87698</v>
      </c>
      <c r="G10" s="126"/>
      <c r="H10" s="127"/>
    </row>
    <row r="11" spans="1:8" x14ac:dyDescent="0.15">
      <c r="A11" s="108" t="s">
        <v>522</v>
      </c>
      <c r="B11" s="113"/>
      <c r="C11" s="114"/>
      <c r="D11" s="115">
        <v>89939</v>
      </c>
      <c r="E11" s="116"/>
      <c r="F11" s="117">
        <v>162193</v>
      </c>
      <c r="G11" s="118"/>
      <c r="H11" s="119"/>
    </row>
    <row r="12" spans="1:8" x14ac:dyDescent="0.15">
      <c r="A12" s="120"/>
      <c r="B12" s="121"/>
      <c r="C12" s="128"/>
      <c r="D12" s="123">
        <v>35073</v>
      </c>
      <c r="E12" s="124"/>
      <c r="F12" s="125">
        <v>79985</v>
      </c>
      <c r="G12" s="126"/>
      <c r="H12" s="127"/>
    </row>
    <row r="13" spans="1:8" x14ac:dyDescent="0.15">
      <c r="A13" s="108"/>
      <c r="B13" s="113"/>
      <c r="C13" s="129"/>
      <c r="D13" s="130">
        <v>91541</v>
      </c>
      <c r="E13" s="131"/>
      <c r="F13" s="132">
        <v>161047</v>
      </c>
      <c r="G13" s="133"/>
      <c r="H13" s="119"/>
    </row>
    <row r="14" spans="1:8" x14ac:dyDescent="0.15">
      <c r="A14" s="120"/>
      <c r="B14" s="121"/>
      <c r="C14" s="122"/>
      <c r="D14" s="123">
        <v>44593</v>
      </c>
      <c r="E14" s="124"/>
      <c r="F14" s="125">
        <v>78194</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6.34</v>
      </c>
      <c r="C19" s="134">
        <f>ROUND(VALUE(SUBSTITUTE(実質収支比率等に係る経年分析!G$48,"▲","-")),2)</f>
        <v>5.14</v>
      </c>
      <c r="D19" s="134">
        <f>ROUND(VALUE(SUBSTITUTE(実質収支比率等に係る経年分析!H$48,"▲","-")),2)</f>
        <v>5.12</v>
      </c>
      <c r="E19" s="134">
        <f>ROUND(VALUE(SUBSTITUTE(実質収支比率等に係る経年分析!I$48,"▲","-")),2)</f>
        <v>5.21</v>
      </c>
      <c r="F19" s="134">
        <f>ROUND(VALUE(SUBSTITUTE(実質収支比率等に係る経年分析!J$48,"▲","-")),2)</f>
        <v>5.34</v>
      </c>
    </row>
    <row r="20" spans="1:11" x14ac:dyDescent="0.15">
      <c r="A20" s="134" t="s">
        <v>42</v>
      </c>
      <c r="B20" s="134">
        <f>ROUND(VALUE(SUBSTITUTE(実質収支比率等に係る経年分析!F$47,"▲","-")),2)</f>
        <v>16.07</v>
      </c>
      <c r="C20" s="134">
        <f>ROUND(VALUE(SUBSTITUTE(実質収支比率等に係る経年分析!G$47,"▲","-")),2)</f>
        <v>20.21</v>
      </c>
      <c r="D20" s="134">
        <f>ROUND(VALUE(SUBSTITUTE(実質収支比率等に係る経年分析!H$47,"▲","-")),2)</f>
        <v>31.04</v>
      </c>
      <c r="E20" s="134">
        <f>ROUND(VALUE(SUBSTITUTE(実質収支比率等に係る経年分析!I$47,"▲","-")),2)</f>
        <v>36.9</v>
      </c>
      <c r="F20" s="134">
        <f>ROUND(VALUE(SUBSTITUTE(実質収支比率等に係る経年分析!J$47,"▲","-")),2)</f>
        <v>42.9</v>
      </c>
    </row>
    <row r="21" spans="1:11" x14ac:dyDescent="0.15">
      <c r="A21" s="134" t="s">
        <v>43</v>
      </c>
      <c r="B21" s="134">
        <f>IF(ISNUMBER(VALUE(SUBSTITUTE(実質収支比率等に係る経年分析!F$49,"▲","-"))),ROUND(VALUE(SUBSTITUTE(実質収支比率等に係る経年分析!F$49,"▲","-")),2),NA())</f>
        <v>6.37</v>
      </c>
      <c r="C21" s="134">
        <f>IF(ISNUMBER(VALUE(SUBSTITUTE(実質収支比率等に係る経年分析!G$49,"▲","-"))),ROUND(VALUE(SUBSTITUTE(実質収支比率等に係る経年分析!G$49,"▲","-")),2),NA())</f>
        <v>1.2</v>
      </c>
      <c r="D21" s="134">
        <f>IF(ISNUMBER(VALUE(SUBSTITUTE(実質収支比率等に係る経年分析!H$49,"▲","-"))),ROUND(VALUE(SUBSTITUTE(実質収支比率等に係る経年分析!H$49,"▲","-")),2),NA())</f>
        <v>5.56</v>
      </c>
      <c r="E21" s="134">
        <f>IF(ISNUMBER(VALUE(SUBSTITUTE(実質収支比率等に係る経年分析!I$49,"▲","-"))),ROUND(VALUE(SUBSTITUTE(実質収支比率等に係る経年分析!I$49,"▲","-")),2),NA())</f>
        <v>-0.01</v>
      </c>
      <c r="F21" s="134">
        <f>IF(ISNUMBER(VALUE(SUBSTITUTE(実質収支比率等に係る経年分析!J$49,"▲","-"))),ROUND(VALUE(SUBSTITUTE(実質収支比率等に係る経年分析!J$49,"▲","-")),2),NA())</f>
        <v>0.03</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0.02</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訪問看護ステーション特別会計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0.04</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0.05</v>
      </c>
    </row>
    <row r="31" spans="1:11" x14ac:dyDescent="0.15">
      <c r="A31" s="135" t="str">
        <f>IF(連結実質赤字比率に係る赤字・黒字の構成分析!C$39="",NA(),連結実質赤字比率に係る赤字・黒字の構成分析!C$39)</f>
        <v>国民健康保険事業特別会計(直診勘定)</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0.03</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0.09</v>
      </c>
    </row>
    <row r="33" spans="1:16" x14ac:dyDescent="0.15">
      <c r="A33" s="135" t="str">
        <f>IF(連結実質赤字比率に係る赤字・黒字の構成分析!C$37="",NA(),連結実質赤字比率に係る赤字・黒字の構成分析!C$37)</f>
        <v>国民健康保険事業特別会計(事業勘定)</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0.59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0.28000000000000003</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0.59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0.51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0.75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0.97</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#VALUE!</v>
      </c>
      <c r="C35" s="135" t="e">
        <f>IF(ROUND(VALUE(SUBSTITUTE(連結実質赤字比率に係る赤字・黒字の構成分析!F$35,"▲", "-")), 2) &gt;= 0, ABS(ROUND(VALUE(SUBSTITUTE(連結実質赤字比率に係る赤字・黒字の構成分析!F$35,"▲", "-")), 2)), NA())</f>
        <v>#VALUE!</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0.65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0.83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2.27</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5.14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5.1100000000000003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5.21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5.34</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1298</v>
      </c>
      <c r="E42" s="136"/>
      <c r="F42" s="136"/>
      <c r="G42" s="136">
        <f>'実質公債費比率（分子）の構造'!L$52</f>
        <v>1223</v>
      </c>
      <c r="H42" s="136"/>
      <c r="I42" s="136"/>
      <c r="J42" s="136">
        <f>'実質公債費比率（分子）の構造'!M$52</f>
        <v>1196</v>
      </c>
      <c r="K42" s="136"/>
      <c r="L42" s="136"/>
      <c r="M42" s="136">
        <f>'実質公債費比率（分子）の構造'!N$52</f>
        <v>1203</v>
      </c>
      <c r="N42" s="136"/>
      <c r="O42" s="136"/>
      <c r="P42" s="136">
        <f>'実質公債費比率（分子）の構造'!O$52</f>
        <v>1116</v>
      </c>
    </row>
    <row r="43" spans="1:16" x14ac:dyDescent="0.15">
      <c r="A43" s="136" t="s">
        <v>51</v>
      </c>
      <c r="B43" s="136">
        <f>'実質公債費比率（分子）の構造'!K$51</f>
        <v>1</v>
      </c>
      <c r="C43" s="136"/>
      <c r="D43" s="136"/>
      <c r="E43" s="136">
        <f>'実質公債費比率（分子）の構造'!L$51</f>
        <v>1</v>
      </c>
      <c r="F43" s="136"/>
      <c r="G43" s="136"/>
      <c r="H43" s="136">
        <f>'実質公債費比率（分子）の構造'!M$51</f>
        <v>1</v>
      </c>
      <c r="I43" s="136"/>
      <c r="J43" s="136"/>
      <c r="K43" s="136">
        <f>'実質公債費比率（分子）の構造'!N$51</f>
        <v>0</v>
      </c>
      <c r="L43" s="136"/>
      <c r="M43" s="136"/>
      <c r="N43" s="136">
        <f>'実質公債費比率（分子）の構造'!O$51</f>
        <v>1</v>
      </c>
      <c r="O43" s="136"/>
      <c r="P43" s="136"/>
    </row>
    <row r="44" spans="1:16" x14ac:dyDescent="0.15">
      <c r="A44" s="136" t="s">
        <v>52</v>
      </c>
      <c r="B44" s="136">
        <f>'実質公債費比率（分子）の構造'!K$50</f>
        <v>1</v>
      </c>
      <c r="C44" s="136"/>
      <c r="D44" s="136"/>
      <c r="E44" s="136">
        <f>'実質公債費比率（分子）の構造'!L$50</f>
        <v>1</v>
      </c>
      <c r="F44" s="136"/>
      <c r="G44" s="136"/>
      <c r="H44" s="136">
        <f>'実質公債費比率（分子）の構造'!M$50</f>
        <v>1</v>
      </c>
      <c r="I44" s="136"/>
      <c r="J44" s="136"/>
      <c r="K44" s="136">
        <f>'実質公債費比率（分子）の構造'!N$50</f>
        <v>0</v>
      </c>
      <c r="L44" s="136"/>
      <c r="M44" s="136"/>
      <c r="N44" s="136">
        <f>'実質公債費比率（分子）の構造'!O$50</f>
        <v>0</v>
      </c>
      <c r="O44" s="136"/>
      <c r="P44" s="136"/>
    </row>
    <row r="45" spans="1:16" x14ac:dyDescent="0.15">
      <c r="A45" s="136" t="s">
        <v>53</v>
      </c>
      <c r="B45" s="136">
        <f>'実質公債費比率（分子）の構造'!K$49</f>
        <v>158</v>
      </c>
      <c r="C45" s="136"/>
      <c r="D45" s="136"/>
      <c r="E45" s="136">
        <f>'実質公債費比率（分子）の構造'!L$49</f>
        <v>157</v>
      </c>
      <c r="F45" s="136"/>
      <c r="G45" s="136"/>
      <c r="H45" s="136">
        <f>'実質公債費比率（分子）の構造'!M$49</f>
        <v>159</v>
      </c>
      <c r="I45" s="136"/>
      <c r="J45" s="136"/>
      <c r="K45" s="136">
        <f>'実質公債費比率（分子）の構造'!N$49</f>
        <v>153</v>
      </c>
      <c r="L45" s="136"/>
      <c r="M45" s="136"/>
      <c r="N45" s="136">
        <f>'実質公債費比率（分子）の構造'!O$49</f>
        <v>47</v>
      </c>
      <c r="O45" s="136"/>
      <c r="P45" s="136"/>
    </row>
    <row r="46" spans="1:16" x14ac:dyDescent="0.15">
      <c r="A46" s="136" t="s">
        <v>54</v>
      </c>
      <c r="B46" s="136">
        <f>'実質公債費比率（分子）の構造'!K$48</f>
        <v>226</v>
      </c>
      <c r="C46" s="136"/>
      <c r="D46" s="136"/>
      <c r="E46" s="136">
        <f>'実質公債費比率（分子）の構造'!L$48</f>
        <v>231</v>
      </c>
      <c r="F46" s="136"/>
      <c r="G46" s="136"/>
      <c r="H46" s="136">
        <f>'実質公債費比率（分子）の構造'!M$48</f>
        <v>228</v>
      </c>
      <c r="I46" s="136"/>
      <c r="J46" s="136"/>
      <c r="K46" s="136">
        <f>'実質公債費比率（分子）の構造'!N$48</f>
        <v>253</v>
      </c>
      <c r="L46" s="136"/>
      <c r="M46" s="136"/>
      <c r="N46" s="136">
        <f>'実質公債費比率（分子）の構造'!O$48</f>
        <v>232</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1581</v>
      </c>
      <c r="C49" s="136"/>
      <c r="D49" s="136"/>
      <c r="E49" s="136">
        <f>'実質公債費比率（分子）の構造'!L$45</f>
        <v>1422</v>
      </c>
      <c r="F49" s="136"/>
      <c r="G49" s="136"/>
      <c r="H49" s="136">
        <f>'実質公債費比率（分子）の構造'!M$45</f>
        <v>1361</v>
      </c>
      <c r="I49" s="136"/>
      <c r="J49" s="136"/>
      <c r="K49" s="136">
        <f>'実質公債費比率（分子）の構造'!N$45</f>
        <v>1348</v>
      </c>
      <c r="L49" s="136"/>
      <c r="M49" s="136"/>
      <c r="N49" s="136">
        <f>'実質公債費比率（分子）の構造'!O$45</f>
        <v>1327</v>
      </c>
      <c r="O49" s="136"/>
      <c r="P49" s="136"/>
    </row>
    <row r="50" spans="1:16" x14ac:dyDescent="0.15">
      <c r="A50" s="136" t="s">
        <v>58</v>
      </c>
      <c r="B50" s="136" t="e">
        <f>NA()</f>
        <v>#N/A</v>
      </c>
      <c r="C50" s="136">
        <f>IF(ISNUMBER('実質公債費比率（分子）の構造'!K$53),'実質公債費比率（分子）の構造'!K$53,NA())</f>
        <v>669</v>
      </c>
      <c r="D50" s="136" t="e">
        <f>NA()</f>
        <v>#N/A</v>
      </c>
      <c r="E50" s="136" t="e">
        <f>NA()</f>
        <v>#N/A</v>
      </c>
      <c r="F50" s="136">
        <f>IF(ISNUMBER('実質公債費比率（分子）の構造'!L$53),'実質公債費比率（分子）の構造'!L$53,NA())</f>
        <v>589</v>
      </c>
      <c r="G50" s="136" t="e">
        <f>NA()</f>
        <v>#N/A</v>
      </c>
      <c r="H50" s="136" t="e">
        <f>NA()</f>
        <v>#N/A</v>
      </c>
      <c r="I50" s="136">
        <f>IF(ISNUMBER('実質公債費比率（分子）の構造'!M$53),'実質公債費比率（分子）の構造'!M$53,NA())</f>
        <v>554</v>
      </c>
      <c r="J50" s="136" t="e">
        <f>NA()</f>
        <v>#N/A</v>
      </c>
      <c r="K50" s="136" t="e">
        <f>NA()</f>
        <v>#N/A</v>
      </c>
      <c r="L50" s="136">
        <f>IF(ISNUMBER('実質公債費比率（分子）の構造'!N$53),'実質公債費比率（分子）の構造'!N$53,NA())</f>
        <v>551</v>
      </c>
      <c r="M50" s="136" t="e">
        <f>NA()</f>
        <v>#N/A</v>
      </c>
      <c r="N50" s="136" t="e">
        <f>NA()</f>
        <v>#N/A</v>
      </c>
      <c r="O50" s="136">
        <f>IF(ISNUMBER('実質公債費比率（分子）の構造'!O$53),'実質公債費比率（分子）の構造'!O$53,NA())</f>
        <v>491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10280</v>
      </c>
      <c r="E56" s="135"/>
      <c r="F56" s="135"/>
      <c r="G56" s="135">
        <f>'将来負担比率（分子）の構造'!J$51</f>
        <v>10098</v>
      </c>
      <c r="H56" s="135"/>
      <c r="I56" s="135"/>
      <c r="J56" s="135">
        <f>'将来負担比率（分子）の構造'!K$51</f>
        <v>9889</v>
      </c>
      <c r="K56" s="135"/>
      <c r="L56" s="135"/>
      <c r="M56" s="135">
        <f>'将来負担比率（分子）の構造'!L$51</f>
        <v>9499</v>
      </c>
      <c r="N56" s="135"/>
      <c r="O56" s="135"/>
      <c r="P56" s="135">
        <f>'将来負担比率（分子）の構造'!M$51</f>
        <v>8959</v>
      </c>
    </row>
    <row r="57" spans="1:16" x14ac:dyDescent="0.15">
      <c r="A57" s="135" t="s">
        <v>34</v>
      </c>
      <c r="B57" s="135"/>
      <c r="C57" s="135"/>
      <c r="D57" s="135">
        <f>'将来負担比率（分子）の構造'!I$50</f>
        <v>60</v>
      </c>
      <c r="E57" s="135"/>
      <c r="F57" s="135"/>
      <c r="G57" s="135">
        <f>'将来負担比率（分子）の構造'!J$50</f>
        <v>46</v>
      </c>
      <c r="H57" s="135"/>
      <c r="I57" s="135"/>
      <c r="J57" s="135">
        <f>'将来負担比率（分子）の構造'!K$50</f>
        <v>43</v>
      </c>
      <c r="K57" s="135"/>
      <c r="L57" s="135"/>
      <c r="M57" s="135">
        <f>'将来負担比率（分子）の構造'!L$50</f>
        <v>53</v>
      </c>
      <c r="N57" s="135"/>
      <c r="O57" s="135"/>
      <c r="P57" s="135">
        <f>'将来負担比率（分子）の構造'!M$50</f>
        <v>50</v>
      </c>
    </row>
    <row r="58" spans="1:16" x14ac:dyDescent="0.15">
      <c r="A58" s="135" t="s">
        <v>33</v>
      </c>
      <c r="B58" s="135"/>
      <c r="C58" s="135"/>
      <c r="D58" s="135">
        <f>'将来負担比率（分子）の構造'!I$49</f>
        <v>1302</v>
      </c>
      <c r="E58" s="135"/>
      <c r="F58" s="135"/>
      <c r="G58" s="135">
        <f>'将来負担比率（分子）の構造'!J$49</f>
        <v>1852</v>
      </c>
      <c r="H58" s="135"/>
      <c r="I58" s="135"/>
      <c r="J58" s="135">
        <f>'将来負担比率（分子）の構造'!K$49</f>
        <v>2442</v>
      </c>
      <c r="K58" s="135"/>
      <c r="L58" s="135"/>
      <c r="M58" s="135">
        <f>'将来負担比率（分子）の構造'!L$49</f>
        <v>2675</v>
      </c>
      <c r="N58" s="135"/>
      <c r="O58" s="135"/>
      <c r="P58" s="135">
        <f>'将来負担比率（分子）の構造'!M$49</f>
        <v>2928</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11</v>
      </c>
      <c r="C61" s="135"/>
      <c r="D61" s="135"/>
      <c r="E61" s="135">
        <f>'将来負担比率（分子）の構造'!J$46</f>
        <v>74</v>
      </c>
      <c r="F61" s="135"/>
      <c r="G61" s="135"/>
      <c r="H61" s="135">
        <f>'将来負担比率（分子）の構造'!K$46</f>
        <v>43</v>
      </c>
      <c r="I61" s="135"/>
      <c r="J61" s="135"/>
      <c r="K61" s="135">
        <f>'将来負担比率（分子）の構造'!L$46</f>
        <v>84</v>
      </c>
      <c r="L61" s="135"/>
      <c r="M61" s="135"/>
      <c r="N61" s="135">
        <f>'将来負担比率（分子）の構造'!M$46</f>
        <v>77</v>
      </c>
      <c r="O61" s="135"/>
      <c r="P61" s="135"/>
    </row>
    <row r="62" spans="1:16" x14ac:dyDescent="0.15">
      <c r="A62" s="135" t="s">
        <v>28</v>
      </c>
      <c r="B62" s="135">
        <f>'将来負担比率（分子）の構造'!I$45</f>
        <v>1335</v>
      </c>
      <c r="C62" s="135"/>
      <c r="D62" s="135"/>
      <c r="E62" s="135">
        <f>'将来負担比率（分子）の構造'!J$45</f>
        <v>1272</v>
      </c>
      <c r="F62" s="135"/>
      <c r="G62" s="135"/>
      <c r="H62" s="135">
        <f>'将来負担比率（分子）の構造'!K$45</f>
        <v>1220</v>
      </c>
      <c r="I62" s="135"/>
      <c r="J62" s="135"/>
      <c r="K62" s="135">
        <f>'将来負担比率（分子）の構造'!L$45</f>
        <v>1106</v>
      </c>
      <c r="L62" s="135"/>
      <c r="M62" s="135"/>
      <c r="N62" s="135">
        <f>'将来負担比率（分子）の構造'!M$45</f>
        <v>1063</v>
      </c>
      <c r="O62" s="135"/>
      <c r="P62" s="135"/>
    </row>
    <row r="63" spans="1:16" x14ac:dyDescent="0.15">
      <c r="A63" s="135" t="s">
        <v>27</v>
      </c>
      <c r="B63" s="135">
        <f>'将来負担比率（分子）の構造'!I$44</f>
        <v>491</v>
      </c>
      <c r="C63" s="135"/>
      <c r="D63" s="135"/>
      <c r="E63" s="135">
        <f>'将来負担比率（分子）の構造'!J$44</f>
        <v>467</v>
      </c>
      <c r="F63" s="135"/>
      <c r="G63" s="135"/>
      <c r="H63" s="135">
        <f>'将来負担比率（分子）の構造'!K$44</f>
        <v>502</v>
      </c>
      <c r="I63" s="135"/>
      <c r="J63" s="135"/>
      <c r="K63" s="135">
        <f>'将来負担比率（分子）の構造'!L$44</f>
        <v>361</v>
      </c>
      <c r="L63" s="135"/>
      <c r="M63" s="135"/>
      <c r="N63" s="135">
        <f>'将来負担比率（分子）の構造'!M$44</f>
        <v>320</v>
      </c>
      <c r="O63" s="135"/>
      <c r="P63" s="135"/>
    </row>
    <row r="64" spans="1:16" x14ac:dyDescent="0.15">
      <c r="A64" s="135" t="s">
        <v>26</v>
      </c>
      <c r="B64" s="135">
        <f>'将来負担比率（分子）の構造'!I$43</f>
        <v>2864</v>
      </c>
      <c r="C64" s="135"/>
      <c r="D64" s="135"/>
      <c r="E64" s="135">
        <f>'将来負担比率（分子）の構造'!J$43</f>
        <v>3451</v>
      </c>
      <c r="F64" s="135"/>
      <c r="G64" s="135"/>
      <c r="H64" s="135">
        <f>'将来負担比率（分子）の構造'!K$43</f>
        <v>3434</v>
      </c>
      <c r="I64" s="135"/>
      <c r="J64" s="135"/>
      <c r="K64" s="135">
        <f>'将来負担比率（分子）の構造'!L$43</f>
        <v>3576</v>
      </c>
      <c r="L64" s="135"/>
      <c r="M64" s="135"/>
      <c r="N64" s="135">
        <f>'将来負担比率（分子）の構造'!M$43</f>
        <v>3648</v>
      </c>
      <c r="O64" s="135"/>
      <c r="P64" s="135"/>
    </row>
    <row r="65" spans="1:16" x14ac:dyDescent="0.15">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24</v>
      </c>
      <c r="B66" s="135">
        <f>'将来負担比率（分子）の構造'!I$41</f>
        <v>11355</v>
      </c>
      <c r="C66" s="135"/>
      <c r="D66" s="135"/>
      <c r="E66" s="135">
        <f>'将来負担比率（分子）の構造'!J$41</f>
        <v>11033</v>
      </c>
      <c r="F66" s="135"/>
      <c r="G66" s="135"/>
      <c r="H66" s="135">
        <f>'将来負担比率（分子）の構造'!K$41</f>
        <v>10728</v>
      </c>
      <c r="I66" s="135"/>
      <c r="J66" s="135"/>
      <c r="K66" s="135">
        <f>'将来負担比率（分子）の構造'!L$41</f>
        <v>10307</v>
      </c>
      <c r="L66" s="135"/>
      <c r="M66" s="135"/>
      <c r="N66" s="135">
        <f>'将来負担比率（分子）の構造'!M$41</f>
        <v>9736</v>
      </c>
      <c r="O66" s="135"/>
      <c r="P66" s="135"/>
    </row>
    <row r="67" spans="1:16" x14ac:dyDescent="0.15">
      <c r="A67" s="135" t="s">
        <v>62</v>
      </c>
      <c r="B67" s="135" t="e">
        <f>NA()</f>
        <v>#N/A</v>
      </c>
      <c r="C67" s="135">
        <f>IF(ISNUMBER('将来負担比率（分子）の構造'!I$52), IF('将来負担比率（分子）の構造'!I$52 &lt; 0, 0, '将来負担比率（分子）の構造'!I$52), NA())</f>
        <v>4414</v>
      </c>
      <c r="D67" s="135" t="e">
        <f>NA()</f>
        <v>#N/A</v>
      </c>
      <c r="E67" s="135" t="e">
        <f>NA()</f>
        <v>#N/A</v>
      </c>
      <c r="F67" s="135">
        <f>IF(ISNUMBER('将来負担比率（分子）の構造'!J$52), IF('将来負担比率（分子）の構造'!J$52 &lt; 0, 0, '将来負担比率（分子）の構造'!J$52), NA())</f>
        <v>4302</v>
      </c>
      <c r="G67" s="135" t="e">
        <f>NA()</f>
        <v>#N/A</v>
      </c>
      <c r="H67" s="135" t="e">
        <f>NA()</f>
        <v>#N/A</v>
      </c>
      <c r="I67" s="135">
        <f>IF(ISNUMBER('将来負担比率（分子）の構造'!K$52), IF('将来負担比率（分子）の構造'!K$52 &lt; 0, 0, '将来負担比率（分子）の構造'!K$52), NA())</f>
        <v>3553</v>
      </c>
      <c r="J67" s="135" t="e">
        <f>NA()</f>
        <v>#N/A</v>
      </c>
      <c r="K67" s="135" t="e">
        <f>NA()</f>
        <v>#N/A</v>
      </c>
      <c r="L67" s="135">
        <f>IF(ISNUMBER('将来負担比率（分子）の構造'!L$52), IF('将来負担比率（分子）の構造'!L$52 &lt; 0, 0, '将来負担比率（分子）の構造'!L$52), NA())</f>
        <v>3206</v>
      </c>
      <c r="M67" s="135" t="e">
        <f>NA()</f>
        <v>#N/A</v>
      </c>
      <c r="N67" s="135" t="e">
        <f>NA()</f>
        <v>#N/A</v>
      </c>
      <c r="O67" s="135">
        <f>IF(ISNUMBER('将来負担比率（分子）の構造'!M$52), IF('将来負担比率（分子）の構造'!M$52 &lt; 0, 0, '将来負担比率（分子）の構造'!M$52), NA())</f>
        <v>2906</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675022</v>
      </c>
      <c r="S5" s="669"/>
      <c r="T5" s="669"/>
      <c r="U5" s="669"/>
      <c r="V5" s="669"/>
      <c r="W5" s="669"/>
      <c r="X5" s="669"/>
      <c r="Y5" s="716"/>
      <c r="Z5" s="729">
        <v>8.9</v>
      </c>
      <c r="AA5" s="729"/>
      <c r="AB5" s="729"/>
      <c r="AC5" s="729"/>
      <c r="AD5" s="730">
        <v>675022</v>
      </c>
      <c r="AE5" s="730"/>
      <c r="AF5" s="730"/>
      <c r="AG5" s="730"/>
      <c r="AH5" s="730"/>
      <c r="AI5" s="730"/>
      <c r="AJ5" s="730"/>
      <c r="AK5" s="730"/>
      <c r="AL5" s="717">
        <v>14.2</v>
      </c>
      <c r="AM5" s="686"/>
      <c r="AN5" s="686"/>
      <c r="AO5" s="718"/>
      <c r="AP5" s="705" t="s">
        <v>206</v>
      </c>
      <c r="AQ5" s="706"/>
      <c r="AR5" s="706"/>
      <c r="AS5" s="706"/>
      <c r="AT5" s="706"/>
      <c r="AU5" s="706"/>
      <c r="AV5" s="706"/>
      <c r="AW5" s="706"/>
      <c r="AX5" s="706"/>
      <c r="AY5" s="706"/>
      <c r="AZ5" s="706"/>
      <c r="BA5" s="706"/>
      <c r="BB5" s="706"/>
      <c r="BC5" s="706"/>
      <c r="BD5" s="706"/>
      <c r="BE5" s="706"/>
      <c r="BF5" s="707"/>
      <c r="BG5" s="618">
        <v>662506</v>
      </c>
      <c r="BH5" s="619"/>
      <c r="BI5" s="619"/>
      <c r="BJ5" s="619"/>
      <c r="BK5" s="619"/>
      <c r="BL5" s="619"/>
      <c r="BM5" s="619"/>
      <c r="BN5" s="620"/>
      <c r="BO5" s="671">
        <v>98.1</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56349</v>
      </c>
      <c r="S6" s="619"/>
      <c r="T6" s="619"/>
      <c r="U6" s="619"/>
      <c r="V6" s="619"/>
      <c r="W6" s="619"/>
      <c r="X6" s="619"/>
      <c r="Y6" s="620"/>
      <c r="Z6" s="671">
        <v>0.7</v>
      </c>
      <c r="AA6" s="671"/>
      <c r="AB6" s="671"/>
      <c r="AC6" s="671"/>
      <c r="AD6" s="672">
        <v>56349</v>
      </c>
      <c r="AE6" s="672"/>
      <c r="AF6" s="672"/>
      <c r="AG6" s="672"/>
      <c r="AH6" s="672"/>
      <c r="AI6" s="672"/>
      <c r="AJ6" s="672"/>
      <c r="AK6" s="672"/>
      <c r="AL6" s="641">
        <v>1.2</v>
      </c>
      <c r="AM6" s="673"/>
      <c r="AN6" s="673"/>
      <c r="AO6" s="674"/>
      <c r="AP6" s="615" t="s">
        <v>212</v>
      </c>
      <c r="AQ6" s="616"/>
      <c r="AR6" s="616"/>
      <c r="AS6" s="616"/>
      <c r="AT6" s="616"/>
      <c r="AU6" s="616"/>
      <c r="AV6" s="616"/>
      <c r="AW6" s="616"/>
      <c r="AX6" s="616"/>
      <c r="AY6" s="616"/>
      <c r="AZ6" s="616"/>
      <c r="BA6" s="616"/>
      <c r="BB6" s="616"/>
      <c r="BC6" s="616"/>
      <c r="BD6" s="616"/>
      <c r="BE6" s="616"/>
      <c r="BF6" s="617"/>
      <c r="BG6" s="618">
        <v>662506</v>
      </c>
      <c r="BH6" s="619"/>
      <c r="BI6" s="619"/>
      <c r="BJ6" s="619"/>
      <c r="BK6" s="619"/>
      <c r="BL6" s="619"/>
      <c r="BM6" s="619"/>
      <c r="BN6" s="620"/>
      <c r="BO6" s="671">
        <v>98.1</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86344</v>
      </c>
      <c r="CS6" s="619"/>
      <c r="CT6" s="619"/>
      <c r="CU6" s="619"/>
      <c r="CV6" s="619"/>
      <c r="CW6" s="619"/>
      <c r="CX6" s="619"/>
      <c r="CY6" s="620"/>
      <c r="CZ6" s="671">
        <v>1.2</v>
      </c>
      <c r="DA6" s="671"/>
      <c r="DB6" s="671"/>
      <c r="DC6" s="671"/>
      <c r="DD6" s="624" t="s">
        <v>207</v>
      </c>
      <c r="DE6" s="619"/>
      <c r="DF6" s="619"/>
      <c r="DG6" s="619"/>
      <c r="DH6" s="619"/>
      <c r="DI6" s="619"/>
      <c r="DJ6" s="619"/>
      <c r="DK6" s="619"/>
      <c r="DL6" s="619"/>
      <c r="DM6" s="619"/>
      <c r="DN6" s="619"/>
      <c r="DO6" s="619"/>
      <c r="DP6" s="620"/>
      <c r="DQ6" s="624">
        <v>86344</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787</v>
      </c>
      <c r="S7" s="619"/>
      <c r="T7" s="619"/>
      <c r="U7" s="619"/>
      <c r="V7" s="619"/>
      <c r="W7" s="619"/>
      <c r="X7" s="619"/>
      <c r="Y7" s="620"/>
      <c r="Z7" s="671">
        <v>0</v>
      </c>
      <c r="AA7" s="671"/>
      <c r="AB7" s="671"/>
      <c r="AC7" s="671"/>
      <c r="AD7" s="672">
        <v>787</v>
      </c>
      <c r="AE7" s="672"/>
      <c r="AF7" s="672"/>
      <c r="AG7" s="672"/>
      <c r="AH7" s="672"/>
      <c r="AI7" s="672"/>
      <c r="AJ7" s="672"/>
      <c r="AK7" s="672"/>
      <c r="AL7" s="641">
        <v>0</v>
      </c>
      <c r="AM7" s="673"/>
      <c r="AN7" s="673"/>
      <c r="AO7" s="674"/>
      <c r="AP7" s="615" t="s">
        <v>215</v>
      </c>
      <c r="AQ7" s="616"/>
      <c r="AR7" s="616"/>
      <c r="AS7" s="616"/>
      <c r="AT7" s="616"/>
      <c r="AU7" s="616"/>
      <c r="AV7" s="616"/>
      <c r="AW7" s="616"/>
      <c r="AX7" s="616"/>
      <c r="AY7" s="616"/>
      <c r="AZ7" s="616"/>
      <c r="BA7" s="616"/>
      <c r="BB7" s="616"/>
      <c r="BC7" s="616"/>
      <c r="BD7" s="616"/>
      <c r="BE7" s="616"/>
      <c r="BF7" s="617"/>
      <c r="BG7" s="618">
        <v>193719</v>
      </c>
      <c r="BH7" s="619"/>
      <c r="BI7" s="619"/>
      <c r="BJ7" s="619"/>
      <c r="BK7" s="619"/>
      <c r="BL7" s="619"/>
      <c r="BM7" s="619"/>
      <c r="BN7" s="620"/>
      <c r="BO7" s="671">
        <v>28.7</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1118995</v>
      </c>
      <c r="CS7" s="619"/>
      <c r="CT7" s="619"/>
      <c r="CU7" s="619"/>
      <c r="CV7" s="619"/>
      <c r="CW7" s="619"/>
      <c r="CX7" s="619"/>
      <c r="CY7" s="620"/>
      <c r="CZ7" s="671">
        <v>15.4</v>
      </c>
      <c r="DA7" s="671"/>
      <c r="DB7" s="671"/>
      <c r="DC7" s="671"/>
      <c r="DD7" s="624">
        <v>85279</v>
      </c>
      <c r="DE7" s="619"/>
      <c r="DF7" s="619"/>
      <c r="DG7" s="619"/>
      <c r="DH7" s="619"/>
      <c r="DI7" s="619"/>
      <c r="DJ7" s="619"/>
      <c r="DK7" s="619"/>
      <c r="DL7" s="619"/>
      <c r="DM7" s="619"/>
      <c r="DN7" s="619"/>
      <c r="DO7" s="619"/>
      <c r="DP7" s="620"/>
      <c r="DQ7" s="624">
        <v>942889</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1472</v>
      </c>
      <c r="S8" s="619"/>
      <c r="T8" s="619"/>
      <c r="U8" s="619"/>
      <c r="V8" s="619"/>
      <c r="W8" s="619"/>
      <c r="X8" s="619"/>
      <c r="Y8" s="620"/>
      <c r="Z8" s="671">
        <v>0</v>
      </c>
      <c r="AA8" s="671"/>
      <c r="AB8" s="671"/>
      <c r="AC8" s="671"/>
      <c r="AD8" s="672">
        <v>1472</v>
      </c>
      <c r="AE8" s="672"/>
      <c r="AF8" s="672"/>
      <c r="AG8" s="672"/>
      <c r="AH8" s="672"/>
      <c r="AI8" s="672"/>
      <c r="AJ8" s="672"/>
      <c r="AK8" s="672"/>
      <c r="AL8" s="641">
        <v>0</v>
      </c>
      <c r="AM8" s="673"/>
      <c r="AN8" s="673"/>
      <c r="AO8" s="674"/>
      <c r="AP8" s="615" t="s">
        <v>218</v>
      </c>
      <c r="AQ8" s="616"/>
      <c r="AR8" s="616"/>
      <c r="AS8" s="616"/>
      <c r="AT8" s="616"/>
      <c r="AU8" s="616"/>
      <c r="AV8" s="616"/>
      <c r="AW8" s="616"/>
      <c r="AX8" s="616"/>
      <c r="AY8" s="616"/>
      <c r="AZ8" s="616"/>
      <c r="BA8" s="616"/>
      <c r="BB8" s="616"/>
      <c r="BC8" s="616"/>
      <c r="BD8" s="616"/>
      <c r="BE8" s="616"/>
      <c r="BF8" s="617"/>
      <c r="BG8" s="618">
        <v>10899</v>
      </c>
      <c r="BH8" s="619"/>
      <c r="BI8" s="619"/>
      <c r="BJ8" s="619"/>
      <c r="BK8" s="619"/>
      <c r="BL8" s="619"/>
      <c r="BM8" s="619"/>
      <c r="BN8" s="620"/>
      <c r="BO8" s="671">
        <v>1.6</v>
      </c>
      <c r="BP8" s="671"/>
      <c r="BQ8" s="671"/>
      <c r="BR8" s="671"/>
      <c r="BS8" s="624" t="s">
        <v>110</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1563315</v>
      </c>
      <c r="CS8" s="619"/>
      <c r="CT8" s="619"/>
      <c r="CU8" s="619"/>
      <c r="CV8" s="619"/>
      <c r="CW8" s="619"/>
      <c r="CX8" s="619"/>
      <c r="CY8" s="620"/>
      <c r="CZ8" s="671">
        <v>21.6</v>
      </c>
      <c r="DA8" s="671"/>
      <c r="DB8" s="671"/>
      <c r="DC8" s="671"/>
      <c r="DD8" s="624">
        <v>10077</v>
      </c>
      <c r="DE8" s="619"/>
      <c r="DF8" s="619"/>
      <c r="DG8" s="619"/>
      <c r="DH8" s="619"/>
      <c r="DI8" s="619"/>
      <c r="DJ8" s="619"/>
      <c r="DK8" s="619"/>
      <c r="DL8" s="619"/>
      <c r="DM8" s="619"/>
      <c r="DN8" s="619"/>
      <c r="DO8" s="619"/>
      <c r="DP8" s="620"/>
      <c r="DQ8" s="624">
        <v>887686</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1029</v>
      </c>
      <c r="S9" s="619"/>
      <c r="T9" s="619"/>
      <c r="U9" s="619"/>
      <c r="V9" s="619"/>
      <c r="W9" s="619"/>
      <c r="X9" s="619"/>
      <c r="Y9" s="620"/>
      <c r="Z9" s="671">
        <v>0</v>
      </c>
      <c r="AA9" s="671"/>
      <c r="AB9" s="671"/>
      <c r="AC9" s="671"/>
      <c r="AD9" s="672">
        <v>1029</v>
      </c>
      <c r="AE9" s="672"/>
      <c r="AF9" s="672"/>
      <c r="AG9" s="672"/>
      <c r="AH9" s="672"/>
      <c r="AI9" s="672"/>
      <c r="AJ9" s="672"/>
      <c r="AK9" s="672"/>
      <c r="AL9" s="641">
        <v>0</v>
      </c>
      <c r="AM9" s="673"/>
      <c r="AN9" s="673"/>
      <c r="AO9" s="674"/>
      <c r="AP9" s="615" t="s">
        <v>221</v>
      </c>
      <c r="AQ9" s="616"/>
      <c r="AR9" s="616"/>
      <c r="AS9" s="616"/>
      <c r="AT9" s="616"/>
      <c r="AU9" s="616"/>
      <c r="AV9" s="616"/>
      <c r="AW9" s="616"/>
      <c r="AX9" s="616"/>
      <c r="AY9" s="616"/>
      <c r="AZ9" s="616"/>
      <c r="BA9" s="616"/>
      <c r="BB9" s="616"/>
      <c r="BC9" s="616"/>
      <c r="BD9" s="616"/>
      <c r="BE9" s="616"/>
      <c r="BF9" s="617"/>
      <c r="BG9" s="618">
        <v>161458</v>
      </c>
      <c r="BH9" s="619"/>
      <c r="BI9" s="619"/>
      <c r="BJ9" s="619"/>
      <c r="BK9" s="619"/>
      <c r="BL9" s="619"/>
      <c r="BM9" s="619"/>
      <c r="BN9" s="620"/>
      <c r="BO9" s="671">
        <v>23.9</v>
      </c>
      <c r="BP9" s="671"/>
      <c r="BQ9" s="671"/>
      <c r="BR9" s="671"/>
      <c r="BS9" s="624" t="s">
        <v>110</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632977</v>
      </c>
      <c r="CS9" s="619"/>
      <c r="CT9" s="619"/>
      <c r="CU9" s="619"/>
      <c r="CV9" s="619"/>
      <c r="CW9" s="619"/>
      <c r="CX9" s="619"/>
      <c r="CY9" s="620"/>
      <c r="CZ9" s="671">
        <v>8.6999999999999993</v>
      </c>
      <c r="DA9" s="671"/>
      <c r="DB9" s="671"/>
      <c r="DC9" s="671"/>
      <c r="DD9" s="624">
        <v>12791</v>
      </c>
      <c r="DE9" s="619"/>
      <c r="DF9" s="619"/>
      <c r="DG9" s="619"/>
      <c r="DH9" s="619"/>
      <c r="DI9" s="619"/>
      <c r="DJ9" s="619"/>
      <c r="DK9" s="619"/>
      <c r="DL9" s="619"/>
      <c r="DM9" s="619"/>
      <c r="DN9" s="619"/>
      <c r="DO9" s="619"/>
      <c r="DP9" s="620"/>
      <c r="DQ9" s="624">
        <v>563347</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166593</v>
      </c>
      <c r="S10" s="619"/>
      <c r="T10" s="619"/>
      <c r="U10" s="619"/>
      <c r="V10" s="619"/>
      <c r="W10" s="619"/>
      <c r="X10" s="619"/>
      <c r="Y10" s="620"/>
      <c r="Z10" s="671">
        <v>2.2000000000000002</v>
      </c>
      <c r="AA10" s="671"/>
      <c r="AB10" s="671"/>
      <c r="AC10" s="671"/>
      <c r="AD10" s="672">
        <v>166593</v>
      </c>
      <c r="AE10" s="672"/>
      <c r="AF10" s="672"/>
      <c r="AG10" s="672"/>
      <c r="AH10" s="672"/>
      <c r="AI10" s="672"/>
      <c r="AJ10" s="672"/>
      <c r="AK10" s="672"/>
      <c r="AL10" s="641">
        <v>3.5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12719</v>
      </c>
      <c r="BH10" s="619"/>
      <c r="BI10" s="619"/>
      <c r="BJ10" s="619"/>
      <c r="BK10" s="619"/>
      <c r="BL10" s="619"/>
      <c r="BM10" s="619"/>
      <c r="BN10" s="620"/>
      <c r="BO10" s="671">
        <v>1.9</v>
      </c>
      <c r="BP10" s="671"/>
      <c r="BQ10" s="671"/>
      <c r="BR10" s="671"/>
      <c r="BS10" s="624" t="s">
        <v>110</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21521</v>
      </c>
      <c r="CS10" s="619"/>
      <c r="CT10" s="619"/>
      <c r="CU10" s="619"/>
      <c r="CV10" s="619"/>
      <c r="CW10" s="619"/>
      <c r="CX10" s="619"/>
      <c r="CY10" s="620"/>
      <c r="CZ10" s="671">
        <v>0.3</v>
      </c>
      <c r="DA10" s="671"/>
      <c r="DB10" s="671"/>
      <c r="DC10" s="671"/>
      <c r="DD10" s="624" t="s">
        <v>110</v>
      </c>
      <c r="DE10" s="619"/>
      <c r="DF10" s="619"/>
      <c r="DG10" s="619"/>
      <c r="DH10" s="619"/>
      <c r="DI10" s="619"/>
      <c r="DJ10" s="619"/>
      <c r="DK10" s="619"/>
      <c r="DL10" s="619"/>
      <c r="DM10" s="619"/>
      <c r="DN10" s="619"/>
      <c r="DO10" s="619"/>
      <c r="DP10" s="620"/>
      <c r="DQ10" s="624">
        <v>7307</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110</v>
      </c>
      <c r="S11" s="619"/>
      <c r="T11" s="619"/>
      <c r="U11" s="619"/>
      <c r="V11" s="619"/>
      <c r="W11" s="619"/>
      <c r="X11" s="619"/>
      <c r="Y11" s="620"/>
      <c r="Z11" s="671" t="s">
        <v>110</v>
      </c>
      <c r="AA11" s="671"/>
      <c r="AB11" s="671"/>
      <c r="AC11" s="671"/>
      <c r="AD11" s="672" t="s">
        <v>110</v>
      </c>
      <c r="AE11" s="672"/>
      <c r="AF11" s="672"/>
      <c r="AG11" s="672"/>
      <c r="AH11" s="672"/>
      <c r="AI11" s="672"/>
      <c r="AJ11" s="672"/>
      <c r="AK11" s="672"/>
      <c r="AL11" s="641" t="s">
        <v>110</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8643</v>
      </c>
      <c r="BH11" s="619"/>
      <c r="BI11" s="619"/>
      <c r="BJ11" s="619"/>
      <c r="BK11" s="619"/>
      <c r="BL11" s="619"/>
      <c r="BM11" s="619"/>
      <c r="BN11" s="620"/>
      <c r="BO11" s="671">
        <v>1.3</v>
      </c>
      <c r="BP11" s="671"/>
      <c r="BQ11" s="671"/>
      <c r="BR11" s="671"/>
      <c r="BS11" s="624" t="s">
        <v>110</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517285</v>
      </c>
      <c r="CS11" s="619"/>
      <c r="CT11" s="619"/>
      <c r="CU11" s="619"/>
      <c r="CV11" s="619"/>
      <c r="CW11" s="619"/>
      <c r="CX11" s="619"/>
      <c r="CY11" s="620"/>
      <c r="CZ11" s="671">
        <v>7.1</v>
      </c>
      <c r="DA11" s="671"/>
      <c r="DB11" s="671"/>
      <c r="DC11" s="671"/>
      <c r="DD11" s="624">
        <v>132375</v>
      </c>
      <c r="DE11" s="619"/>
      <c r="DF11" s="619"/>
      <c r="DG11" s="619"/>
      <c r="DH11" s="619"/>
      <c r="DI11" s="619"/>
      <c r="DJ11" s="619"/>
      <c r="DK11" s="619"/>
      <c r="DL11" s="619"/>
      <c r="DM11" s="619"/>
      <c r="DN11" s="619"/>
      <c r="DO11" s="619"/>
      <c r="DP11" s="620"/>
      <c r="DQ11" s="624">
        <v>234200</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110</v>
      </c>
      <c r="S12" s="619"/>
      <c r="T12" s="619"/>
      <c r="U12" s="619"/>
      <c r="V12" s="619"/>
      <c r="W12" s="619"/>
      <c r="X12" s="619"/>
      <c r="Y12" s="620"/>
      <c r="Z12" s="671" t="s">
        <v>110</v>
      </c>
      <c r="AA12" s="671"/>
      <c r="AB12" s="671"/>
      <c r="AC12" s="671"/>
      <c r="AD12" s="672" t="s">
        <v>110</v>
      </c>
      <c r="AE12" s="672"/>
      <c r="AF12" s="672"/>
      <c r="AG12" s="672"/>
      <c r="AH12" s="672"/>
      <c r="AI12" s="672"/>
      <c r="AJ12" s="672"/>
      <c r="AK12" s="672"/>
      <c r="AL12" s="641" t="s">
        <v>110</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395816</v>
      </c>
      <c r="BH12" s="619"/>
      <c r="BI12" s="619"/>
      <c r="BJ12" s="619"/>
      <c r="BK12" s="619"/>
      <c r="BL12" s="619"/>
      <c r="BM12" s="619"/>
      <c r="BN12" s="620"/>
      <c r="BO12" s="671">
        <v>58.6</v>
      </c>
      <c r="BP12" s="671"/>
      <c r="BQ12" s="671"/>
      <c r="BR12" s="671"/>
      <c r="BS12" s="624" t="s">
        <v>110</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209748</v>
      </c>
      <c r="CS12" s="619"/>
      <c r="CT12" s="619"/>
      <c r="CU12" s="619"/>
      <c r="CV12" s="619"/>
      <c r="CW12" s="619"/>
      <c r="CX12" s="619"/>
      <c r="CY12" s="620"/>
      <c r="CZ12" s="671">
        <v>2.9</v>
      </c>
      <c r="DA12" s="671"/>
      <c r="DB12" s="671"/>
      <c r="DC12" s="671"/>
      <c r="DD12" s="624">
        <v>22332</v>
      </c>
      <c r="DE12" s="619"/>
      <c r="DF12" s="619"/>
      <c r="DG12" s="619"/>
      <c r="DH12" s="619"/>
      <c r="DI12" s="619"/>
      <c r="DJ12" s="619"/>
      <c r="DK12" s="619"/>
      <c r="DL12" s="619"/>
      <c r="DM12" s="619"/>
      <c r="DN12" s="619"/>
      <c r="DO12" s="619"/>
      <c r="DP12" s="620"/>
      <c r="DQ12" s="624">
        <v>194693</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9583</v>
      </c>
      <c r="S13" s="619"/>
      <c r="T13" s="619"/>
      <c r="U13" s="619"/>
      <c r="V13" s="619"/>
      <c r="W13" s="619"/>
      <c r="X13" s="619"/>
      <c r="Y13" s="620"/>
      <c r="Z13" s="671">
        <v>0.1</v>
      </c>
      <c r="AA13" s="671"/>
      <c r="AB13" s="671"/>
      <c r="AC13" s="671"/>
      <c r="AD13" s="672">
        <v>9583</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351839</v>
      </c>
      <c r="BH13" s="619"/>
      <c r="BI13" s="619"/>
      <c r="BJ13" s="619"/>
      <c r="BK13" s="619"/>
      <c r="BL13" s="619"/>
      <c r="BM13" s="619"/>
      <c r="BN13" s="620"/>
      <c r="BO13" s="671">
        <v>52.1</v>
      </c>
      <c r="BP13" s="671"/>
      <c r="BQ13" s="671"/>
      <c r="BR13" s="671"/>
      <c r="BS13" s="624" t="s">
        <v>110</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541787</v>
      </c>
      <c r="CS13" s="619"/>
      <c r="CT13" s="619"/>
      <c r="CU13" s="619"/>
      <c r="CV13" s="619"/>
      <c r="CW13" s="619"/>
      <c r="CX13" s="619"/>
      <c r="CY13" s="620"/>
      <c r="CZ13" s="671">
        <v>7.5</v>
      </c>
      <c r="DA13" s="671"/>
      <c r="DB13" s="671"/>
      <c r="DC13" s="671"/>
      <c r="DD13" s="624">
        <v>306675</v>
      </c>
      <c r="DE13" s="619"/>
      <c r="DF13" s="619"/>
      <c r="DG13" s="619"/>
      <c r="DH13" s="619"/>
      <c r="DI13" s="619"/>
      <c r="DJ13" s="619"/>
      <c r="DK13" s="619"/>
      <c r="DL13" s="619"/>
      <c r="DM13" s="619"/>
      <c r="DN13" s="619"/>
      <c r="DO13" s="619"/>
      <c r="DP13" s="620"/>
      <c r="DQ13" s="624">
        <v>253642</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110</v>
      </c>
      <c r="S14" s="619"/>
      <c r="T14" s="619"/>
      <c r="U14" s="619"/>
      <c r="V14" s="619"/>
      <c r="W14" s="619"/>
      <c r="X14" s="619"/>
      <c r="Y14" s="620"/>
      <c r="Z14" s="671" t="s">
        <v>110</v>
      </c>
      <c r="AA14" s="671"/>
      <c r="AB14" s="671"/>
      <c r="AC14" s="671"/>
      <c r="AD14" s="672" t="s">
        <v>110</v>
      </c>
      <c r="AE14" s="672"/>
      <c r="AF14" s="672"/>
      <c r="AG14" s="672"/>
      <c r="AH14" s="672"/>
      <c r="AI14" s="672"/>
      <c r="AJ14" s="672"/>
      <c r="AK14" s="672"/>
      <c r="AL14" s="641" t="s">
        <v>110</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20369</v>
      </c>
      <c r="BH14" s="619"/>
      <c r="BI14" s="619"/>
      <c r="BJ14" s="619"/>
      <c r="BK14" s="619"/>
      <c r="BL14" s="619"/>
      <c r="BM14" s="619"/>
      <c r="BN14" s="620"/>
      <c r="BO14" s="671">
        <v>3</v>
      </c>
      <c r="BP14" s="671"/>
      <c r="BQ14" s="671"/>
      <c r="BR14" s="671"/>
      <c r="BS14" s="624" t="s">
        <v>110</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567872</v>
      </c>
      <c r="CS14" s="619"/>
      <c r="CT14" s="619"/>
      <c r="CU14" s="619"/>
      <c r="CV14" s="619"/>
      <c r="CW14" s="619"/>
      <c r="CX14" s="619"/>
      <c r="CY14" s="620"/>
      <c r="CZ14" s="671">
        <v>7.8</v>
      </c>
      <c r="DA14" s="671"/>
      <c r="DB14" s="671"/>
      <c r="DC14" s="671"/>
      <c r="DD14" s="624">
        <v>133013</v>
      </c>
      <c r="DE14" s="619"/>
      <c r="DF14" s="619"/>
      <c r="DG14" s="619"/>
      <c r="DH14" s="619"/>
      <c r="DI14" s="619"/>
      <c r="DJ14" s="619"/>
      <c r="DK14" s="619"/>
      <c r="DL14" s="619"/>
      <c r="DM14" s="619"/>
      <c r="DN14" s="619"/>
      <c r="DO14" s="619"/>
      <c r="DP14" s="620"/>
      <c r="DQ14" s="624">
        <v>401328</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1033</v>
      </c>
      <c r="S15" s="619"/>
      <c r="T15" s="619"/>
      <c r="U15" s="619"/>
      <c r="V15" s="619"/>
      <c r="W15" s="619"/>
      <c r="X15" s="619"/>
      <c r="Y15" s="620"/>
      <c r="Z15" s="671">
        <v>0</v>
      </c>
      <c r="AA15" s="671"/>
      <c r="AB15" s="671"/>
      <c r="AC15" s="671"/>
      <c r="AD15" s="672">
        <v>1033</v>
      </c>
      <c r="AE15" s="672"/>
      <c r="AF15" s="672"/>
      <c r="AG15" s="672"/>
      <c r="AH15" s="672"/>
      <c r="AI15" s="672"/>
      <c r="AJ15" s="672"/>
      <c r="AK15" s="672"/>
      <c r="AL15" s="641">
        <v>0</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52602</v>
      </c>
      <c r="BH15" s="619"/>
      <c r="BI15" s="619"/>
      <c r="BJ15" s="619"/>
      <c r="BK15" s="619"/>
      <c r="BL15" s="619"/>
      <c r="BM15" s="619"/>
      <c r="BN15" s="620"/>
      <c r="BO15" s="671">
        <v>7.8</v>
      </c>
      <c r="BP15" s="671"/>
      <c r="BQ15" s="671"/>
      <c r="BR15" s="671"/>
      <c r="BS15" s="624" t="s">
        <v>110</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518028</v>
      </c>
      <c r="CS15" s="619"/>
      <c r="CT15" s="619"/>
      <c r="CU15" s="619"/>
      <c r="CV15" s="619"/>
      <c r="CW15" s="619"/>
      <c r="CX15" s="619"/>
      <c r="CY15" s="620"/>
      <c r="CZ15" s="671">
        <v>7.1</v>
      </c>
      <c r="DA15" s="671"/>
      <c r="DB15" s="671"/>
      <c r="DC15" s="671"/>
      <c r="DD15" s="624">
        <v>101059</v>
      </c>
      <c r="DE15" s="619"/>
      <c r="DF15" s="619"/>
      <c r="DG15" s="619"/>
      <c r="DH15" s="619"/>
      <c r="DI15" s="619"/>
      <c r="DJ15" s="619"/>
      <c r="DK15" s="619"/>
      <c r="DL15" s="619"/>
      <c r="DM15" s="619"/>
      <c r="DN15" s="619"/>
      <c r="DO15" s="619"/>
      <c r="DP15" s="620"/>
      <c r="DQ15" s="624">
        <v>338285</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4277584</v>
      </c>
      <c r="S16" s="619"/>
      <c r="T16" s="619"/>
      <c r="U16" s="619"/>
      <c r="V16" s="619"/>
      <c r="W16" s="619"/>
      <c r="X16" s="619"/>
      <c r="Y16" s="620"/>
      <c r="Z16" s="671">
        <v>56.4</v>
      </c>
      <c r="AA16" s="671"/>
      <c r="AB16" s="671"/>
      <c r="AC16" s="671"/>
      <c r="AD16" s="672">
        <v>3825828</v>
      </c>
      <c r="AE16" s="672"/>
      <c r="AF16" s="672"/>
      <c r="AG16" s="672"/>
      <c r="AH16" s="672"/>
      <c r="AI16" s="672"/>
      <c r="AJ16" s="672"/>
      <c r="AK16" s="672"/>
      <c r="AL16" s="641">
        <v>80.599999999999994</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110</v>
      </c>
      <c r="BH16" s="619"/>
      <c r="BI16" s="619"/>
      <c r="BJ16" s="619"/>
      <c r="BK16" s="619"/>
      <c r="BL16" s="619"/>
      <c r="BM16" s="619"/>
      <c r="BN16" s="620"/>
      <c r="BO16" s="671" t="s">
        <v>110</v>
      </c>
      <c r="BP16" s="671"/>
      <c r="BQ16" s="671"/>
      <c r="BR16" s="671"/>
      <c r="BS16" s="624" t="s">
        <v>110</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126614</v>
      </c>
      <c r="CS16" s="619"/>
      <c r="CT16" s="619"/>
      <c r="CU16" s="619"/>
      <c r="CV16" s="619"/>
      <c r="CW16" s="619"/>
      <c r="CX16" s="619"/>
      <c r="CY16" s="620"/>
      <c r="CZ16" s="671">
        <v>1.7</v>
      </c>
      <c r="DA16" s="671"/>
      <c r="DB16" s="671"/>
      <c r="DC16" s="671"/>
      <c r="DD16" s="624" t="s">
        <v>110</v>
      </c>
      <c r="DE16" s="619"/>
      <c r="DF16" s="619"/>
      <c r="DG16" s="619"/>
      <c r="DH16" s="619"/>
      <c r="DI16" s="619"/>
      <c r="DJ16" s="619"/>
      <c r="DK16" s="619"/>
      <c r="DL16" s="619"/>
      <c r="DM16" s="619"/>
      <c r="DN16" s="619"/>
      <c r="DO16" s="619"/>
      <c r="DP16" s="620"/>
      <c r="DQ16" s="624">
        <v>9791</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3825828</v>
      </c>
      <c r="S17" s="619"/>
      <c r="T17" s="619"/>
      <c r="U17" s="619"/>
      <c r="V17" s="619"/>
      <c r="W17" s="619"/>
      <c r="X17" s="619"/>
      <c r="Y17" s="620"/>
      <c r="Z17" s="671">
        <v>50.4</v>
      </c>
      <c r="AA17" s="671"/>
      <c r="AB17" s="671"/>
      <c r="AC17" s="671"/>
      <c r="AD17" s="672">
        <v>3825828</v>
      </c>
      <c r="AE17" s="672"/>
      <c r="AF17" s="672"/>
      <c r="AG17" s="672"/>
      <c r="AH17" s="672"/>
      <c r="AI17" s="672"/>
      <c r="AJ17" s="672"/>
      <c r="AK17" s="672"/>
      <c r="AL17" s="641">
        <v>80.599999999999994</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110</v>
      </c>
      <c r="BH17" s="619"/>
      <c r="BI17" s="619"/>
      <c r="BJ17" s="619"/>
      <c r="BK17" s="619"/>
      <c r="BL17" s="619"/>
      <c r="BM17" s="619"/>
      <c r="BN17" s="620"/>
      <c r="BO17" s="671" t="s">
        <v>110</v>
      </c>
      <c r="BP17" s="671"/>
      <c r="BQ17" s="671"/>
      <c r="BR17" s="671"/>
      <c r="BS17" s="624" t="s">
        <v>110</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1341990</v>
      </c>
      <c r="CS17" s="619"/>
      <c r="CT17" s="619"/>
      <c r="CU17" s="619"/>
      <c r="CV17" s="619"/>
      <c r="CW17" s="619"/>
      <c r="CX17" s="619"/>
      <c r="CY17" s="620"/>
      <c r="CZ17" s="671">
        <v>18.5</v>
      </c>
      <c r="DA17" s="671"/>
      <c r="DB17" s="671"/>
      <c r="DC17" s="671"/>
      <c r="DD17" s="624" t="s">
        <v>110</v>
      </c>
      <c r="DE17" s="619"/>
      <c r="DF17" s="619"/>
      <c r="DG17" s="619"/>
      <c r="DH17" s="619"/>
      <c r="DI17" s="619"/>
      <c r="DJ17" s="619"/>
      <c r="DK17" s="619"/>
      <c r="DL17" s="619"/>
      <c r="DM17" s="619"/>
      <c r="DN17" s="619"/>
      <c r="DO17" s="619"/>
      <c r="DP17" s="620"/>
      <c r="DQ17" s="624">
        <v>1336856</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451729</v>
      </c>
      <c r="S18" s="619"/>
      <c r="T18" s="619"/>
      <c r="U18" s="619"/>
      <c r="V18" s="619"/>
      <c r="W18" s="619"/>
      <c r="X18" s="619"/>
      <c r="Y18" s="620"/>
      <c r="Z18" s="671">
        <v>6</v>
      </c>
      <c r="AA18" s="671"/>
      <c r="AB18" s="671"/>
      <c r="AC18" s="671"/>
      <c r="AD18" s="672" t="s">
        <v>110</v>
      </c>
      <c r="AE18" s="672"/>
      <c r="AF18" s="672"/>
      <c r="AG18" s="672"/>
      <c r="AH18" s="672"/>
      <c r="AI18" s="672"/>
      <c r="AJ18" s="672"/>
      <c r="AK18" s="672"/>
      <c r="AL18" s="641" t="s">
        <v>110</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110</v>
      </c>
      <c r="BH18" s="619"/>
      <c r="BI18" s="619"/>
      <c r="BJ18" s="619"/>
      <c r="BK18" s="619"/>
      <c r="BL18" s="619"/>
      <c r="BM18" s="619"/>
      <c r="BN18" s="620"/>
      <c r="BO18" s="671" t="s">
        <v>110</v>
      </c>
      <c r="BP18" s="671"/>
      <c r="BQ18" s="671"/>
      <c r="BR18" s="671"/>
      <c r="BS18" s="624" t="s">
        <v>110</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110</v>
      </c>
      <c r="CS18" s="619"/>
      <c r="CT18" s="619"/>
      <c r="CU18" s="619"/>
      <c r="CV18" s="619"/>
      <c r="CW18" s="619"/>
      <c r="CX18" s="619"/>
      <c r="CY18" s="620"/>
      <c r="CZ18" s="671" t="s">
        <v>110</v>
      </c>
      <c r="DA18" s="671"/>
      <c r="DB18" s="671"/>
      <c r="DC18" s="671"/>
      <c r="DD18" s="624" t="s">
        <v>110</v>
      </c>
      <c r="DE18" s="619"/>
      <c r="DF18" s="619"/>
      <c r="DG18" s="619"/>
      <c r="DH18" s="619"/>
      <c r="DI18" s="619"/>
      <c r="DJ18" s="619"/>
      <c r="DK18" s="619"/>
      <c r="DL18" s="619"/>
      <c r="DM18" s="619"/>
      <c r="DN18" s="619"/>
      <c r="DO18" s="619"/>
      <c r="DP18" s="620"/>
      <c r="DQ18" s="624" t="s">
        <v>110</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27</v>
      </c>
      <c r="S19" s="619"/>
      <c r="T19" s="619"/>
      <c r="U19" s="619"/>
      <c r="V19" s="619"/>
      <c r="W19" s="619"/>
      <c r="X19" s="619"/>
      <c r="Y19" s="620"/>
      <c r="Z19" s="671">
        <v>0</v>
      </c>
      <c r="AA19" s="671"/>
      <c r="AB19" s="671"/>
      <c r="AC19" s="671"/>
      <c r="AD19" s="672" t="s">
        <v>110</v>
      </c>
      <c r="AE19" s="672"/>
      <c r="AF19" s="672"/>
      <c r="AG19" s="672"/>
      <c r="AH19" s="672"/>
      <c r="AI19" s="672"/>
      <c r="AJ19" s="672"/>
      <c r="AK19" s="672"/>
      <c r="AL19" s="641" t="s">
        <v>110</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12516</v>
      </c>
      <c r="BH19" s="619"/>
      <c r="BI19" s="619"/>
      <c r="BJ19" s="619"/>
      <c r="BK19" s="619"/>
      <c r="BL19" s="619"/>
      <c r="BM19" s="619"/>
      <c r="BN19" s="620"/>
      <c r="BO19" s="671">
        <v>1.9</v>
      </c>
      <c r="BP19" s="671"/>
      <c r="BQ19" s="671"/>
      <c r="BR19" s="671"/>
      <c r="BS19" s="624" t="s">
        <v>110</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110</v>
      </c>
      <c r="CS19" s="619"/>
      <c r="CT19" s="619"/>
      <c r="CU19" s="619"/>
      <c r="CV19" s="619"/>
      <c r="CW19" s="619"/>
      <c r="CX19" s="619"/>
      <c r="CY19" s="620"/>
      <c r="CZ19" s="671" t="s">
        <v>110</v>
      </c>
      <c r="DA19" s="671"/>
      <c r="DB19" s="671"/>
      <c r="DC19" s="671"/>
      <c r="DD19" s="624" t="s">
        <v>110</v>
      </c>
      <c r="DE19" s="619"/>
      <c r="DF19" s="619"/>
      <c r="DG19" s="619"/>
      <c r="DH19" s="619"/>
      <c r="DI19" s="619"/>
      <c r="DJ19" s="619"/>
      <c r="DK19" s="619"/>
      <c r="DL19" s="619"/>
      <c r="DM19" s="619"/>
      <c r="DN19" s="619"/>
      <c r="DO19" s="619"/>
      <c r="DP19" s="620"/>
      <c r="DQ19" s="624" t="s">
        <v>110</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5189452</v>
      </c>
      <c r="S20" s="619"/>
      <c r="T20" s="619"/>
      <c r="U20" s="619"/>
      <c r="V20" s="619"/>
      <c r="W20" s="619"/>
      <c r="X20" s="619"/>
      <c r="Y20" s="620"/>
      <c r="Z20" s="671">
        <v>68.400000000000006</v>
      </c>
      <c r="AA20" s="671"/>
      <c r="AB20" s="671"/>
      <c r="AC20" s="671"/>
      <c r="AD20" s="672">
        <v>4737696</v>
      </c>
      <c r="AE20" s="672"/>
      <c r="AF20" s="672"/>
      <c r="AG20" s="672"/>
      <c r="AH20" s="672"/>
      <c r="AI20" s="672"/>
      <c r="AJ20" s="672"/>
      <c r="AK20" s="672"/>
      <c r="AL20" s="641">
        <v>99.8</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12516</v>
      </c>
      <c r="BH20" s="619"/>
      <c r="BI20" s="619"/>
      <c r="BJ20" s="619"/>
      <c r="BK20" s="619"/>
      <c r="BL20" s="619"/>
      <c r="BM20" s="619"/>
      <c r="BN20" s="620"/>
      <c r="BO20" s="671">
        <v>1.9</v>
      </c>
      <c r="BP20" s="671"/>
      <c r="BQ20" s="671"/>
      <c r="BR20" s="671"/>
      <c r="BS20" s="624" t="s">
        <v>110</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7246476</v>
      </c>
      <c r="CS20" s="619"/>
      <c r="CT20" s="619"/>
      <c r="CU20" s="619"/>
      <c r="CV20" s="619"/>
      <c r="CW20" s="619"/>
      <c r="CX20" s="619"/>
      <c r="CY20" s="620"/>
      <c r="CZ20" s="671">
        <v>100</v>
      </c>
      <c r="DA20" s="671"/>
      <c r="DB20" s="671"/>
      <c r="DC20" s="671"/>
      <c r="DD20" s="624">
        <v>803601</v>
      </c>
      <c r="DE20" s="619"/>
      <c r="DF20" s="619"/>
      <c r="DG20" s="619"/>
      <c r="DH20" s="619"/>
      <c r="DI20" s="619"/>
      <c r="DJ20" s="619"/>
      <c r="DK20" s="619"/>
      <c r="DL20" s="619"/>
      <c r="DM20" s="619"/>
      <c r="DN20" s="619"/>
      <c r="DO20" s="619"/>
      <c r="DP20" s="620"/>
      <c r="DQ20" s="624">
        <v>5256368</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911</v>
      </c>
      <c r="S21" s="619"/>
      <c r="T21" s="619"/>
      <c r="U21" s="619"/>
      <c r="V21" s="619"/>
      <c r="W21" s="619"/>
      <c r="X21" s="619"/>
      <c r="Y21" s="620"/>
      <c r="Z21" s="671">
        <v>0</v>
      </c>
      <c r="AA21" s="671"/>
      <c r="AB21" s="671"/>
      <c r="AC21" s="671"/>
      <c r="AD21" s="672">
        <v>911</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v>12516</v>
      </c>
      <c r="BH21" s="619"/>
      <c r="BI21" s="619"/>
      <c r="BJ21" s="619"/>
      <c r="BK21" s="619"/>
      <c r="BL21" s="619"/>
      <c r="BM21" s="619"/>
      <c r="BN21" s="620"/>
      <c r="BO21" s="671">
        <v>1.9</v>
      </c>
      <c r="BP21" s="671"/>
      <c r="BQ21" s="671"/>
      <c r="BR21" s="671"/>
      <c r="BS21" s="624" t="s">
        <v>110</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33760</v>
      </c>
      <c r="S22" s="619"/>
      <c r="T22" s="619"/>
      <c r="U22" s="619"/>
      <c r="V22" s="619"/>
      <c r="W22" s="619"/>
      <c r="X22" s="619"/>
      <c r="Y22" s="620"/>
      <c r="Z22" s="671">
        <v>0.4</v>
      </c>
      <c r="AA22" s="671"/>
      <c r="AB22" s="671"/>
      <c r="AC22" s="671"/>
      <c r="AD22" s="672" t="s">
        <v>110</v>
      </c>
      <c r="AE22" s="672"/>
      <c r="AF22" s="672"/>
      <c r="AG22" s="672"/>
      <c r="AH22" s="672"/>
      <c r="AI22" s="672"/>
      <c r="AJ22" s="672"/>
      <c r="AK22" s="672"/>
      <c r="AL22" s="641" t="s">
        <v>110</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110</v>
      </c>
      <c r="BH22" s="619"/>
      <c r="BI22" s="619"/>
      <c r="BJ22" s="619"/>
      <c r="BK22" s="619"/>
      <c r="BL22" s="619"/>
      <c r="BM22" s="619"/>
      <c r="BN22" s="620"/>
      <c r="BO22" s="671" t="s">
        <v>110</v>
      </c>
      <c r="BP22" s="671"/>
      <c r="BQ22" s="671"/>
      <c r="BR22" s="671"/>
      <c r="BS22" s="624" t="s">
        <v>110</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6066</v>
      </c>
      <c r="S23" s="619"/>
      <c r="T23" s="619"/>
      <c r="U23" s="619"/>
      <c r="V23" s="619"/>
      <c r="W23" s="619"/>
      <c r="X23" s="619"/>
      <c r="Y23" s="620"/>
      <c r="Z23" s="671">
        <v>0.1</v>
      </c>
      <c r="AA23" s="671"/>
      <c r="AB23" s="671"/>
      <c r="AC23" s="671"/>
      <c r="AD23" s="672">
        <v>2012</v>
      </c>
      <c r="AE23" s="672"/>
      <c r="AF23" s="672"/>
      <c r="AG23" s="672"/>
      <c r="AH23" s="672"/>
      <c r="AI23" s="672"/>
      <c r="AJ23" s="672"/>
      <c r="AK23" s="672"/>
      <c r="AL23" s="641">
        <v>0</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110</v>
      </c>
      <c r="BH23" s="619"/>
      <c r="BI23" s="619"/>
      <c r="BJ23" s="619"/>
      <c r="BK23" s="619"/>
      <c r="BL23" s="619"/>
      <c r="BM23" s="619"/>
      <c r="BN23" s="620"/>
      <c r="BO23" s="671" t="s">
        <v>110</v>
      </c>
      <c r="BP23" s="671"/>
      <c r="BQ23" s="671"/>
      <c r="BR23" s="671"/>
      <c r="BS23" s="624" t="s">
        <v>110</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16883</v>
      </c>
      <c r="S24" s="619"/>
      <c r="T24" s="619"/>
      <c r="U24" s="619"/>
      <c r="V24" s="619"/>
      <c r="W24" s="619"/>
      <c r="X24" s="619"/>
      <c r="Y24" s="620"/>
      <c r="Z24" s="671">
        <v>0.2</v>
      </c>
      <c r="AA24" s="671"/>
      <c r="AB24" s="671"/>
      <c r="AC24" s="671"/>
      <c r="AD24" s="672" t="s">
        <v>110</v>
      </c>
      <c r="AE24" s="672"/>
      <c r="AF24" s="672"/>
      <c r="AG24" s="672"/>
      <c r="AH24" s="672"/>
      <c r="AI24" s="672"/>
      <c r="AJ24" s="672"/>
      <c r="AK24" s="672"/>
      <c r="AL24" s="641" t="s">
        <v>110</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110</v>
      </c>
      <c r="BH24" s="619"/>
      <c r="BI24" s="619"/>
      <c r="BJ24" s="619"/>
      <c r="BK24" s="619"/>
      <c r="BL24" s="619"/>
      <c r="BM24" s="619"/>
      <c r="BN24" s="620"/>
      <c r="BO24" s="671" t="s">
        <v>110</v>
      </c>
      <c r="BP24" s="671"/>
      <c r="BQ24" s="671"/>
      <c r="BR24" s="671"/>
      <c r="BS24" s="624" t="s">
        <v>110</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3032606</v>
      </c>
      <c r="CS24" s="669"/>
      <c r="CT24" s="669"/>
      <c r="CU24" s="669"/>
      <c r="CV24" s="669"/>
      <c r="CW24" s="669"/>
      <c r="CX24" s="669"/>
      <c r="CY24" s="716"/>
      <c r="CZ24" s="720">
        <v>41.8</v>
      </c>
      <c r="DA24" s="721"/>
      <c r="DB24" s="721"/>
      <c r="DC24" s="722"/>
      <c r="DD24" s="715">
        <v>2523452</v>
      </c>
      <c r="DE24" s="669"/>
      <c r="DF24" s="669"/>
      <c r="DG24" s="669"/>
      <c r="DH24" s="669"/>
      <c r="DI24" s="669"/>
      <c r="DJ24" s="669"/>
      <c r="DK24" s="716"/>
      <c r="DL24" s="715">
        <v>2499001</v>
      </c>
      <c r="DM24" s="669"/>
      <c r="DN24" s="669"/>
      <c r="DO24" s="669"/>
      <c r="DP24" s="669"/>
      <c r="DQ24" s="669"/>
      <c r="DR24" s="669"/>
      <c r="DS24" s="669"/>
      <c r="DT24" s="669"/>
      <c r="DU24" s="669"/>
      <c r="DV24" s="716"/>
      <c r="DW24" s="717">
        <v>50.1</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727090</v>
      </c>
      <c r="S25" s="619"/>
      <c r="T25" s="619"/>
      <c r="U25" s="619"/>
      <c r="V25" s="619"/>
      <c r="W25" s="619"/>
      <c r="X25" s="619"/>
      <c r="Y25" s="620"/>
      <c r="Z25" s="671">
        <v>9.6</v>
      </c>
      <c r="AA25" s="671"/>
      <c r="AB25" s="671"/>
      <c r="AC25" s="671"/>
      <c r="AD25" s="672" t="s">
        <v>110</v>
      </c>
      <c r="AE25" s="672"/>
      <c r="AF25" s="672"/>
      <c r="AG25" s="672"/>
      <c r="AH25" s="672"/>
      <c r="AI25" s="672"/>
      <c r="AJ25" s="672"/>
      <c r="AK25" s="672"/>
      <c r="AL25" s="641" t="s">
        <v>110</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110</v>
      </c>
      <c r="BH25" s="619"/>
      <c r="BI25" s="619"/>
      <c r="BJ25" s="619"/>
      <c r="BK25" s="619"/>
      <c r="BL25" s="619"/>
      <c r="BM25" s="619"/>
      <c r="BN25" s="620"/>
      <c r="BO25" s="671" t="s">
        <v>110</v>
      </c>
      <c r="BP25" s="671"/>
      <c r="BQ25" s="671"/>
      <c r="BR25" s="671"/>
      <c r="BS25" s="624" t="s">
        <v>110</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995889</v>
      </c>
      <c r="CS25" s="637"/>
      <c r="CT25" s="637"/>
      <c r="CU25" s="637"/>
      <c r="CV25" s="637"/>
      <c r="CW25" s="637"/>
      <c r="CX25" s="637"/>
      <c r="CY25" s="638"/>
      <c r="CZ25" s="621">
        <v>13.7</v>
      </c>
      <c r="DA25" s="639"/>
      <c r="DB25" s="639"/>
      <c r="DC25" s="640"/>
      <c r="DD25" s="624">
        <v>980031</v>
      </c>
      <c r="DE25" s="637"/>
      <c r="DF25" s="637"/>
      <c r="DG25" s="637"/>
      <c r="DH25" s="637"/>
      <c r="DI25" s="637"/>
      <c r="DJ25" s="637"/>
      <c r="DK25" s="638"/>
      <c r="DL25" s="624">
        <v>976373</v>
      </c>
      <c r="DM25" s="637"/>
      <c r="DN25" s="637"/>
      <c r="DO25" s="637"/>
      <c r="DP25" s="637"/>
      <c r="DQ25" s="637"/>
      <c r="DR25" s="637"/>
      <c r="DS25" s="637"/>
      <c r="DT25" s="637"/>
      <c r="DU25" s="637"/>
      <c r="DV25" s="638"/>
      <c r="DW25" s="641">
        <v>19.600000000000001</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t="s">
        <v>110</v>
      </c>
      <c r="S26" s="619"/>
      <c r="T26" s="619"/>
      <c r="U26" s="619"/>
      <c r="V26" s="619"/>
      <c r="W26" s="619"/>
      <c r="X26" s="619"/>
      <c r="Y26" s="620"/>
      <c r="Z26" s="671" t="s">
        <v>110</v>
      </c>
      <c r="AA26" s="671"/>
      <c r="AB26" s="671"/>
      <c r="AC26" s="671"/>
      <c r="AD26" s="672" t="s">
        <v>110</v>
      </c>
      <c r="AE26" s="672"/>
      <c r="AF26" s="672"/>
      <c r="AG26" s="672"/>
      <c r="AH26" s="672"/>
      <c r="AI26" s="672"/>
      <c r="AJ26" s="672"/>
      <c r="AK26" s="672"/>
      <c r="AL26" s="641" t="s">
        <v>110</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110</v>
      </c>
      <c r="BH26" s="619"/>
      <c r="BI26" s="619"/>
      <c r="BJ26" s="619"/>
      <c r="BK26" s="619"/>
      <c r="BL26" s="619"/>
      <c r="BM26" s="619"/>
      <c r="BN26" s="620"/>
      <c r="BO26" s="671" t="s">
        <v>110</v>
      </c>
      <c r="BP26" s="671"/>
      <c r="BQ26" s="671"/>
      <c r="BR26" s="671"/>
      <c r="BS26" s="624" t="s">
        <v>110</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614168</v>
      </c>
      <c r="CS26" s="619"/>
      <c r="CT26" s="619"/>
      <c r="CU26" s="619"/>
      <c r="CV26" s="619"/>
      <c r="CW26" s="619"/>
      <c r="CX26" s="619"/>
      <c r="CY26" s="620"/>
      <c r="CZ26" s="621">
        <v>8.5</v>
      </c>
      <c r="DA26" s="639"/>
      <c r="DB26" s="639"/>
      <c r="DC26" s="640"/>
      <c r="DD26" s="624">
        <v>605616</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540312</v>
      </c>
      <c r="S27" s="619"/>
      <c r="T27" s="619"/>
      <c r="U27" s="619"/>
      <c r="V27" s="619"/>
      <c r="W27" s="619"/>
      <c r="X27" s="619"/>
      <c r="Y27" s="620"/>
      <c r="Z27" s="671">
        <v>7.1</v>
      </c>
      <c r="AA27" s="671"/>
      <c r="AB27" s="671"/>
      <c r="AC27" s="671"/>
      <c r="AD27" s="672" t="s">
        <v>110</v>
      </c>
      <c r="AE27" s="672"/>
      <c r="AF27" s="672"/>
      <c r="AG27" s="672"/>
      <c r="AH27" s="672"/>
      <c r="AI27" s="672"/>
      <c r="AJ27" s="672"/>
      <c r="AK27" s="672"/>
      <c r="AL27" s="641" t="s">
        <v>110</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675022</v>
      </c>
      <c r="BH27" s="619"/>
      <c r="BI27" s="619"/>
      <c r="BJ27" s="619"/>
      <c r="BK27" s="619"/>
      <c r="BL27" s="619"/>
      <c r="BM27" s="619"/>
      <c r="BN27" s="620"/>
      <c r="BO27" s="671">
        <v>100</v>
      </c>
      <c r="BP27" s="671"/>
      <c r="BQ27" s="671"/>
      <c r="BR27" s="671"/>
      <c r="BS27" s="624" t="s">
        <v>110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694727</v>
      </c>
      <c r="CS27" s="637"/>
      <c r="CT27" s="637"/>
      <c r="CU27" s="637"/>
      <c r="CV27" s="637"/>
      <c r="CW27" s="637"/>
      <c r="CX27" s="637"/>
      <c r="CY27" s="638"/>
      <c r="CZ27" s="621">
        <v>9.6</v>
      </c>
      <c r="DA27" s="639"/>
      <c r="DB27" s="639"/>
      <c r="DC27" s="640"/>
      <c r="DD27" s="624">
        <v>206565</v>
      </c>
      <c r="DE27" s="637"/>
      <c r="DF27" s="637"/>
      <c r="DG27" s="637"/>
      <c r="DH27" s="637"/>
      <c r="DI27" s="637"/>
      <c r="DJ27" s="637"/>
      <c r="DK27" s="638"/>
      <c r="DL27" s="624">
        <v>199638</v>
      </c>
      <c r="DM27" s="637"/>
      <c r="DN27" s="637"/>
      <c r="DO27" s="637"/>
      <c r="DP27" s="637"/>
      <c r="DQ27" s="637"/>
      <c r="DR27" s="637"/>
      <c r="DS27" s="637"/>
      <c r="DT27" s="637"/>
      <c r="DU27" s="637"/>
      <c r="DV27" s="638"/>
      <c r="DW27" s="641">
        <v>4</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34938</v>
      </c>
      <c r="S28" s="619"/>
      <c r="T28" s="619"/>
      <c r="U28" s="619"/>
      <c r="V28" s="619"/>
      <c r="W28" s="619"/>
      <c r="X28" s="619"/>
      <c r="Y28" s="620"/>
      <c r="Z28" s="671">
        <v>0.5</v>
      </c>
      <c r="AA28" s="671"/>
      <c r="AB28" s="671"/>
      <c r="AC28" s="671"/>
      <c r="AD28" s="672">
        <v>8381</v>
      </c>
      <c r="AE28" s="672"/>
      <c r="AF28" s="672"/>
      <c r="AG28" s="672"/>
      <c r="AH28" s="672"/>
      <c r="AI28" s="672"/>
      <c r="AJ28" s="672"/>
      <c r="AK28" s="672"/>
      <c r="AL28" s="641">
        <v>0.2</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1341990</v>
      </c>
      <c r="CS28" s="619"/>
      <c r="CT28" s="619"/>
      <c r="CU28" s="619"/>
      <c r="CV28" s="619"/>
      <c r="CW28" s="619"/>
      <c r="CX28" s="619"/>
      <c r="CY28" s="620"/>
      <c r="CZ28" s="621">
        <v>18.5</v>
      </c>
      <c r="DA28" s="639"/>
      <c r="DB28" s="639"/>
      <c r="DC28" s="640"/>
      <c r="DD28" s="624">
        <v>1336856</v>
      </c>
      <c r="DE28" s="619"/>
      <c r="DF28" s="619"/>
      <c r="DG28" s="619"/>
      <c r="DH28" s="619"/>
      <c r="DI28" s="619"/>
      <c r="DJ28" s="619"/>
      <c r="DK28" s="620"/>
      <c r="DL28" s="624">
        <v>1322990</v>
      </c>
      <c r="DM28" s="619"/>
      <c r="DN28" s="619"/>
      <c r="DO28" s="619"/>
      <c r="DP28" s="619"/>
      <c r="DQ28" s="619"/>
      <c r="DR28" s="619"/>
      <c r="DS28" s="619"/>
      <c r="DT28" s="619"/>
      <c r="DU28" s="619"/>
      <c r="DV28" s="620"/>
      <c r="DW28" s="641">
        <v>26.5</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6315</v>
      </c>
      <c r="S29" s="619"/>
      <c r="T29" s="619"/>
      <c r="U29" s="619"/>
      <c r="V29" s="619"/>
      <c r="W29" s="619"/>
      <c r="X29" s="619"/>
      <c r="Y29" s="620"/>
      <c r="Z29" s="671">
        <v>0.1</v>
      </c>
      <c r="AA29" s="671"/>
      <c r="AB29" s="671"/>
      <c r="AC29" s="671"/>
      <c r="AD29" s="672" t="s">
        <v>110</v>
      </c>
      <c r="AE29" s="672"/>
      <c r="AF29" s="672"/>
      <c r="AG29" s="672"/>
      <c r="AH29" s="672"/>
      <c r="AI29" s="672"/>
      <c r="AJ29" s="672"/>
      <c r="AK29" s="672"/>
      <c r="AL29" s="641" t="s">
        <v>110</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1340933</v>
      </c>
      <c r="CS29" s="637"/>
      <c r="CT29" s="637"/>
      <c r="CU29" s="637"/>
      <c r="CV29" s="637"/>
      <c r="CW29" s="637"/>
      <c r="CX29" s="637"/>
      <c r="CY29" s="638"/>
      <c r="CZ29" s="621">
        <v>18.5</v>
      </c>
      <c r="DA29" s="639"/>
      <c r="DB29" s="639"/>
      <c r="DC29" s="640"/>
      <c r="DD29" s="624">
        <v>1335799</v>
      </c>
      <c r="DE29" s="637"/>
      <c r="DF29" s="637"/>
      <c r="DG29" s="637"/>
      <c r="DH29" s="637"/>
      <c r="DI29" s="637"/>
      <c r="DJ29" s="637"/>
      <c r="DK29" s="638"/>
      <c r="DL29" s="624">
        <v>1321933</v>
      </c>
      <c r="DM29" s="637"/>
      <c r="DN29" s="637"/>
      <c r="DO29" s="637"/>
      <c r="DP29" s="637"/>
      <c r="DQ29" s="637"/>
      <c r="DR29" s="637"/>
      <c r="DS29" s="637"/>
      <c r="DT29" s="637"/>
      <c r="DU29" s="637"/>
      <c r="DV29" s="638"/>
      <c r="DW29" s="641">
        <v>26.5</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199878</v>
      </c>
      <c r="S30" s="619"/>
      <c r="T30" s="619"/>
      <c r="U30" s="619"/>
      <c r="V30" s="619"/>
      <c r="W30" s="619"/>
      <c r="X30" s="619"/>
      <c r="Y30" s="620"/>
      <c r="Z30" s="671">
        <v>2.6</v>
      </c>
      <c r="AA30" s="671"/>
      <c r="AB30" s="671"/>
      <c r="AC30" s="671"/>
      <c r="AD30" s="672" t="s">
        <v>110</v>
      </c>
      <c r="AE30" s="672"/>
      <c r="AF30" s="672"/>
      <c r="AG30" s="672"/>
      <c r="AH30" s="672"/>
      <c r="AI30" s="672"/>
      <c r="AJ30" s="672"/>
      <c r="AK30" s="672"/>
      <c r="AL30" s="641" t="s">
        <v>110</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98.9</v>
      </c>
      <c r="BH30" s="685"/>
      <c r="BI30" s="685"/>
      <c r="BJ30" s="685"/>
      <c r="BK30" s="685"/>
      <c r="BL30" s="685"/>
      <c r="BM30" s="686">
        <v>94.6</v>
      </c>
      <c r="BN30" s="685"/>
      <c r="BO30" s="685"/>
      <c r="BP30" s="685"/>
      <c r="BQ30" s="687"/>
      <c r="BR30" s="684">
        <v>98.6</v>
      </c>
      <c r="BS30" s="685"/>
      <c r="BT30" s="685"/>
      <c r="BU30" s="685"/>
      <c r="BV30" s="685"/>
      <c r="BW30" s="685"/>
      <c r="BX30" s="686">
        <v>94.5</v>
      </c>
      <c r="BY30" s="685"/>
      <c r="BZ30" s="685"/>
      <c r="CA30" s="685"/>
      <c r="CB30" s="687"/>
      <c r="CD30" s="690"/>
      <c r="CE30" s="691"/>
      <c r="CF30" s="655" t="s">
        <v>290</v>
      </c>
      <c r="CG30" s="652"/>
      <c r="CH30" s="652"/>
      <c r="CI30" s="652"/>
      <c r="CJ30" s="652"/>
      <c r="CK30" s="652"/>
      <c r="CL30" s="652"/>
      <c r="CM30" s="652"/>
      <c r="CN30" s="652"/>
      <c r="CO30" s="652"/>
      <c r="CP30" s="652"/>
      <c r="CQ30" s="653"/>
      <c r="CR30" s="618">
        <v>1235728</v>
      </c>
      <c r="CS30" s="619"/>
      <c r="CT30" s="619"/>
      <c r="CU30" s="619"/>
      <c r="CV30" s="619"/>
      <c r="CW30" s="619"/>
      <c r="CX30" s="619"/>
      <c r="CY30" s="620"/>
      <c r="CZ30" s="621">
        <v>17.100000000000001</v>
      </c>
      <c r="DA30" s="639"/>
      <c r="DB30" s="639"/>
      <c r="DC30" s="640"/>
      <c r="DD30" s="624">
        <v>1230812</v>
      </c>
      <c r="DE30" s="619"/>
      <c r="DF30" s="619"/>
      <c r="DG30" s="619"/>
      <c r="DH30" s="619"/>
      <c r="DI30" s="619"/>
      <c r="DJ30" s="619"/>
      <c r="DK30" s="620"/>
      <c r="DL30" s="624">
        <v>1216946</v>
      </c>
      <c r="DM30" s="619"/>
      <c r="DN30" s="619"/>
      <c r="DO30" s="619"/>
      <c r="DP30" s="619"/>
      <c r="DQ30" s="619"/>
      <c r="DR30" s="619"/>
      <c r="DS30" s="619"/>
      <c r="DT30" s="619"/>
      <c r="DU30" s="619"/>
      <c r="DV30" s="620"/>
      <c r="DW30" s="641">
        <v>24.4</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39331</v>
      </c>
      <c r="S31" s="619"/>
      <c r="T31" s="619"/>
      <c r="U31" s="619"/>
      <c r="V31" s="619"/>
      <c r="W31" s="619"/>
      <c r="X31" s="619"/>
      <c r="Y31" s="620"/>
      <c r="Z31" s="671">
        <v>0.5</v>
      </c>
      <c r="AA31" s="671"/>
      <c r="AB31" s="671"/>
      <c r="AC31" s="671"/>
      <c r="AD31" s="672" t="s">
        <v>110</v>
      </c>
      <c r="AE31" s="672"/>
      <c r="AF31" s="672"/>
      <c r="AG31" s="672"/>
      <c r="AH31" s="672"/>
      <c r="AI31" s="672"/>
      <c r="AJ31" s="672"/>
      <c r="AK31" s="672"/>
      <c r="AL31" s="641" t="s">
        <v>110</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v>
      </c>
      <c r="BH31" s="637"/>
      <c r="BI31" s="637"/>
      <c r="BJ31" s="637"/>
      <c r="BK31" s="637"/>
      <c r="BL31" s="637"/>
      <c r="BM31" s="673">
        <v>98.5</v>
      </c>
      <c r="BN31" s="683"/>
      <c r="BO31" s="683"/>
      <c r="BP31" s="683"/>
      <c r="BQ31" s="647"/>
      <c r="BR31" s="682">
        <v>99.4</v>
      </c>
      <c r="BS31" s="637"/>
      <c r="BT31" s="637"/>
      <c r="BU31" s="637"/>
      <c r="BV31" s="637"/>
      <c r="BW31" s="637"/>
      <c r="BX31" s="673">
        <v>98.6</v>
      </c>
      <c r="BY31" s="683"/>
      <c r="BZ31" s="683"/>
      <c r="CA31" s="683"/>
      <c r="CB31" s="647"/>
      <c r="CD31" s="690"/>
      <c r="CE31" s="691"/>
      <c r="CF31" s="655" t="s">
        <v>294</v>
      </c>
      <c r="CG31" s="652"/>
      <c r="CH31" s="652"/>
      <c r="CI31" s="652"/>
      <c r="CJ31" s="652"/>
      <c r="CK31" s="652"/>
      <c r="CL31" s="652"/>
      <c r="CM31" s="652"/>
      <c r="CN31" s="652"/>
      <c r="CO31" s="652"/>
      <c r="CP31" s="652"/>
      <c r="CQ31" s="653"/>
      <c r="CR31" s="618">
        <v>105205</v>
      </c>
      <c r="CS31" s="637"/>
      <c r="CT31" s="637"/>
      <c r="CU31" s="637"/>
      <c r="CV31" s="637"/>
      <c r="CW31" s="637"/>
      <c r="CX31" s="637"/>
      <c r="CY31" s="638"/>
      <c r="CZ31" s="621">
        <v>1.5</v>
      </c>
      <c r="DA31" s="639"/>
      <c r="DB31" s="639"/>
      <c r="DC31" s="640"/>
      <c r="DD31" s="624">
        <v>104987</v>
      </c>
      <c r="DE31" s="637"/>
      <c r="DF31" s="637"/>
      <c r="DG31" s="637"/>
      <c r="DH31" s="637"/>
      <c r="DI31" s="637"/>
      <c r="DJ31" s="637"/>
      <c r="DK31" s="638"/>
      <c r="DL31" s="624">
        <v>104987</v>
      </c>
      <c r="DM31" s="637"/>
      <c r="DN31" s="637"/>
      <c r="DO31" s="637"/>
      <c r="DP31" s="637"/>
      <c r="DQ31" s="637"/>
      <c r="DR31" s="637"/>
      <c r="DS31" s="637"/>
      <c r="DT31" s="637"/>
      <c r="DU31" s="637"/>
      <c r="DV31" s="638"/>
      <c r="DW31" s="641">
        <v>2.1</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127054</v>
      </c>
      <c r="S32" s="619"/>
      <c r="T32" s="619"/>
      <c r="U32" s="619"/>
      <c r="V32" s="619"/>
      <c r="W32" s="619"/>
      <c r="X32" s="619"/>
      <c r="Y32" s="620"/>
      <c r="Z32" s="671">
        <v>1.7</v>
      </c>
      <c r="AA32" s="671"/>
      <c r="AB32" s="671"/>
      <c r="AC32" s="671"/>
      <c r="AD32" s="672">
        <v>206</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98.4</v>
      </c>
      <c r="BH32" s="603"/>
      <c r="BI32" s="603"/>
      <c r="BJ32" s="603"/>
      <c r="BK32" s="603"/>
      <c r="BL32" s="603"/>
      <c r="BM32" s="666">
        <v>90.9</v>
      </c>
      <c r="BN32" s="603"/>
      <c r="BO32" s="603"/>
      <c r="BP32" s="603"/>
      <c r="BQ32" s="660"/>
      <c r="BR32" s="681">
        <v>97.8</v>
      </c>
      <c r="BS32" s="603"/>
      <c r="BT32" s="603"/>
      <c r="BU32" s="603"/>
      <c r="BV32" s="603"/>
      <c r="BW32" s="603"/>
      <c r="BX32" s="666">
        <v>90.8</v>
      </c>
      <c r="BY32" s="603"/>
      <c r="BZ32" s="603"/>
      <c r="CA32" s="603"/>
      <c r="CB32" s="660"/>
      <c r="CD32" s="692"/>
      <c r="CE32" s="693"/>
      <c r="CF32" s="655" t="s">
        <v>297</v>
      </c>
      <c r="CG32" s="652"/>
      <c r="CH32" s="652"/>
      <c r="CI32" s="652"/>
      <c r="CJ32" s="652"/>
      <c r="CK32" s="652"/>
      <c r="CL32" s="652"/>
      <c r="CM32" s="652"/>
      <c r="CN32" s="652"/>
      <c r="CO32" s="652"/>
      <c r="CP32" s="652"/>
      <c r="CQ32" s="653"/>
      <c r="CR32" s="618">
        <v>1057</v>
      </c>
      <c r="CS32" s="619"/>
      <c r="CT32" s="619"/>
      <c r="CU32" s="619"/>
      <c r="CV32" s="619"/>
      <c r="CW32" s="619"/>
      <c r="CX32" s="619"/>
      <c r="CY32" s="620"/>
      <c r="CZ32" s="621">
        <v>0</v>
      </c>
      <c r="DA32" s="639"/>
      <c r="DB32" s="639"/>
      <c r="DC32" s="640"/>
      <c r="DD32" s="624">
        <v>1057</v>
      </c>
      <c r="DE32" s="619"/>
      <c r="DF32" s="619"/>
      <c r="DG32" s="619"/>
      <c r="DH32" s="619"/>
      <c r="DI32" s="619"/>
      <c r="DJ32" s="619"/>
      <c r="DK32" s="620"/>
      <c r="DL32" s="624">
        <v>1057</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664500</v>
      </c>
      <c r="S33" s="619"/>
      <c r="T33" s="619"/>
      <c r="U33" s="619"/>
      <c r="V33" s="619"/>
      <c r="W33" s="619"/>
      <c r="X33" s="619"/>
      <c r="Y33" s="620"/>
      <c r="Z33" s="671">
        <v>8.8000000000000007</v>
      </c>
      <c r="AA33" s="671"/>
      <c r="AB33" s="671"/>
      <c r="AC33" s="671"/>
      <c r="AD33" s="672" t="s">
        <v>110</v>
      </c>
      <c r="AE33" s="672"/>
      <c r="AF33" s="672"/>
      <c r="AG33" s="672"/>
      <c r="AH33" s="672"/>
      <c r="AI33" s="672"/>
      <c r="AJ33" s="672"/>
      <c r="AK33" s="672"/>
      <c r="AL33" s="641" t="s">
        <v>110</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3283655</v>
      </c>
      <c r="CS33" s="637"/>
      <c r="CT33" s="637"/>
      <c r="CU33" s="637"/>
      <c r="CV33" s="637"/>
      <c r="CW33" s="637"/>
      <c r="CX33" s="637"/>
      <c r="CY33" s="638"/>
      <c r="CZ33" s="621">
        <v>45.3</v>
      </c>
      <c r="DA33" s="639"/>
      <c r="DB33" s="639"/>
      <c r="DC33" s="640"/>
      <c r="DD33" s="624">
        <v>2528935</v>
      </c>
      <c r="DE33" s="637"/>
      <c r="DF33" s="637"/>
      <c r="DG33" s="637"/>
      <c r="DH33" s="637"/>
      <c r="DI33" s="637"/>
      <c r="DJ33" s="637"/>
      <c r="DK33" s="638"/>
      <c r="DL33" s="624">
        <v>2094462</v>
      </c>
      <c r="DM33" s="637"/>
      <c r="DN33" s="637"/>
      <c r="DO33" s="637"/>
      <c r="DP33" s="637"/>
      <c r="DQ33" s="637"/>
      <c r="DR33" s="637"/>
      <c r="DS33" s="637"/>
      <c r="DT33" s="637"/>
      <c r="DU33" s="637"/>
      <c r="DV33" s="638"/>
      <c r="DW33" s="641">
        <v>42</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110</v>
      </c>
      <c r="S34" s="619"/>
      <c r="T34" s="619"/>
      <c r="U34" s="619"/>
      <c r="V34" s="619"/>
      <c r="W34" s="619"/>
      <c r="X34" s="619"/>
      <c r="Y34" s="620"/>
      <c r="Z34" s="671" t="s">
        <v>110</v>
      </c>
      <c r="AA34" s="671"/>
      <c r="AB34" s="671"/>
      <c r="AC34" s="671"/>
      <c r="AD34" s="672" t="s">
        <v>110</v>
      </c>
      <c r="AE34" s="672"/>
      <c r="AF34" s="672"/>
      <c r="AG34" s="672"/>
      <c r="AH34" s="672"/>
      <c r="AI34" s="672"/>
      <c r="AJ34" s="672"/>
      <c r="AK34" s="672"/>
      <c r="AL34" s="641" t="s">
        <v>110</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1103557</v>
      </c>
      <c r="CS34" s="619"/>
      <c r="CT34" s="619"/>
      <c r="CU34" s="619"/>
      <c r="CV34" s="619"/>
      <c r="CW34" s="619"/>
      <c r="CX34" s="619"/>
      <c r="CY34" s="620"/>
      <c r="CZ34" s="621">
        <v>15.2</v>
      </c>
      <c r="DA34" s="639"/>
      <c r="DB34" s="639"/>
      <c r="DC34" s="640"/>
      <c r="DD34" s="624">
        <v>681781</v>
      </c>
      <c r="DE34" s="619"/>
      <c r="DF34" s="619"/>
      <c r="DG34" s="619"/>
      <c r="DH34" s="619"/>
      <c r="DI34" s="619"/>
      <c r="DJ34" s="619"/>
      <c r="DK34" s="620"/>
      <c r="DL34" s="624">
        <v>506774</v>
      </c>
      <c r="DM34" s="619"/>
      <c r="DN34" s="619"/>
      <c r="DO34" s="619"/>
      <c r="DP34" s="619"/>
      <c r="DQ34" s="619"/>
      <c r="DR34" s="619"/>
      <c r="DS34" s="619"/>
      <c r="DT34" s="619"/>
      <c r="DU34" s="619"/>
      <c r="DV34" s="620"/>
      <c r="DW34" s="641">
        <v>10.199999999999999</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237700</v>
      </c>
      <c r="S35" s="619"/>
      <c r="T35" s="619"/>
      <c r="U35" s="619"/>
      <c r="V35" s="619"/>
      <c r="W35" s="619"/>
      <c r="X35" s="619"/>
      <c r="Y35" s="620"/>
      <c r="Z35" s="671">
        <v>3.1</v>
      </c>
      <c r="AA35" s="671"/>
      <c r="AB35" s="671"/>
      <c r="AC35" s="671"/>
      <c r="AD35" s="672" t="s">
        <v>110</v>
      </c>
      <c r="AE35" s="672"/>
      <c r="AF35" s="672"/>
      <c r="AG35" s="672"/>
      <c r="AH35" s="672"/>
      <c r="AI35" s="672"/>
      <c r="AJ35" s="672"/>
      <c r="AK35" s="672"/>
      <c r="AL35" s="641" t="s">
        <v>110</v>
      </c>
      <c r="AM35" s="673"/>
      <c r="AN35" s="673"/>
      <c r="AO35" s="674"/>
      <c r="AP35" s="186"/>
      <c r="AQ35" s="675" t="s">
        <v>305</v>
      </c>
      <c r="AR35" s="676"/>
      <c r="AS35" s="676"/>
      <c r="AT35" s="676"/>
      <c r="AU35" s="676"/>
      <c r="AV35" s="676"/>
      <c r="AW35" s="676"/>
      <c r="AX35" s="676"/>
      <c r="AY35" s="677"/>
      <c r="AZ35" s="668">
        <v>1002781</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14315</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201656</v>
      </c>
      <c r="CS35" s="637"/>
      <c r="CT35" s="637"/>
      <c r="CU35" s="637"/>
      <c r="CV35" s="637"/>
      <c r="CW35" s="637"/>
      <c r="CX35" s="637"/>
      <c r="CY35" s="638"/>
      <c r="CZ35" s="621">
        <v>2.8</v>
      </c>
      <c r="DA35" s="639"/>
      <c r="DB35" s="639"/>
      <c r="DC35" s="640"/>
      <c r="DD35" s="624">
        <v>171051</v>
      </c>
      <c r="DE35" s="637"/>
      <c r="DF35" s="637"/>
      <c r="DG35" s="637"/>
      <c r="DH35" s="637"/>
      <c r="DI35" s="637"/>
      <c r="DJ35" s="637"/>
      <c r="DK35" s="638"/>
      <c r="DL35" s="624">
        <v>167761</v>
      </c>
      <c r="DM35" s="637"/>
      <c r="DN35" s="637"/>
      <c r="DO35" s="637"/>
      <c r="DP35" s="637"/>
      <c r="DQ35" s="637"/>
      <c r="DR35" s="637"/>
      <c r="DS35" s="637"/>
      <c r="DT35" s="637"/>
      <c r="DU35" s="637"/>
      <c r="DV35" s="638"/>
      <c r="DW35" s="641">
        <v>3.4</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7586490</v>
      </c>
      <c r="S36" s="659"/>
      <c r="T36" s="659"/>
      <c r="U36" s="659"/>
      <c r="V36" s="659"/>
      <c r="W36" s="659"/>
      <c r="X36" s="659"/>
      <c r="Y36" s="662"/>
      <c r="Z36" s="663">
        <v>100</v>
      </c>
      <c r="AA36" s="663"/>
      <c r="AB36" s="663"/>
      <c r="AC36" s="663"/>
      <c r="AD36" s="664">
        <v>4749206</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177000</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-84535</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1192893</v>
      </c>
      <c r="CS36" s="619"/>
      <c r="CT36" s="619"/>
      <c r="CU36" s="619"/>
      <c r="CV36" s="619"/>
      <c r="CW36" s="619"/>
      <c r="CX36" s="619"/>
      <c r="CY36" s="620"/>
      <c r="CZ36" s="621">
        <v>16.5</v>
      </c>
      <c r="DA36" s="639"/>
      <c r="DB36" s="639"/>
      <c r="DC36" s="640"/>
      <c r="DD36" s="624">
        <v>1020585</v>
      </c>
      <c r="DE36" s="619"/>
      <c r="DF36" s="619"/>
      <c r="DG36" s="619"/>
      <c r="DH36" s="619"/>
      <c r="DI36" s="619"/>
      <c r="DJ36" s="619"/>
      <c r="DK36" s="620"/>
      <c r="DL36" s="624">
        <v>928097</v>
      </c>
      <c r="DM36" s="619"/>
      <c r="DN36" s="619"/>
      <c r="DO36" s="619"/>
      <c r="DP36" s="619"/>
      <c r="DQ36" s="619"/>
      <c r="DR36" s="619"/>
      <c r="DS36" s="619"/>
      <c r="DT36" s="619"/>
      <c r="DU36" s="619"/>
      <c r="DV36" s="620"/>
      <c r="DW36" s="641">
        <v>18.600000000000001</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77733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1923</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615894</v>
      </c>
      <c r="CS37" s="637"/>
      <c r="CT37" s="637"/>
      <c r="CU37" s="637"/>
      <c r="CV37" s="637"/>
      <c r="CW37" s="637"/>
      <c r="CX37" s="637"/>
      <c r="CY37" s="638"/>
      <c r="CZ37" s="621">
        <v>8.5</v>
      </c>
      <c r="DA37" s="639"/>
      <c r="DB37" s="639"/>
      <c r="DC37" s="640"/>
      <c r="DD37" s="624">
        <v>583794</v>
      </c>
      <c r="DE37" s="637"/>
      <c r="DF37" s="637"/>
      <c r="DG37" s="637"/>
      <c r="DH37" s="637"/>
      <c r="DI37" s="637"/>
      <c r="DJ37" s="637"/>
      <c r="DK37" s="638"/>
      <c r="DL37" s="624">
        <v>572424</v>
      </c>
      <c r="DM37" s="637"/>
      <c r="DN37" s="637"/>
      <c r="DO37" s="637"/>
      <c r="DP37" s="637"/>
      <c r="DQ37" s="637"/>
      <c r="DR37" s="637"/>
      <c r="DS37" s="637"/>
      <c r="DT37" s="637"/>
      <c r="DU37" s="637"/>
      <c r="DV37" s="638"/>
      <c r="DW37" s="641">
        <v>11.5</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v>53044</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3427</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772737</v>
      </c>
      <c r="CS38" s="619"/>
      <c r="CT38" s="619"/>
      <c r="CU38" s="619"/>
      <c r="CV38" s="619"/>
      <c r="CW38" s="619"/>
      <c r="CX38" s="619"/>
      <c r="CY38" s="620"/>
      <c r="CZ38" s="621">
        <v>10.7</v>
      </c>
      <c r="DA38" s="639"/>
      <c r="DB38" s="639"/>
      <c r="DC38" s="640"/>
      <c r="DD38" s="624">
        <v>646720</v>
      </c>
      <c r="DE38" s="619"/>
      <c r="DF38" s="619"/>
      <c r="DG38" s="619"/>
      <c r="DH38" s="619"/>
      <c r="DI38" s="619"/>
      <c r="DJ38" s="619"/>
      <c r="DK38" s="620"/>
      <c r="DL38" s="624">
        <v>491830</v>
      </c>
      <c r="DM38" s="619"/>
      <c r="DN38" s="619"/>
      <c r="DO38" s="619"/>
      <c r="DP38" s="619"/>
      <c r="DQ38" s="619"/>
      <c r="DR38" s="619"/>
      <c r="DS38" s="619"/>
      <c r="DT38" s="619"/>
      <c r="DU38" s="619"/>
      <c r="DV38" s="620"/>
      <c r="DW38" s="641">
        <v>9.9</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110</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74</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5729</v>
      </c>
      <c r="CS39" s="637"/>
      <c r="CT39" s="637"/>
      <c r="CU39" s="637"/>
      <c r="CV39" s="637"/>
      <c r="CW39" s="637"/>
      <c r="CX39" s="637"/>
      <c r="CY39" s="638"/>
      <c r="CZ39" s="621">
        <v>0.1</v>
      </c>
      <c r="DA39" s="639"/>
      <c r="DB39" s="639"/>
      <c r="DC39" s="640"/>
      <c r="DD39" s="624">
        <v>4663</v>
      </c>
      <c r="DE39" s="637"/>
      <c r="DF39" s="637"/>
      <c r="DG39" s="637"/>
      <c r="DH39" s="637"/>
      <c r="DI39" s="637"/>
      <c r="DJ39" s="637"/>
      <c r="DK39" s="638"/>
      <c r="DL39" s="624" t="s">
        <v>110</v>
      </c>
      <c r="DM39" s="637"/>
      <c r="DN39" s="637"/>
      <c r="DO39" s="637"/>
      <c r="DP39" s="637"/>
      <c r="DQ39" s="637"/>
      <c r="DR39" s="637"/>
      <c r="DS39" s="637"/>
      <c r="DT39" s="637"/>
      <c r="DU39" s="637"/>
      <c r="DV39" s="638"/>
      <c r="DW39" s="641" t="s">
        <v>110</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313567</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132</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7083</v>
      </c>
      <c r="CS40" s="619"/>
      <c r="CT40" s="619"/>
      <c r="CU40" s="619"/>
      <c r="CV40" s="619"/>
      <c r="CW40" s="619"/>
      <c r="CX40" s="619"/>
      <c r="CY40" s="620"/>
      <c r="CZ40" s="621">
        <v>0.1</v>
      </c>
      <c r="DA40" s="639"/>
      <c r="DB40" s="639"/>
      <c r="DC40" s="640"/>
      <c r="DD40" s="624">
        <v>4135</v>
      </c>
      <c r="DE40" s="619"/>
      <c r="DF40" s="619"/>
      <c r="DG40" s="619"/>
      <c r="DH40" s="619"/>
      <c r="DI40" s="619"/>
      <c r="DJ40" s="619"/>
      <c r="DK40" s="620"/>
      <c r="DL40" s="624" t="s">
        <v>110</v>
      </c>
      <c r="DM40" s="619"/>
      <c r="DN40" s="619"/>
      <c r="DO40" s="619"/>
      <c r="DP40" s="619"/>
      <c r="DQ40" s="619"/>
      <c r="DR40" s="619"/>
      <c r="DS40" s="619"/>
      <c r="DT40" s="619"/>
      <c r="DU40" s="619"/>
      <c r="DV40" s="620"/>
      <c r="DW40" s="641" t="s">
        <v>110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381437</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292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930215</v>
      </c>
      <c r="CS42" s="619"/>
      <c r="CT42" s="619"/>
      <c r="CU42" s="619"/>
      <c r="CV42" s="619"/>
      <c r="CW42" s="619"/>
      <c r="CX42" s="619"/>
      <c r="CY42" s="620"/>
      <c r="CZ42" s="621">
        <v>12.8</v>
      </c>
      <c r="DA42" s="622"/>
      <c r="DB42" s="622"/>
      <c r="DC42" s="623"/>
      <c r="DD42" s="624">
        <v>203981</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19211</v>
      </c>
      <c r="CS43" s="637"/>
      <c r="CT43" s="637"/>
      <c r="CU43" s="637"/>
      <c r="CV43" s="637"/>
      <c r="CW43" s="637"/>
      <c r="CX43" s="637"/>
      <c r="CY43" s="638"/>
      <c r="CZ43" s="621">
        <v>0.3</v>
      </c>
      <c r="DA43" s="639"/>
      <c r="DB43" s="639"/>
      <c r="DC43" s="640"/>
      <c r="DD43" s="624">
        <v>19211</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803601</v>
      </c>
      <c r="CS44" s="619"/>
      <c r="CT44" s="619"/>
      <c r="CU44" s="619"/>
      <c r="CV44" s="619"/>
      <c r="CW44" s="619"/>
      <c r="CX44" s="619"/>
      <c r="CY44" s="620"/>
      <c r="CZ44" s="621">
        <v>11.1</v>
      </c>
      <c r="DA44" s="622"/>
      <c r="DB44" s="622"/>
      <c r="DC44" s="623"/>
      <c r="DD44" s="624">
        <v>194190</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386185</v>
      </c>
      <c r="CS45" s="637"/>
      <c r="CT45" s="637"/>
      <c r="CU45" s="637"/>
      <c r="CV45" s="637"/>
      <c r="CW45" s="637"/>
      <c r="CX45" s="637"/>
      <c r="CY45" s="638"/>
      <c r="CZ45" s="621">
        <v>5.3</v>
      </c>
      <c r="DA45" s="639"/>
      <c r="DB45" s="639"/>
      <c r="DC45" s="640"/>
      <c r="DD45" s="624">
        <v>21034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313379</v>
      </c>
      <c r="CS46" s="619"/>
      <c r="CT46" s="619"/>
      <c r="CU46" s="619"/>
      <c r="CV46" s="619"/>
      <c r="CW46" s="619"/>
      <c r="CX46" s="619"/>
      <c r="CY46" s="620"/>
      <c r="CZ46" s="621">
        <v>4.3</v>
      </c>
      <c r="DA46" s="622"/>
      <c r="DB46" s="622"/>
      <c r="DC46" s="623"/>
      <c r="DD46" s="624">
        <v>167744</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126614</v>
      </c>
      <c r="CS47" s="637"/>
      <c r="CT47" s="637"/>
      <c r="CU47" s="637"/>
      <c r="CV47" s="637"/>
      <c r="CW47" s="637"/>
      <c r="CX47" s="637"/>
      <c r="CY47" s="638"/>
      <c r="CZ47" s="621">
        <v>1.7</v>
      </c>
      <c r="DA47" s="639"/>
      <c r="DB47" s="639"/>
      <c r="DC47" s="640"/>
      <c r="DD47" s="624">
        <v>9791</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153</v>
      </c>
      <c r="CS48" s="619"/>
      <c r="CT48" s="619"/>
      <c r="CU48" s="619"/>
      <c r="CV48" s="619"/>
      <c r="CW48" s="619"/>
      <c r="CX48" s="619"/>
      <c r="CY48" s="620"/>
      <c r="CZ48" s="621" t="s">
        <v>153</v>
      </c>
      <c r="DA48" s="622"/>
      <c r="DB48" s="622"/>
      <c r="DC48" s="623"/>
      <c r="DD48" s="624" t="s">
        <v>153</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7246476</v>
      </c>
      <c r="CS49" s="603"/>
      <c r="CT49" s="603"/>
      <c r="CU49" s="603"/>
      <c r="CV49" s="603"/>
      <c r="CW49" s="603"/>
      <c r="CX49" s="603"/>
      <c r="CY49" s="604"/>
      <c r="CZ49" s="605">
        <v>100</v>
      </c>
      <c r="DA49" s="606"/>
      <c r="DB49" s="606"/>
      <c r="DC49" s="607"/>
      <c r="DD49" s="608">
        <v>5256368</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340</v>
      </c>
      <c r="DK2" s="1137"/>
      <c r="DL2" s="1137"/>
      <c r="DM2" s="1137"/>
      <c r="DN2" s="1137"/>
      <c r="DO2" s="1138"/>
      <c r="DP2" s="200"/>
      <c r="DQ2" s="1136" t="s">
        <v>341</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342</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39"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4" t="s">
        <v>358</v>
      </c>
      <c r="DH5" s="1125"/>
      <c r="DI5" s="1125"/>
      <c r="DJ5" s="1125"/>
      <c r="DK5" s="1126"/>
      <c r="DL5" s="1124" t="s">
        <v>359</v>
      </c>
      <c r="DM5" s="1125"/>
      <c r="DN5" s="1125"/>
      <c r="DO5" s="1125"/>
      <c r="DP5" s="1126"/>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361</v>
      </c>
      <c r="C7" s="1077"/>
      <c r="D7" s="1077"/>
      <c r="E7" s="1077"/>
      <c r="F7" s="1077"/>
      <c r="G7" s="1077"/>
      <c r="H7" s="1077"/>
      <c r="I7" s="1077"/>
      <c r="J7" s="1077"/>
      <c r="K7" s="1077"/>
      <c r="L7" s="1077"/>
      <c r="M7" s="1077"/>
      <c r="N7" s="1077"/>
      <c r="O7" s="1077"/>
      <c r="P7" s="1078"/>
      <c r="Q7" s="1130">
        <v>7586</v>
      </c>
      <c r="R7" s="1131"/>
      <c r="S7" s="1131"/>
      <c r="T7" s="1131"/>
      <c r="U7" s="1131"/>
      <c r="V7" s="1131">
        <v>7246</v>
      </c>
      <c r="W7" s="1131"/>
      <c r="X7" s="1131"/>
      <c r="Y7" s="1131"/>
      <c r="Z7" s="1131"/>
      <c r="AA7" s="1131">
        <v>340</v>
      </c>
      <c r="AB7" s="1131"/>
      <c r="AC7" s="1131"/>
      <c r="AD7" s="1131"/>
      <c r="AE7" s="1132"/>
      <c r="AF7" s="1133">
        <v>264</v>
      </c>
      <c r="AG7" s="1134"/>
      <c r="AH7" s="1134"/>
      <c r="AI7" s="1134"/>
      <c r="AJ7" s="1135"/>
      <c r="AK7" s="1117">
        <v>198</v>
      </c>
      <c r="AL7" s="1118"/>
      <c r="AM7" s="1118"/>
      <c r="AN7" s="1118"/>
      <c r="AO7" s="1118"/>
      <c r="AP7" s="1118">
        <v>9736</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t="s">
        <v>556</v>
      </c>
      <c r="BS7" s="1121" t="s">
        <v>552</v>
      </c>
      <c r="BT7" s="1122"/>
      <c r="BU7" s="1122"/>
      <c r="BV7" s="1122"/>
      <c r="BW7" s="1122"/>
      <c r="BX7" s="1122"/>
      <c r="BY7" s="1122"/>
      <c r="BZ7" s="1122"/>
      <c r="CA7" s="1122"/>
      <c r="CB7" s="1122"/>
      <c r="CC7" s="1122"/>
      <c r="CD7" s="1122"/>
      <c r="CE7" s="1122"/>
      <c r="CF7" s="1122"/>
      <c r="CG7" s="1123"/>
      <c r="CH7" s="1114">
        <v>7</v>
      </c>
      <c r="CI7" s="1115"/>
      <c r="CJ7" s="1115"/>
      <c r="CK7" s="1115"/>
      <c r="CL7" s="1116"/>
      <c r="CM7" s="1114">
        <v>151</v>
      </c>
      <c r="CN7" s="1115"/>
      <c r="CO7" s="1115"/>
      <c r="CP7" s="1115"/>
      <c r="CQ7" s="1116"/>
      <c r="CR7" s="1114">
        <v>0</v>
      </c>
      <c r="CS7" s="1115"/>
      <c r="CT7" s="1115"/>
      <c r="CU7" s="1115"/>
      <c r="CV7" s="1116"/>
      <c r="CW7" s="1114">
        <v>0</v>
      </c>
      <c r="CX7" s="1115"/>
      <c r="CY7" s="1115"/>
      <c r="CZ7" s="1115"/>
      <c r="DA7" s="1116"/>
      <c r="DB7" s="1114">
        <v>0</v>
      </c>
      <c r="DC7" s="1115"/>
      <c r="DD7" s="1115"/>
      <c r="DE7" s="1115"/>
      <c r="DF7" s="1116"/>
      <c r="DG7" s="1114" t="s">
        <v>486</v>
      </c>
      <c r="DH7" s="1115"/>
      <c r="DI7" s="1115"/>
      <c r="DJ7" s="1115"/>
      <c r="DK7" s="1116"/>
      <c r="DL7" s="1114">
        <v>46</v>
      </c>
      <c r="DM7" s="1115"/>
      <c r="DN7" s="1115"/>
      <c r="DO7" s="1115"/>
      <c r="DP7" s="1116"/>
      <c r="DQ7" s="1114">
        <v>5</v>
      </c>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t="s">
        <v>556</v>
      </c>
      <c r="BS8" s="1040" t="s">
        <v>553</v>
      </c>
      <c r="BT8" s="1041"/>
      <c r="BU8" s="1041"/>
      <c r="BV8" s="1041"/>
      <c r="BW8" s="1041"/>
      <c r="BX8" s="1041"/>
      <c r="BY8" s="1041"/>
      <c r="BZ8" s="1041"/>
      <c r="CA8" s="1041"/>
      <c r="CB8" s="1041"/>
      <c r="CC8" s="1041"/>
      <c r="CD8" s="1041"/>
      <c r="CE8" s="1041"/>
      <c r="CF8" s="1041"/>
      <c r="CG8" s="1042"/>
      <c r="CH8" s="1015">
        <v>-12</v>
      </c>
      <c r="CI8" s="1016"/>
      <c r="CJ8" s="1016"/>
      <c r="CK8" s="1016"/>
      <c r="CL8" s="1017"/>
      <c r="CM8" s="1015">
        <v>-4</v>
      </c>
      <c r="CN8" s="1016"/>
      <c r="CO8" s="1016"/>
      <c r="CP8" s="1016"/>
      <c r="CQ8" s="1017"/>
      <c r="CR8" s="1015">
        <v>146</v>
      </c>
      <c r="CS8" s="1016"/>
      <c r="CT8" s="1016"/>
      <c r="CU8" s="1016"/>
      <c r="CV8" s="1017"/>
      <c r="CW8" s="1015">
        <v>0</v>
      </c>
      <c r="CX8" s="1016"/>
      <c r="CY8" s="1016"/>
      <c r="CZ8" s="1016"/>
      <c r="DA8" s="1017"/>
      <c r="DB8" s="1015">
        <v>0</v>
      </c>
      <c r="DC8" s="1016"/>
      <c r="DD8" s="1016"/>
      <c r="DE8" s="1016"/>
      <c r="DF8" s="1017"/>
      <c r="DG8" s="1015" t="s">
        <v>486</v>
      </c>
      <c r="DH8" s="1016"/>
      <c r="DI8" s="1016"/>
      <c r="DJ8" s="1016"/>
      <c r="DK8" s="1017"/>
      <c r="DL8" s="1015">
        <v>103</v>
      </c>
      <c r="DM8" s="1016"/>
      <c r="DN8" s="1016"/>
      <c r="DO8" s="1016"/>
      <c r="DP8" s="1017"/>
      <c r="DQ8" s="1015">
        <v>72</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554</v>
      </c>
      <c r="BT9" s="1041"/>
      <c r="BU9" s="1041"/>
      <c r="BV9" s="1041"/>
      <c r="BW9" s="1041"/>
      <c r="BX9" s="1041"/>
      <c r="BY9" s="1041"/>
      <c r="BZ9" s="1041"/>
      <c r="CA9" s="1041"/>
      <c r="CB9" s="1041"/>
      <c r="CC9" s="1041"/>
      <c r="CD9" s="1041"/>
      <c r="CE9" s="1041"/>
      <c r="CF9" s="1041"/>
      <c r="CG9" s="1042"/>
      <c r="CH9" s="1015">
        <v>3</v>
      </c>
      <c r="CI9" s="1016"/>
      <c r="CJ9" s="1016"/>
      <c r="CK9" s="1016"/>
      <c r="CL9" s="1017"/>
      <c r="CM9" s="1015">
        <v>-73</v>
      </c>
      <c r="CN9" s="1016"/>
      <c r="CO9" s="1016"/>
      <c r="CP9" s="1016"/>
      <c r="CQ9" s="1017"/>
      <c r="CR9" s="1015">
        <v>42</v>
      </c>
      <c r="CS9" s="1016"/>
      <c r="CT9" s="1016"/>
      <c r="CU9" s="1016"/>
      <c r="CV9" s="1017"/>
      <c r="CW9" s="1015">
        <v>0</v>
      </c>
      <c r="CX9" s="1016"/>
      <c r="CY9" s="1016"/>
      <c r="CZ9" s="1016"/>
      <c r="DA9" s="1017"/>
      <c r="DB9" s="1015">
        <v>0</v>
      </c>
      <c r="DC9" s="1016"/>
      <c r="DD9" s="1016"/>
      <c r="DE9" s="1016"/>
      <c r="DF9" s="1017"/>
      <c r="DG9" s="1015" t="s">
        <v>486</v>
      </c>
      <c r="DH9" s="1016"/>
      <c r="DI9" s="1016"/>
      <c r="DJ9" s="1016"/>
      <c r="DK9" s="1017"/>
      <c r="DL9" s="1015">
        <v>0</v>
      </c>
      <c r="DM9" s="1016"/>
      <c r="DN9" s="1016"/>
      <c r="DO9" s="1016"/>
      <c r="DP9" s="1017"/>
      <c r="DQ9" s="1015">
        <v>0</v>
      </c>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555</v>
      </c>
      <c r="BT10" s="1041"/>
      <c r="BU10" s="1041"/>
      <c r="BV10" s="1041"/>
      <c r="BW10" s="1041"/>
      <c r="BX10" s="1041"/>
      <c r="BY10" s="1041"/>
      <c r="BZ10" s="1041"/>
      <c r="CA10" s="1041"/>
      <c r="CB10" s="1041"/>
      <c r="CC10" s="1041"/>
      <c r="CD10" s="1041"/>
      <c r="CE10" s="1041"/>
      <c r="CF10" s="1041"/>
      <c r="CG10" s="1042"/>
      <c r="CH10" s="1015">
        <v>-5</v>
      </c>
      <c r="CI10" s="1016"/>
      <c r="CJ10" s="1016"/>
      <c r="CK10" s="1016"/>
      <c r="CL10" s="1017"/>
      <c r="CM10" s="1015">
        <v>24</v>
      </c>
      <c r="CN10" s="1016"/>
      <c r="CO10" s="1016"/>
      <c r="CP10" s="1016"/>
      <c r="CQ10" s="1017"/>
      <c r="CR10" s="1015">
        <v>30</v>
      </c>
      <c r="CS10" s="1016"/>
      <c r="CT10" s="1016"/>
      <c r="CU10" s="1016"/>
      <c r="CV10" s="1017"/>
      <c r="CW10" s="1015">
        <v>0</v>
      </c>
      <c r="CX10" s="1016"/>
      <c r="CY10" s="1016"/>
      <c r="CZ10" s="1016"/>
      <c r="DA10" s="1017"/>
      <c r="DB10" s="1015">
        <v>0</v>
      </c>
      <c r="DC10" s="1016"/>
      <c r="DD10" s="1016"/>
      <c r="DE10" s="1016"/>
      <c r="DF10" s="1017"/>
      <c r="DG10" s="1015" t="s">
        <v>486</v>
      </c>
      <c r="DH10" s="1016"/>
      <c r="DI10" s="1016"/>
      <c r="DJ10" s="1016"/>
      <c r="DK10" s="1017"/>
      <c r="DL10" s="1015">
        <v>0</v>
      </c>
      <c r="DM10" s="1016"/>
      <c r="DN10" s="1016"/>
      <c r="DO10" s="1016"/>
      <c r="DP10" s="1017"/>
      <c r="DQ10" s="1015">
        <v>0</v>
      </c>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4">
        <v>7586</v>
      </c>
      <c r="R23" s="1095"/>
      <c r="S23" s="1095"/>
      <c r="T23" s="1095"/>
      <c r="U23" s="1095"/>
      <c r="V23" s="1095">
        <v>7246</v>
      </c>
      <c r="W23" s="1095"/>
      <c r="X23" s="1095"/>
      <c r="Y23" s="1095"/>
      <c r="Z23" s="1095"/>
      <c r="AA23" s="1095">
        <v>340</v>
      </c>
      <c r="AB23" s="1095"/>
      <c r="AC23" s="1095"/>
      <c r="AD23" s="1095"/>
      <c r="AE23" s="1096"/>
      <c r="AF23" s="1097">
        <v>264</v>
      </c>
      <c r="AG23" s="1095"/>
      <c r="AH23" s="1095"/>
      <c r="AI23" s="1095"/>
      <c r="AJ23" s="1098"/>
      <c r="AK23" s="1099"/>
      <c r="AL23" s="1100"/>
      <c r="AM23" s="1100"/>
      <c r="AN23" s="1100"/>
      <c r="AO23" s="1100"/>
      <c r="AP23" s="1095">
        <v>9736</v>
      </c>
      <c r="AQ23" s="1095"/>
      <c r="AR23" s="1095"/>
      <c r="AS23" s="1095"/>
      <c r="AT23" s="1095"/>
      <c r="AU23" s="1101"/>
      <c r="AV23" s="1101"/>
      <c r="AW23" s="1101"/>
      <c r="AX23" s="1101"/>
      <c r="AY23" s="1102"/>
      <c r="AZ23" s="1091" t="s">
        <v>365</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366</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367</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368</v>
      </c>
      <c r="R26" s="1028"/>
      <c r="S26" s="1028"/>
      <c r="T26" s="1028"/>
      <c r="U26" s="1029"/>
      <c r="V26" s="1027" t="s">
        <v>369</v>
      </c>
      <c r="W26" s="1028"/>
      <c r="X26" s="1028"/>
      <c r="Y26" s="1028"/>
      <c r="Z26" s="1029"/>
      <c r="AA26" s="1027" t="s">
        <v>370</v>
      </c>
      <c r="AB26" s="1028"/>
      <c r="AC26" s="1028"/>
      <c r="AD26" s="1028"/>
      <c r="AE26" s="1028"/>
      <c r="AF26" s="1085" t="s">
        <v>371</v>
      </c>
      <c r="AG26" s="1034"/>
      <c r="AH26" s="1034"/>
      <c r="AI26" s="1034"/>
      <c r="AJ26" s="1086"/>
      <c r="AK26" s="1028" t="s">
        <v>372</v>
      </c>
      <c r="AL26" s="1028"/>
      <c r="AM26" s="1028"/>
      <c r="AN26" s="1028"/>
      <c r="AO26" s="1029"/>
      <c r="AP26" s="1027" t="s">
        <v>373</v>
      </c>
      <c r="AQ26" s="1028"/>
      <c r="AR26" s="1028"/>
      <c r="AS26" s="1028"/>
      <c r="AT26" s="1029"/>
      <c r="AU26" s="1027" t="s">
        <v>374</v>
      </c>
      <c r="AV26" s="1028"/>
      <c r="AW26" s="1028"/>
      <c r="AX26" s="1028"/>
      <c r="AY26" s="1029"/>
      <c r="AZ26" s="1027" t="s">
        <v>375</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376</v>
      </c>
      <c r="C28" s="1077"/>
      <c r="D28" s="1077"/>
      <c r="E28" s="1077"/>
      <c r="F28" s="1077"/>
      <c r="G28" s="1077"/>
      <c r="H28" s="1077"/>
      <c r="I28" s="1077"/>
      <c r="J28" s="1077"/>
      <c r="K28" s="1077"/>
      <c r="L28" s="1077"/>
      <c r="M28" s="1077"/>
      <c r="N28" s="1077"/>
      <c r="O28" s="1077"/>
      <c r="P28" s="1078"/>
      <c r="Q28" s="1079">
        <v>1863</v>
      </c>
      <c r="R28" s="1080"/>
      <c r="S28" s="1080"/>
      <c r="T28" s="1080"/>
      <c r="U28" s="1080"/>
      <c r="V28" s="1080">
        <v>1849</v>
      </c>
      <c r="W28" s="1080"/>
      <c r="X28" s="1080"/>
      <c r="Y28" s="1080"/>
      <c r="Z28" s="1080"/>
      <c r="AA28" s="1080">
        <v>14</v>
      </c>
      <c r="AB28" s="1080"/>
      <c r="AC28" s="1080"/>
      <c r="AD28" s="1080"/>
      <c r="AE28" s="1081"/>
      <c r="AF28" s="1082">
        <v>14</v>
      </c>
      <c r="AG28" s="1080"/>
      <c r="AH28" s="1080"/>
      <c r="AI28" s="1080"/>
      <c r="AJ28" s="1083"/>
      <c r="AK28" s="1084">
        <v>257</v>
      </c>
      <c r="AL28" s="1072"/>
      <c r="AM28" s="1072"/>
      <c r="AN28" s="1072"/>
      <c r="AO28" s="1072"/>
      <c r="AP28" s="1072" t="s">
        <v>557</v>
      </c>
      <c r="AQ28" s="1072"/>
      <c r="AR28" s="1072"/>
      <c r="AS28" s="1072"/>
      <c r="AT28" s="1072"/>
      <c r="AU28" s="1072" t="s">
        <v>557</v>
      </c>
      <c r="AV28" s="1072"/>
      <c r="AW28" s="1072"/>
      <c r="AX28" s="1072"/>
      <c r="AY28" s="1072"/>
      <c r="AZ28" s="1073" t="s">
        <v>486</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377</v>
      </c>
      <c r="C29" s="1064"/>
      <c r="D29" s="1064"/>
      <c r="E29" s="1064"/>
      <c r="F29" s="1064"/>
      <c r="G29" s="1064"/>
      <c r="H29" s="1064"/>
      <c r="I29" s="1064"/>
      <c r="J29" s="1064"/>
      <c r="K29" s="1064"/>
      <c r="L29" s="1064"/>
      <c r="M29" s="1064"/>
      <c r="N29" s="1064"/>
      <c r="O29" s="1064"/>
      <c r="P29" s="1065"/>
      <c r="Q29" s="1069">
        <v>177</v>
      </c>
      <c r="R29" s="1070"/>
      <c r="S29" s="1070"/>
      <c r="T29" s="1070"/>
      <c r="U29" s="1070"/>
      <c r="V29" s="1070">
        <v>157</v>
      </c>
      <c r="W29" s="1070"/>
      <c r="X29" s="1070"/>
      <c r="Y29" s="1070"/>
      <c r="Z29" s="1070"/>
      <c r="AA29" s="1070">
        <v>20</v>
      </c>
      <c r="AB29" s="1070"/>
      <c r="AC29" s="1070"/>
      <c r="AD29" s="1070"/>
      <c r="AE29" s="1071"/>
      <c r="AF29" s="1045">
        <v>3</v>
      </c>
      <c r="AG29" s="1046"/>
      <c r="AH29" s="1046"/>
      <c r="AI29" s="1046"/>
      <c r="AJ29" s="1047"/>
      <c r="AK29" s="1006">
        <v>78</v>
      </c>
      <c r="AL29" s="997"/>
      <c r="AM29" s="997"/>
      <c r="AN29" s="997"/>
      <c r="AO29" s="997"/>
      <c r="AP29" s="997">
        <v>9</v>
      </c>
      <c r="AQ29" s="997"/>
      <c r="AR29" s="997"/>
      <c r="AS29" s="997"/>
      <c r="AT29" s="997"/>
      <c r="AU29" s="997">
        <v>2</v>
      </c>
      <c r="AV29" s="997"/>
      <c r="AW29" s="997"/>
      <c r="AX29" s="997"/>
      <c r="AY29" s="997"/>
      <c r="AZ29" s="1068" t="s">
        <v>486</v>
      </c>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378</v>
      </c>
      <c r="C30" s="1064"/>
      <c r="D30" s="1064"/>
      <c r="E30" s="1064"/>
      <c r="F30" s="1064"/>
      <c r="G30" s="1064"/>
      <c r="H30" s="1064"/>
      <c r="I30" s="1064"/>
      <c r="J30" s="1064"/>
      <c r="K30" s="1064"/>
      <c r="L30" s="1064"/>
      <c r="M30" s="1064"/>
      <c r="N30" s="1064"/>
      <c r="O30" s="1064"/>
      <c r="P30" s="1065"/>
      <c r="Q30" s="1069">
        <v>111</v>
      </c>
      <c r="R30" s="1070"/>
      <c r="S30" s="1070"/>
      <c r="T30" s="1070"/>
      <c r="U30" s="1070"/>
      <c r="V30" s="1070">
        <v>110</v>
      </c>
      <c r="W30" s="1070"/>
      <c r="X30" s="1070"/>
      <c r="Y30" s="1070"/>
      <c r="Z30" s="1070"/>
      <c r="AA30" s="1070">
        <v>0</v>
      </c>
      <c r="AB30" s="1070"/>
      <c r="AC30" s="1070"/>
      <c r="AD30" s="1070"/>
      <c r="AE30" s="1071"/>
      <c r="AF30" s="1045">
        <v>0</v>
      </c>
      <c r="AG30" s="1046"/>
      <c r="AH30" s="1046"/>
      <c r="AI30" s="1046"/>
      <c r="AJ30" s="1047"/>
      <c r="AK30" s="1006">
        <v>58</v>
      </c>
      <c r="AL30" s="997"/>
      <c r="AM30" s="997"/>
      <c r="AN30" s="997"/>
      <c r="AO30" s="997"/>
      <c r="AP30" s="997" t="s">
        <v>557</v>
      </c>
      <c r="AQ30" s="997"/>
      <c r="AR30" s="997"/>
      <c r="AS30" s="997"/>
      <c r="AT30" s="997"/>
      <c r="AU30" s="997" t="s">
        <v>557</v>
      </c>
      <c r="AV30" s="997"/>
      <c r="AW30" s="997"/>
      <c r="AX30" s="997"/>
      <c r="AY30" s="997"/>
      <c r="AZ30" s="1068" t="s">
        <v>486</v>
      </c>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379</v>
      </c>
      <c r="C31" s="1064"/>
      <c r="D31" s="1064"/>
      <c r="E31" s="1064"/>
      <c r="F31" s="1064"/>
      <c r="G31" s="1064"/>
      <c r="H31" s="1064"/>
      <c r="I31" s="1064"/>
      <c r="J31" s="1064"/>
      <c r="K31" s="1064"/>
      <c r="L31" s="1064"/>
      <c r="M31" s="1064"/>
      <c r="N31" s="1064"/>
      <c r="O31" s="1064"/>
      <c r="P31" s="1065"/>
      <c r="Q31" s="1069">
        <v>1378</v>
      </c>
      <c r="R31" s="1070"/>
      <c r="S31" s="1070"/>
      <c r="T31" s="1070"/>
      <c r="U31" s="1070"/>
      <c r="V31" s="1070">
        <v>1330</v>
      </c>
      <c r="W31" s="1070"/>
      <c r="X31" s="1070"/>
      <c r="Y31" s="1070"/>
      <c r="Z31" s="1070"/>
      <c r="AA31" s="1070">
        <v>48</v>
      </c>
      <c r="AB31" s="1070"/>
      <c r="AC31" s="1070"/>
      <c r="AD31" s="1070"/>
      <c r="AE31" s="1071"/>
      <c r="AF31" s="1045">
        <v>48</v>
      </c>
      <c r="AG31" s="1046"/>
      <c r="AH31" s="1046"/>
      <c r="AI31" s="1046"/>
      <c r="AJ31" s="1047"/>
      <c r="AK31" s="1006">
        <v>213</v>
      </c>
      <c r="AL31" s="997"/>
      <c r="AM31" s="997"/>
      <c r="AN31" s="997"/>
      <c r="AO31" s="997"/>
      <c r="AP31" s="997" t="s">
        <v>557</v>
      </c>
      <c r="AQ31" s="997"/>
      <c r="AR31" s="997"/>
      <c r="AS31" s="997"/>
      <c r="AT31" s="997"/>
      <c r="AU31" s="997" t="s">
        <v>557</v>
      </c>
      <c r="AV31" s="997"/>
      <c r="AW31" s="997"/>
      <c r="AX31" s="997"/>
      <c r="AY31" s="997"/>
      <c r="AZ31" s="1068" t="s">
        <v>486</v>
      </c>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12</v>
      </c>
      <c r="R32" s="1070"/>
      <c r="S32" s="1070"/>
      <c r="T32" s="1070"/>
      <c r="U32" s="1070"/>
      <c r="V32" s="1070">
        <v>9</v>
      </c>
      <c r="W32" s="1070"/>
      <c r="X32" s="1070"/>
      <c r="Y32" s="1070"/>
      <c r="Z32" s="1070"/>
      <c r="AA32" s="1070">
        <v>3</v>
      </c>
      <c r="AB32" s="1070"/>
      <c r="AC32" s="1070"/>
      <c r="AD32" s="1070"/>
      <c r="AE32" s="1071"/>
      <c r="AF32" s="1045">
        <v>3</v>
      </c>
      <c r="AG32" s="1046"/>
      <c r="AH32" s="1046"/>
      <c r="AI32" s="1046"/>
      <c r="AJ32" s="1047"/>
      <c r="AK32" s="1006">
        <v>0</v>
      </c>
      <c r="AL32" s="997"/>
      <c r="AM32" s="997"/>
      <c r="AN32" s="997"/>
      <c r="AO32" s="997"/>
      <c r="AP32" s="997" t="s">
        <v>557</v>
      </c>
      <c r="AQ32" s="997"/>
      <c r="AR32" s="997"/>
      <c r="AS32" s="997"/>
      <c r="AT32" s="997"/>
      <c r="AU32" s="997" t="s">
        <v>557</v>
      </c>
      <c r="AV32" s="997"/>
      <c r="AW32" s="997"/>
      <c r="AX32" s="997"/>
      <c r="AY32" s="997"/>
      <c r="AZ32" s="1068" t="s">
        <v>486</v>
      </c>
      <c r="BA32" s="1068"/>
      <c r="BB32" s="1068"/>
      <c r="BC32" s="1068"/>
      <c r="BD32" s="1068"/>
      <c r="BE32" s="1058"/>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470</v>
      </c>
      <c r="R33" s="1070"/>
      <c r="S33" s="1070"/>
      <c r="T33" s="1070"/>
      <c r="U33" s="1070"/>
      <c r="V33" s="1070">
        <v>448</v>
      </c>
      <c r="W33" s="1070"/>
      <c r="X33" s="1070"/>
      <c r="Y33" s="1070"/>
      <c r="Z33" s="1070"/>
      <c r="AA33" s="1070">
        <v>23</v>
      </c>
      <c r="AB33" s="1070"/>
      <c r="AC33" s="1070"/>
      <c r="AD33" s="1070"/>
      <c r="AE33" s="1071"/>
      <c r="AF33" s="1045">
        <v>112</v>
      </c>
      <c r="AG33" s="1046"/>
      <c r="AH33" s="1046"/>
      <c r="AI33" s="1046"/>
      <c r="AJ33" s="1047"/>
      <c r="AK33" s="1006">
        <v>177</v>
      </c>
      <c r="AL33" s="997"/>
      <c r="AM33" s="997"/>
      <c r="AN33" s="997"/>
      <c r="AO33" s="997"/>
      <c r="AP33" s="997">
        <v>3114</v>
      </c>
      <c r="AQ33" s="997"/>
      <c r="AR33" s="997"/>
      <c r="AS33" s="997"/>
      <c r="AT33" s="997"/>
      <c r="AU33" s="997">
        <v>2295</v>
      </c>
      <c r="AV33" s="997"/>
      <c r="AW33" s="997"/>
      <c r="AX33" s="997"/>
      <c r="AY33" s="997"/>
      <c r="AZ33" s="1068" t="s">
        <v>486</v>
      </c>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292</v>
      </c>
      <c r="R34" s="1070"/>
      <c r="S34" s="1070"/>
      <c r="T34" s="1070"/>
      <c r="U34" s="1070"/>
      <c r="V34" s="1070">
        <v>288</v>
      </c>
      <c r="W34" s="1070"/>
      <c r="X34" s="1070"/>
      <c r="Y34" s="1070"/>
      <c r="Z34" s="1070"/>
      <c r="AA34" s="1070">
        <v>5</v>
      </c>
      <c r="AB34" s="1070"/>
      <c r="AC34" s="1070"/>
      <c r="AD34" s="1070"/>
      <c r="AE34" s="1071"/>
      <c r="AF34" s="1045">
        <v>5</v>
      </c>
      <c r="AG34" s="1046"/>
      <c r="AH34" s="1046"/>
      <c r="AI34" s="1046"/>
      <c r="AJ34" s="1047"/>
      <c r="AK34" s="1006">
        <v>78</v>
      </c>
      <c r="AL34" s="997"/>
      <c r="AM34" s="997"/>
      <c r="AN34" s="997"/>
      <c r="AO34" s="997"/>
      <c r="AP34" s="997">
        <v>1408</v>
      </c>
      <c r="AQ34" s="997"/>
      <c r="AR34" s="997"/>
      <c r="AS34" s="997"/>
      <c r="AT34" s="997"/>
      <c r="AU34" s="997">
        <v>1351</v>
      </c>
      <c r="AV34" s="997"/>
      <c r="AW34" s="997"/>
      <c r="AX34" s="997"/>
      <c r="AY34" s="997"/>
      <c r="AZ34" s="1068" t="s">
        <v>486</v>
      </c>
      <c r="BA34" s="1068"/>
      <c r="BB34" s="1068"/>
      <c r="BC34" s="1068"/>
      <c r="BD34" s="1068"/>
      <c r="BE34" s="1058" t="s">
        <v>384</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385</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386</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186</v>
      </c>
      <c r="AG63" s="985"/>
      <c r="AH63" s="985"/>
      <c r="AI63" s="985"/>
      <c r="AJ63" s="1056"/>
      <c r="AK63" s="1057"/>
      <c r="AL63" s="989"/>
      <c r="AM63" s="989"/>
      <c r="AN63" s="989"/>
      <c r="AO63" s="989"/>
      <c r="AP63" s="985">
        <v>4531</v>
      </c>
      <c r="AQ63" s="985"/>
      <c r="AR63" s="985"/>
      <c r="AS63" s="985"/>
      <c r="AT63" s="985"/>
      <c r="AU63" s="985">
        <v>3648</v>
      </c>
      <c r="AV63" s="985"/>
      <c r="AW63" s="985"/>
      <c r="AX63" s="985"/>
      <c r="AY63" s="985"/>
      <c r="AZ63" s="1051"/>
      <c r="BA63" s="1051"/>
      <c r="BB63" s="1051"/>
      <c r="BC63" s="1051"/>
      <c r="BD63" s="1051"/>
      <c r="BE63" s="986"/>
      <c r="BF63" s="986"/>
      <c r="BG63" s="986"/>
      <c r="BH63" s="986"/>
      <c r="BI63" s="987"/>
      <c r="BJ63" s="1052" t="s">
        <v>110</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388</v>
      </c>
      <c r="B66" s="1022"/>
      <c r="C66" s="1022"/>
      <c r="D66" s="1022"/>
      <c r="E66" s="1022"/>
      <c r="F66" s="1022"/>
      <c r="G66" s="1022"/>
      <c r="H66" s="1022"/>
      <c r="I66" s="1022"/>
      <c r="J66" s="1022"/>
      <c r="K66" s="1022"/>
      <c r="L66" s="1022"/>
      <c r="M66" s="1022"/>
      <c r="N66" s="1022"/>
      <c r="O66" s="1022"/>
      <c r="P66" s="1023"/>
      <c r="Q66" s="1027" t="s">
        <v>389</v>
      </c>
      <c r="R66" s="1028"/>
      <c r="S66" s="1028"/>
      <c r="T66" s="1028"/>
      <c r="U66" s="1029"/>
      <c r="V66" s="1027" t="s">
        <v>390</v>
      </c>
      <c r="W66" s="1028"/>
      <c r="X66" s="1028"/>
      <c r="Y66" s="1028"/>
      <c r="Z66" s="1029"/>
      <c r="AA66" s="1027" t="s">
        <v>391</v>
      </c>
      <c r="AB66" s="1028"/>
      <c r="AC66" s="1028"/>
      <c r="AD66" s="1028"/>
      <c r="AE66" s="1029"/>
      <c r="AF66" s="1033" t="s">
        <v>392</v>
      </c>
      <c r="AG66" s="1034"/>
      <c r="AH66" s="1034"/>
      <c r="AI66" s="1034"/>
      <c r="AJ66" s="1035"/>
      <c r="AK66" s="1027" t="s">
        <v>393</v>
      </c>
      <c r="AL66" s="1022"/>
      <c r="AM66" s="1022"/>
      <c r="AN66" s="1022"/>
      <c r="AO66" s="1023"/>
      <c r="AP66" s="1027" t="s">
        <v>394</v>
      </c>
      <c r="AQ66" s="1028"/>
      <c r="AR66" s="1028"/>
      <c r="AS66" s="1028"/>
      <c r="AT66" s="1029"/>
      <c r="AU66" s="1027" t="s">
        <v>395</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542</v>
      </c>
      <c r="C68" s="1012"/>
      <c r="D68" s="1012"/>
      <c r="E68" s="1012"/>
      <c r="F68" s="1012"/>
      <c r="G68" s="1012"/>
      <c r="H68" s="1012"/>
      <c r="I68" s="1012"/>
      <c r="J68" s="1012"/>
      <c r="K68" s="1012"/>
      <c r="L68" s="1012"/>
      <c r="M68" s="1012"/>
      <c r="N68" s="1012"/>
      <c r="O68" s="1012"/>
      <c r="P68" s="1013"/>
      <c r="Q68" s="1014">
        <v>961</v>
      </c>
      <c r="R68" s="1008"/>
      <c r="S68" s="1008"/>
      <c r="T68" s="1008"/>
      <c r="U68" s="1008"/>
      <c r="V68" s="1008">
        <v>937</v>
      </c>
      <c r="W68" s="1008"/>
      <c r="X68" s="1008"/>
      <c r="Y68" s="1008"/>
      <c r="Z68" s="1008"/>
      <c r="AA68" s="1008">
        <v>24</v>
      </c>
      <c r="AB68" s="1008"/>
      <c r="AC68" s="1008"/>
      <c r="AD68" s="1008"/>
      <c r="AE68" s="1008"/>
      <c r="AF68" s="1008">
        <v>24</v>
      </c>
      <c r="AG68" s="1008"/>
      <c r="AH68" s="1008"/>
      <c r="AI68" s="1008"/>
      <c r="AJ68" s="1008"/>
      <c r="AK68" s="1008">
        <v>5</v>
      </c>
      <c r="AL68" s="1008"/>
      <c r="AM68" s="1008"/>
      <c r="AN68" s="1008"/>
      <c r="AO68" s="1008"/>
      <c r="AP68" s="1008" t="s">
        <v>557</v>
      </c>
      <c r="AQ68" s="1008"/>
      <c r="AR68" s="1008"/>
      <c r="AS68" s="1008"/>
      <c r="AT68" s="1008"/>
      <c r="AU68" s="1008" t="s">
        <v>557</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543</v>
      </c>
      <c r="C69" s="1001"/>
      <c r="D69" s="1001"/>
      <c r="E69" s="1001"/>
      <c r="F69" s="1001"/>
      <c r="G69" s="1001"/>
      <c r="H69" s="1001"/>
      <c r="I69" s="1001"/>
      <c r="J69" s="1001"/>
      <c r="K69" s="1001"/>
      <c r="L69" s="1001"/>
      <c r="M69" s="1001"/>
      <c r="N69" s="1001"/>
      <c r="O69" s="1001"/>
      <c r="P69" s="1002"/>
      <c r="Q69" s="1003">
        <v>12251</v>
      </c>
      <c r="R69" s="997"/>
      <c r="S69" s="997"/>
      <c r="T69" s="997"/>
      <c r="U69" s="997"/>
      <c r="V69" s="997">
        <v>10146</v>
      </c>
      <c r="W69" s="997"/>
      <c r="X69" s="997"/>
      <c r="Y69" s="997"/>
      <c r="Z69" s="997"/>
      <c r="AA69" s="997">
        <v>2106</v>
      </c>
      <c r="AB69" s="997"/>
      <c r="AC69" s="997"/>
      <c r="AD69" s="997"/>
      <c r="AE69" s="997"/>
      <c r="AF69" s="997">
        <v>2106</v>
      </c>
      <c r="AG69" s="997"/>
      <c r="AH69" s="997"/>
      <c r="AI69" s="997"/>
      <c r="AJ69" s="997"/>
      <c r="AK69" s="997" t="s">
        <v>557</v>
      </c>
      <c r="AL69" s="997"/>
      <c r="AM69" s="997"/>
      <c r="AN69" s="997"/>
      <c r="AO69" s="997"/>
      <c r="AP69" s="997" t="s">
        <v>557</v>
      </c>
      <c r="AQ69" s="997"/>
      <c r="AR69" s="997"/>
      <c r="AS69" s="997"/>
      <c r="AT69" s="997"/>
      <c r="AU69" s="997" t="s">
        <v>557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544</v>
      </c>
      <c r="C70" s="1001"/>
      <c r="D70" s="1001"/>
      <c r="E70" s="1001"/>
      <c r="F70" s="1001"/>
      <c r="G70" s="1001"/>
      <c r="H70" s="1001"/>
      <c r="I70" s="1001"/>
      <c r="J70" s="1001"/>
      <c r="K70" s="1001"/>
      <c r="L70" s="1001"/>
      <c r="M70" s="1001"/>
      <c r="N70" s="1001"/>
      <c r="O70" s="1001"/>
      <c r="P70" s="1002"/>
      <c r="Q70" s="1003">
        <v>440</v>
      </c>
      <c r="R70" s="997"/>
      <c r="S70" s="997"/>
      <c r="T70" s="997"/>
      <c r="U70" s="997"/>
      <c r="V70" s="997">
        <v>426</v>
      </c>
      <c r="W70" s="997"/>
      <c r="X70" s="997"/>
      <c r="Y70" s="997"/>
      <c r="Z70" s="997"/>
      <c r="AA70" s="997">
        <v>13</v>
      </c>
      <c r="AB70" s="997"/>
      <c r="AC70" s="997"/>
      <c r="AD70" s="997"/>
      <c r="AE70" s="997"/>
      <c r="AF70" s="997">
        <v>13</v>
      </c>
      <c r="AG70" s="997"/>
      <c r="AH70" s="997"/>
      <c r="AI70" s="997"/>
      <c r="AJ70" s="997"/>
      <c r="AK70" s="997" t="s">
        <v>557</v>
      </c>
      <c r="AL70" s="997"/>
      <c r="AM70" s="997"/>
      <c r="AN70" s="997"/>
      <c r="AO70" s="997"/>
      <c r="AP70" s="997">
        <v>527</v>
      </c>
      <c r="AQ70" s="997"/>
      <c r="AR70" s="997"/>
      <c r="AS70" s="997"/>
      <c r="AT70" s="997"/>
      <c r="AU70" s="997">
        <v>264</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545</v>
      </c>
      <c r="C71" s="1001"/>
      <c r="D71" s="1001"/>
      <c r="E71" s="1001"/>
      <c r="F71" s="1001"/>
      <c r="G71" s="1001"/>
      <c r="H71" s="1001"/>
      <c r="I71" s="1001"/>
      <c r="J71" s="1001"/>
      <c r="K71" s="1001"/>
      <c r="L71" s="1001"/>
      <c r="M71" s="1001"/>
      <c r="N71" s="1001"/>
      <c r="O71" s="1001"/>
      <c r="P71" s="1002"/>
      <c r="Q71" s="1003">
        <v>298</v>
      </c>
      <c r="R71" s="997"/>
      <c r="S71" s="997"/>
      <c r="T71" s="997"/>
      <c r="U71" s="997"/>
      <c r="V71" s="997">
        <v>288</v>
      </c>
      <c r="W71" s="997"/>
      <c r="X71" s="997"/>
      <c r="Y71" s="997"/>
      <c r="Z71" s="997"/>
      <c r="AA71" s="997">
        <v>10</v>
      </c>
      <c r="AB71" s="997"/>
      <c r="AC71" s="997"/>
      <c r="AD71" s="997"/>
      <c r="AE71" s="997"/>
      <c r="AF71" s="997">
        <v>10</v>
      </c>
      <c r="AG71" s="997"/>
      <c r="AH71" s="997"/>
      <c r="AI71" s="997"/>
      <c r="AJ71" s="997"/>
      <c r="AK71" s="997" t="s">
        <v>557</v>
      </c>
      <c r="AL71" s="997"/>
      <c r="AM71" s="997"/>
      <c r="AN71" s="997"/>
      <c r="AO71" s="997"/>
      <c r="AP71" s="997">
        <v>17</v>
      </c>
      <c r="AQ71" s="997"/>
      <c r="AR71" s="997"/>
      <c r="AS71" s="997"/>
      <c r="AT71" s="997"/>
      <c r="AU71" s="997">
        <v>1</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546</v>
      </c>
      <c r="C72" s="1001"/>
      <c r="D72" s="1001"/>
      <c r="E72" s="1001"/>
      <c r="F72" s="1001"/>
      <c r="G72" s="1001"/>
      <c r="H72" s="1001"/>
      <c r="I72" s="1001"/>
      <c r="J72" s="1001"/>
      <c r="K72" s="1001"/>
      <c r="L72" s="1001"/>
      <c r="M72" s="1001"/>
      <c r="N72" s="1001"/>
      <c r="O72" s="1001"/>
      <c r="P72" s="1002"/>
      <c r="Q72" s="1003">
        <v>184</v>
      </c>
      <c r="R72" s="997"/>
      <c r="S72" s="997"/>
      <c r="T72" s="997"/>
      <c r="U72" s="997"/>
      <c r="V72" s="997">
        <v>176</v>
      </c>
      <c r="W72" s="997"/>
      <c r="X72" s="997"/>
      <c r="Y72" s="997"/>
      <c r="Z72" s="997"/>
      <c r="AA72" s="997">
        <v>8</v>
      </c>
      <c r="AB72" s="997"/>
      <c r="AC72" s="997"/>
      <c r="AD72" s="997"/>
      <c r="AE72" s="997"/>
      <c r="AF72" s="997">
        <v>8</v>
      </c>
      <c r="AG72" s="997"/>
      <c r="AH72" s="997"/>
      <c r="AI72" s="997"/>
      <c r="AJ72" s="997"/>
      <c r="AK72" s="997">
        <v>3</v>
      </c>
      <c r="AL72" s="997"/>
      <c r="AM72" s="997"/>
      <c r="AN72" s="997"/>
      <c r="AO72" s="997"/>
      <c r="AP72" s="997" t="s">
        <v>557</v>
      </c>
      <c r="AQ72" s="997"/>
      <c r="AR72" s="997"/>
      <c r="AS72" s="997"/>
      <c r="AT72" s="997"/>
      <c r="AU72" s="997" t="s">
        <v>557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547</v>
      </c>
      <c r="C73" s="1001"/>
      <c r="D73" s="1001"/>
      <c r="E73" s="1001"/>
      <c r="F73" s="1001"/>
      <c r="G73" s="1001"/>
      <c r="H73" s="1001"/>
      <c r="I73" s="1001"/>
      <c r="J73" s="1001"/>
      <c r="K73" s="1001"/>
      <c r="L73" s="1001"/>
      <c r="M73" s="1001"/>
      <c r="N73" s="1001"/>
      <c r="O73" s="1001"/>
      <c r="P73" s="1002"/>
      <c r="Q73" s="1003">
        <v>729</v>
      </c>
      <c r="R73" s="997"/>
      <c r="S73" s="997"/>
      <c r="T73" s="997"/>
      <c r="U73" s="997"/>
      <c r="V73" s="997">
        <v>713</v>
      </c>
      <c r="W73" s="997"/>
      <c r="X73" s="997"/>
      <c r="Y73" s="997"/>
      <c r="Z73" s="997"/>
      <c r="AA73" s="997">
        <v>17</v>
      </c>
      <c r="AB73" s="997"/>
      <c r="AC73" s="997"/>
      <c r="AD73" s="997"/>
      <c r="AE73" s="997"/>
      <c r="AF73" s="997">
        <v>17</v>
      </c>
      <c r="AG73" s="997"/>
      <c r="AH73" s="997"/>
      <c r="AI73" s="997"/>
      <c r="AJ73" s="997"/>
      <c r="AK73" s="997">
        <v>14</v>
      </c>
      <c r="AL73" s="997"/>
      <c r="AM73" s="997"/>
      <c r="AN73" s="997"/>
      <c r="AO73" s="997"/>
      <c r="AP73" s="997" t="s">
        <v>557</v>
      </c>
      <c r="AQ73" s="997"/>
      <c r="AR73" s="997"/>
      <c r="AS73" s="997"/>
      <c r="AT73" s="997"/>
      <c r="AU73" s="997" t="s">
        <v>557</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548</v>
      </c>
      <c r="C74" s="1001"/>
      <c r="D74" s="1001"/>
      <c r="E74" s="1001"/>
      <c r="F74" s="1001"/>
      <c r="G74" s="1001"/>
      <c r="H74" s="1001"/>
      <c r="I74" s="1001"/>
      <c r="J74" s="1001"/>
      <c r="K74" s="1001"/>
      <c r="L74" s="1001"/>
      <c r="M74" s="1001"/>
      <c r="N74" s="1001"/>
      <c r="O74" s="1001"/>
      <c r="P74" s="1002"/>
      <c r="Q74" s="1003">
        <v>95</v>
      </c>
      <c r="R74" s="997"/>
      <c r="S74" s="997"/>
      <c r="T74" s="997"/>
      <c r="U74" s="997"/>
      <c r="V74" s="997">
        <v>85</v>
      </c>
      <c r="W74" s="997"/>
      <c r="X74" s="997"/>
      <c r="Y74" s="997"/>
      <c r="Z74" s="997"/>
      <c r="AA74" s="997">
        <v>10</v>
      </c>
      <c r="AB74" s="997"/>
      <c r="AC74" s="997"/>
      <c r="AD74" s="997"/>
      <c r="AE74" s="997"/>
      <c r="AF74" s="997">
        <v>10</v>
      </c>
      <c r="AG74" s="997"/>
      <c r="AH74" s="997"/>
      <c r="AI74" s="997"/>
      <c r="AJ74" s="997"/>
      <c r="AK74" s="997">
        <v>4</v>
      </c>
      <c r="AL74" s="997"/>
      <c r="AM74" s="997"/>
      <c r="AN74" s="997"/>
      <c r="AO74" s="997"/>
      <c r="AP74" s="997" t="s">
        <v>557</v>
      </c>
      <c r="AQ74" s="997"/>
      <c r="AR74" s="997"/>
      <c r="AS74" s="997"/>
      <c r="AT74" s="997"/>
      <c r="AU74" s="997" t="s">
        <v>557</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549</v>
      </c>
      <c r="C75" s="1001"/>
      <c r="D75" s="1001"/>
      <c r="E75" s="1001"/>
      <c r="F75" s="1001"/>
      <c r="G75" s="1001"/>
      <c r="H75" s="1001"/>
      <c r="I75" s="1001"/>
      <c r="J75" s="1001"/>
      <c r="K75" s="1001"/>
      <c r="L75" s="1001"/>
      <c r="M75" s="1001"/>
      <c r="N75" s="1001"/>
      <c r="O75" s="1001"/>
      <c r="P75" s="1002"/>
      <c r="Q75" s="1004">
        <v>14263</v>
      </c>
      <c r="R75" s="1005"/>
      <c r="S75" s="1005"/>
      <c r="T75" s="1005"/>
      <c r="U75" s="1006"/>
      <c r="V75" s="1007">
        <v>14441</v>
      </c>
      <c r="W75" s="1005"/>
      <c r="X75" s="1005"/>
      <c r="Y75" s="1005"/>
      <c r="Z75" s="1006"/>
      <c r="AA75" s="1007">
        <v>-178</v>
      </c>
      <c r="AB75" s="1005"/>
      <c r="AC75" s="1005"/>
      <c r="AD75" s="1005"/>
      <c r="AE75" s="1006"/>
      <c r="AF75" s="1007">
        <v>1971</v>
      </c>
      <c r="AG75" s="1005"/>
      <c r="AH75" s="1005"/>
      <c r="AI75" s="1005"/>
      <c r="AJ75" s="1006"/>
      <c r="AK75" s="1007">
        <v>1990</v>
      </c>
      <c r="AL75" s="1005"/>
      <c r="AM75" s="1005"/>
      <c r="AN75" s="1005"/>
      <c r="AO75" s="1006"/>
      <c r="AP75" s="1007">
        <v>6068</v>
      </c>
      <c r="AQ75" s="1005"/>
      <c r="AR75" s="1005"/>
      <c r="AS75" s="1005"/>
      <c r="AT75" s="1006"/>
      <c r="AU75" s="1007">
        <v>55</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550</v>
      </c>
      <c r="C76" s="1001"/>
      <c r="D76" s="1001"/>
      <c r="E76" s="1001"/>
      <c r="F76" s="1001"/>
      <c r="G76" s="1001"/>
      <c r="H76" s="1001"/>
      <c r="I76" s="1001"/>
      <c r="J76" s="1001"/>
      <c r="K76" s="1001"/>
      <c r="L76" s="1001"/>
      <c r="M76" s="1001"/>
      <c r="N76" s="1001"/>
      <c r="O76" s="1001"/>
      <c r="P76" s="1002"/>
      <c r="Q76" s="1004">
        <v>482</v>
      </c>
      <c r="R76" s="1005"/>
      <c r="S76" s="1005"/>
      <c r="T76" s="1005"/>
      <c r="U76" s="1006"/>
      <c r="V76" s="1007">
        <v>451</v>
      </c>
      <c r="W76" s="1005"/>
      <c r="X76" s="1005"/>
      <c r="Y76" s="1005"/>
      <c r="Z76" s="1006"/>
      <c r="AA76" s="1007">
        <v>31</v>
      </c>
      <c r="AB76" s="1005"/>
      <c r="AC76" s="1005"/>
      <c r="AD76" s="1005"/>
      <c r="AE76" s="1006"/>
      <c r="AF76" s="1007">
        <v>31</v>
      </c>
      <c r="AG76" s="1005"/>
      <c r="AH76" s="1005"/>
      <c r="AI76" s="1005"/>
      <c r="AJ76" s="1006"/>
      <c r="AK76" s="1007">
        <v>20</v>
      </c>
      <c r="AL76" s="1005"/>
      <c r="AM76" s="1005"/>
      <c r="AN76" s="1005"/>
      <c r="AO76" s="1006"/>
      <c r="AP76" s="1007" t="s">
        <v>557</v>
      </c>
      <c r="AQ76" s="1005"/>
      <c r="AR76" s="1005"/>
      <c r="AS76" s="1005"/>
      <c r="AT76" s="1006"/>
      <c r="AU76" s="1007" t="s">
        <v>557</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551</v>
      </c>
      <c r="C77" s="1001"/>
      <c r="D77" s="1001"/>
      <c r="E77" s="1001"/>
      <c r="F77" s="1001"/>
      <c r="G77" s="1001"/>
      <c r="H77" s="1001"/>
      <c r="I77" s="1001"/>
      <c r="J77" s="1001"/>
      <c r="K77" s="1001"/>
      <c r="L77" s="1001"/>
      <c r="M77" s="1001"/>
      <c r="N77" s="1001"/>
      <c r="O77" s="1001"/>
      <c r="P77" s="1002"/>
      <c r="Q77" s="1004">
        <v>160773</v>
      </c>
      <c r="R77" s="1005"/>
      <c r="S77" s="1005"/>
      <c r="T77" s="1005"/>
      <c r="U77" s="1006"/>
      <c r="V77" s="1007">
        <v>157982</v>
      </c>
      <c r="W77" s="1005"/>
      <c r="X77" s="1005"/>
      <c r="Y77" s="1005"/>
      <c r="Z77" s="1006"/>
      <c r="AA77" s="1007">
        <v>2791</v>
      </c>
      <c r="AB77" s="1005"/>
      <c r="AC77" s="1005"/>
      <c r="AD77" s="1005"/>
      <c r="AE77" s="1006"/>
      <c r="AF77" s="1007">
        <v>2789</v>
      </c>
      <c r="AG77" s="1005"/>
      <c r="AH77" s="1005"/>
      <c r="AI77" s="1005"/>
      <c r="AJ77" s="1006"/>
      <c r="AK77" s="1007">
        <v>2417</v>
      </c>
      <c r="AL77" s="1005"/>
      <c r="AM77" s="1005"/>
      <c r="AN77" s="1005"/>
      <c r="AO77" s="1006"/>
      <c r="AP77" s="1007" t="s">
        <v>557</v>
      </c>
      <c r="AQ77" s="1005"/>
      <c r="AR77" s="1005"/>
      <c r="AS77" s="1005"/>
      <c r="AT77" s="1006"/>
      <c r="AU77" s="1007" t="s">
        <v>557</v>
      </c>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6978</v>
      </c>
      <c r="AG88" s="985"/>
      <c r="AH88" s="985"/>
      <c r="AI88" s="985"/>
      <c r="AJ88" s="985"/>
      <c r="AK88" s="989"/>
      <c r="AL88" s="989"/>
      <c r="AM88" s="989"/>
      <c r="AN88" s="989"/>
      <c r="AO88" s="989"/>
      <c r="AP88" s="985">
        <v>6611</v>
      </c>
      <c r="AQ88" s="985"/>
      <c r="AR88" s="985"/>
      <c r="AS88" s="985"/>
      <c r="AT88" s="985"/>
      <c r="AU88" s="985">
        <v>320</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218</v>
      </c>
      <c r="CS102" s="977"/>
      <c r="CT102" s="977"/>
      <c r="CU102" s="977"/>
      <c r="CV102" s="978"/>
      <c r="CW102" s="976">
        <v>0</v>
      </c>
      <c r="CX102" s="977"/>
      <c r="CY102" s="977"/>
      <c r="CZ102" s="977"/>
      <c r="DA102" s="978"/>
      <c r="DB102" s="976">
        <v>0</v>
      </c>
      <c r="DC102" s="977"/>
      <c r="DD102" s="977"/>
      <c r="DE102" s="977"/>
      <c r="DF102" s="978"/>
      <c r="DG102" s="976">
        <v>0</v>
      </c>
      <c r="DH102" s="977"/>
      <c r="DI102" s="977"/>
      <c r="DJ102" s="977"/>
      <c r="DK102" s="978"/>
      <c r="DL102" s="976">
        <v>149</v>
      </c>
      <c r="DM102" s="977"/>
      <c r="DN102" s="977"/>
      <c r="DO102" s="977"/>
      <c r="DP102" s="978"/>
      <c r="DQ102" s="976">
        <v>77</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405</v>
      </c>
      <c r="AB109" s="918"/>
      <c r="AC109" s="918"/>
      <c r="AD109" s="918"/>
      <c r="AE109" s="919"/>
      <c r="AF109" s="920" t="s">
        <v>284</v>
      </c>
      <c r="AG109" s="918"/>
      <c r="AH109" s="918"/>
      <c r="AI109" s="918"/>
      <c r="AJ109" s="919"/>
      <c r="AK109" s="920" t="s">
        <v>283</v>
      </c>
      <c r="AL109" s="918"/>
      <c r="AM109" s="918"/>
      <c r="AN109" s="918"/>
      <c r="AO109" s="919"/>
      <c r="AP109" s="920" t="s">
        <v>406</v>
      </c>
      <c r="AQ109" s="918"/>
      <c r="AR109" s="918"/>
      <c r="AS109" s="918"/>
      <c r="AT109" s="949"/>
      <c r="AU109" s="917" t="s">
        <v>404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405</v>
      </c>
      <c r="BR109" s="918"/>
      <c r="BS109" s="918"/>
      <c r="BT109" s="918"/>
      <c r="BU109" s="919"/>
      <c r="BV109" s="920" t="s">
        <v>284</v>
      </c>
      <c r="BW109" s="918"/>
      <c r="BX109" s="918"/>
      <c r="BY109" s="918"/>
      <c r="BZ109" s="919"/>
      <c r="CA109" s="920" t="s">
        <v>283</v>
      </c>
      <c r="CB109" s="918"/>
      <c r="CC109" s="918"/>
      <c r="CD109" s="918"/>
      <c r="CE109" s="919"/>
      <c r="CF109" s="958" t="s">
        <v>406</v>
      </c>
      <c r="CG109" s="958"/>
      <c r="CH109" s="958"/>
      <c r="CI109" s="958"/>
      <c r="CJ109" s="958"/>
      <c r="CK109" s="920" t="s">
        <v>407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405</v>
      </c>
      <c r="DH109" s="918"/>
      <c r="DI109" s="918"/>
      <c r="DJ109" s="918"/>
      <c r="DK109" s="919"/>
      <c r="DL109" s="920" t="s">
        <v>284</v>
      </c>
      <c r="DM109" s="918"/>
      <c r="DN109" s="918"/>
      <c r="DO109" s="918"/>
      <c r="DP109" s="919"/>
      <c r="DQ109" s="920" t="s">
        <v>283</v>
      </c>
      <c r="DR109" s="918"/>
      <c r="DS109" s="918"/>
      <c r="DT109" s="918"/>
      <c r="DU109" s="919"/>
      <c r="DV109" s="920" t="s">
        <v>406</v>
      </c>
      <c r="DW109" s="918"/>
      <c r="DX109" s="918"/>
      <c r="DY109" s="918"/>
      <c r="DZ109" s="949"/>
    </row>
    <row r="110" spans="1:131" s="197" customFormat="1" ht="26.25" customHeight="1" x14ac:dyDescent="0.15">
      <c r="A110" s="787" t="s">
        <v>408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1361073</v>
      </c>
      <c r="AB110" s="903"/>
      <c r="AC110" s="903"/>
      <c r="AD110" s="903"/>
      <c r="AE110" s="904"/>
      <c r="AF110" s="905">
        <v>1347666</v>
      </c>
      <c r="AG110" s="903"/>
      <c r="AH110" s="903"/>
      <c r="AI110" s="903"/>
      <c r="AJ110" s="904"/>
      <c r="AK110" s="905">
        <v>1327067</v>
      </c>
      <c r="AL110" s="903"/>
      <c r="AM110" s="903"/>
      <c r="AN110" s="903"/>
      <c r="AO110" s="904"/>
      <c r="AP110" s="906">
        <v>34.6</v>
      </c>
      <c r="AQ110" s="907"/>
      <c r="AR110" s="907"/>
      <c r="AS110" s="907"/>
      <c r="AT110" s="908"/>
      <c r="AU110" s="950" t="s">
        <v>60</v>
      </c>
      <c r="AV110" s="951"/>
      <c r="AW110" s="951"/>
      <c r="AX110" s="951"/>
      <c r="AY110" s="952"/>
      <c r="AZ110" s="846" t="s">
        <v>409</v>
      </c>
      <c r="BA110" s="788"/>
      <c r="BB110" s="788"/>
      <c r="BC110" s="788"/>
      <c r="BD110" s="788"/>
      <c r="BE110" s="788"/>
      <c r="BF110" s="788"/>
      <c r="BG110" s="788"/>
      <c r="BH110" s="788"/>
      <c r="BI110" s="788"/>
      <c r="BJ110" s="788"/>
      <c r="BK110" s="788"/>
      <c r="BL110" s="788"/>
      <c r="BM110" s="788"/>
      <c r="BN110" s="788"/>
      <c r="BO110" s="788"/>
      <c r="BP110" s="789"/>
      <c r="BQ110" s="829">
        <v>10728200</v>
      </c>
      <c r="BR110" s="830"/>
      <c r="BS110" s="830"/>
      <c r="BT110" s="830"/>
      <c r="BU110" s="830"/>
      <c r="BV110" s="830">
        <v>10306809</v>
      </c>
      <c r="BW110" s="830"/>
      <c r="BX110" s="830"/>
      <c r="BY110" s="830"/>
      <c r="BZ110" s="830"/>
      <c r="CA110" s="830">
        <v>9735581</v>
      </c>
      <c r="CB110" s="830"/>
      <c r="CC110" s="830"/>
      <c r="CD110" s="830"/>
      <c r="CE110" s="830"/>
      <c r="CF110" s="891">
        <v>253.9</v>
      </c>
      <c r="CG110" s="892"/>
      <c r="CH110" s="892"/>
      <c r="CI110" s="892"/>
      <c r="CJ110" s="892"/>
      <c r="CK110" s="946" t="s">
        <v>410</v>
      </c>
      <c r="CL110" s="894"/>
      <c r="CM110" s="899" t="s">
        <v>411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108</v>
      </c>
      <c r="DH110" s="830"/>
      <c r="DI110" s="830"/>
      <c r="DJ110" s="830"/>
      <c r="DK110" s="830"/>
      <c r="DL110" s="830" t="s">
        <v>108</v>
      </c>
      <c r="DM110" s="830"/>
      <c r="DN110" s="830"/>
      <c r="DO110" s="830"/>
      <c r="DP110" s="830"/>
      <c r="DQ110" s="830" t="s">
        <v>108</v>
      </c>
      <c r="DR110" s="830"/>
      <c r="DS110" s="830"/>
      <c r="DT110" s="830"/>
      <c r="DU110" s="830"/>
      <c r="DV110" s="831" t="s">
        <v>108</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413</v>
      </c>
      <c r="AB111" s="939"/>
      <c r="AC111" s="939"/>
      <c r="AD111" s="939"/>
      <c r="AE111" s="940"/>
      <c r="AF111" s="941" t="s">
        <v>413</v>
      </c>
      <c r="AG111" s="939"/>
      <c r="AH111" s="939"/>
      <c r="AI111" s="939"/>
      <c r="AJ111" s="940"/>
      <c r="AK111" s="941" t="s">
        <v>413</v>
      </c>
      <c r="AL111" s="939"/>
      <c r="AM111" s="939"/>
      <c r="AN111" s="939"/>
      <c r="AO111" s="940"/>
      <c r="AP111" s="942" t="s">
        <v>413</v>
      </c>
      <c r="AQ111" s="943"/>
      <c r="AR111" s="943"/>
      <c r="AS111" s="943"/>
      <c r="AT111" s="944"/>
      <c r="AU111" s="953"/>
      <c r="AV111" s="954"/>
      <c r="AW111" s="954"/>
      <c r="AX111" s="954"/>
      <c r="AY111" s="955"/>
      <c r="AZ111" s="797" t="s">
        <v>414</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416</v>
      </c>
      <c r="B112" s="933"/>
      <c r="C112" s="798" t="s">
        <v>417</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110</v>
      </c>
      <c r="AB112" s="814"/>
      <c r="AC112" s="814"/>
      <c r="AD112" s="814"/>
      <c r="AE112" s="815"/>
      <c r="AF112" s="816" t="s">
        <v>110</v>
      </c>
      <c r="AG112" s="814"/>
      <c r="AH112" s="814"/>
      <c r="AI112" s="814"/>
      <c r="AJ112" s="815"/>
      <c r="AK112" s="816" t="s">
        <v>110</v>
      </c>
      <c r="AL112" s="814"/>
      <c r="AM112" s="814"/>
      <c r="AN112" s="814"/>
      <c r="AO112" s="815"/>
      <c r="AP112" s="784" t="s">
        <v>110</v>
      </c>
      <c r="AQ112" s="785"/>
      <c r="AR112" s="785"/>
      <c r="AS112" s="785"/>
      <c r="AT112" s="786"/>
      <c r="AU112" s="953"/>
      <c r="AV112" s="954"/>
      <c r="AW112" s="954"/>
      <c r="AX112" s="954"/>
      <c r="AY112" s="955"/>
      <c r="AZ112" s="797" t="s">
        <v>418</v>
      </c>
      <c r="BA112" s="798"/>
      <c r="BB112" s="798"/>
      <c r="BC112" s="798"/>
      <c r="BD112" s="798"/>
      <c r="BE112" s="798"/>
      <c r="BF112" s="798"/>
      <c r="BG112" s="798"/>
      <c r="BH112" s="798"/>
      <c r="BI112" s="798"/>
      <c r="BJ112" s="798"/>
      <c r="BK112" s="798"/>
      <c r="BL112" s="798"/>
      <c r="BM112" s="798"/>
      <c r="BN112" s="798"/>
      <c r="BO112" s="798"/>
      <c r="BP112" s="799"/>
      <c r="BQ112" s="800">
        <v>3433775</v>
      </c>
      <c r="BR112" s="801"/>
      <c r="BS112" s="801"/>
      <c r="BT112" s="801"/>
      <c r="BU112" s="801"/>
      <c r="BV112" s="801">
        <v>3575861</v>
      </c>
      <c r="BW112" s="801"/>
      <c r="BX112" s="801"/>
      <c r="BY112" s="801"/>
      <c r="BZ112" s="801"/>
      <c r="CA112" s="801">
        <v>3647773</v>
      </c>
      <c r="CB112" s="801"/>
      <c r="CC112" s="801"/>
      <c r="CD112" s="801"/>
      <c r="CE112" s="801"/>
      <c r="CF112" s="878">
        <v>95.1</v>
      </c>
      <c r="CG112" s="879"/>
      <c r="CH112" s="879"/>
      <c r="CI112" s="879"/>
      <c r="CJ112" s="879"/>
      <c r="CK112" s="947"/>
      <c r="CL112" s="896"/>
      <c r="CM112" s="833" t="s">
        <v>419</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110</v>
      </c>
      <c r="DH112" s="801"/>
      <c r="DI112" s="801"/>
      <c r="DJ112" s="801"/>
      <c r="DK112" s="801"/>
      <c r="DL112" s="801" t="s">
        <v>110</v>
      </c>
      <c r="DM112" s="801"/>
      <c r="DN112" s="801"/>
      <c r="DO112" s="801"/>
      <c r="DP112" s="801"/>
      <c r="DQ112" s="801" t="s">
        <v>110</v>
      </c>
      <c r="DR112" s="801"/>
      <c r="DS112" s="801"/>
      <c r="DT112" s="801"/>
      <c r="DU112" s="801"/>
      <c r="DV112" s="853" t="s">
        <v>110</v>
      </c>
      <c r="DW112" s="853"/>
      <c r="DX112" s="853"/>
      <c r="DY112" s="853"/>
      <c r="DZ112" s="854"/>
    </row>
    <row r="113" spans="1:130" s="197" customFormat="1" ht="26.25" customHeight="1" x14ac:dyDescent="0.15">
      <c r="A113" s="934"/>
      <c r="B113" s="935"/>
      <c r="C113" s="798" t="s">
        <v>420</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228346</v>
      </c>
      <c r="AB113" s="939"/>
      <c r="AC113" s="939"/>
      <c r="AD113" s="939"/>
      <c r="AE113" s="940"/>
      <c r="AF113" s="941">
        <v>253157</v>
      </c>
      <c r="AG113" s="939"/>
      <c r="AH113" s="939"/>
      <c r="AI113" s="939"/>
      <c r="AJ113" s="940"/>
      <c r="AK113" s="941">
        <v>232179</v>
      </c>
      <c r="AL113" s="939"/>
      <c r="AM113" s="939"/>
      <c r="AN113" s="939"/>
      <c r="AO113" s="940"/>
      <c r="AP113" s="942">
        <v>6.1</v>
      </c>
      <c r="AQ113" s="943"/>
      <c r="AR113" s="943"/>
      <c r="AS113" s="943"/>
      <c r="AT113" s="944"/>
      <c r="AU113" s="953"/>
      <c r="AV113" s="954"/>
      <c r="AW113" s="954"/>
      <c r="AX113" s="954"/>
      <c r="AY113" s="955"/>
      <c r="AZ113" s="797" t="s">
        <v>421</v>
      </c>
      <c r="BA113" s="798"/>
      <c r="BB113" s="798"/>
      <c r="BC113" s="798"/>
      <c r="BD113" s="798"/>
      <c r="BE113" s="798"/>
      <c r="BF113" s="798"/>
      <c r="BG113" s="798"/>
      <c r="BH113" s="798"/>
      <c r="BI113" s="798"/>
      <c r="BJ113" s="798"/>
      <c r="BK113" s="798"/>
      <c r="BL113" s="798"/>
      <c r="BM113" s="798"/>
      <c r="BN113" s="798"/>
      <c r="BO113" s="798"/>
      <c r="BP113" s="799"/>
      <c r="BQ113" s="800">
        <v>501557</v>
      </c>
      <c r="BR113" s="801"/>
      <c r="BS113" s="801"/>
      <c r="BT113" s="801"/>
      <c r="BU113" s="801"/>
      <c r="BV113" s="801">
        <v>361107</v>
      </c>
      <c r="BW113" s="801"/>
      <c r="BX113" s="801"/>
      <c r="BY113" s="801"/>
      <c r="BZ113" s="801"/>
      <c r="CA113" s="801">
        <v>320425</v>
      </c>
      <c r="CB113" s="801"/>
      <c r="CC113" s="801"/>
      <c r="CD113" s="801"/>
      <c r="CE113" s="801"/>
      <c r="CF113" s="878">
        <v>8.4</v>
      </c>
      <c r="CG113" s="879"/>
      <c r="CH113" s="879"/>
      <c r="CI113" s="879"/>
      <c r="CJ113" s="879"/>
      <c r="CK113" s="947"/>
      <c r="CL113" s="896"/>
      <c r="CM113" s="833" t="s">
        <v>422</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110</v>
      </c>
      <c r="DH113" s="814"/>
      <c r="DI113" s="814"/>
      <c r="DJ113" s="814"/>
      <c r="DK113" s="815"/>
      <c r="DL113" s="816" t="s">
        <v>110</v>
      </c>
      <c r="DM113" s="814"/>
      <c r="DN113" s="814"/>
      <c r="DO113" s="814"/>
      <c r="DP113" s="815"/>
      <c r="DQ113" s="816" t="s">
        <v>110</v>
      </c>
      <c r="DR113" s="814"/>
      <c r="DS113" s="814"/>
      <c r="DT113" s="814"/>
      <c r="DU113" s="815"/>
      <c r="DV113" s="784" t="s">
        <v>110</v>
      </c>
      <c r="DW113" s="785"/>
      <c r="DX113" s="785"/>
      <c r="DY113" s="785"/>
      <c r="DZ113" s="786"/>
    </row>
    <row r="114" spans="1:130" s="197" customFormat="1" ht="26.25" customHeight="1" x14ac:dyDescent="0.15">
      <c r="A114" s="934"/>
      <c r="B114" s="935"/>
      <c r="C114" s="798" t="s">
        <v>423</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158531</v>
      </c>
      <c r="AB114" s="814"/>
      <c r="AC114" s="814"/>
      <c r="AD114" s="814"/>
      <c r="AE114" s="815"/>
      <c r="AF114" s="816">
        <v>152763</v>
      </c>
      <c r="AG114" s="814"/>
      <c r="AH114" s="814"/>
      <c r="AI114" s="814"/>
      <c r="AJ114" s="815"/>
      <c r="AK114" s="816">
        <v>47051</v>
      </c>
      <c r="AL114" s="814"/>
      <c r="AM114" s="814"/>
      <c r="AN114" s="814"/>
      <c r="AO114" s="815"/>
      <c r="AP114" s="784">
        <v>1.2</v>
      </c>
      <c r="AQ114" s="785"/>
      <c r="AR114" s="785"/>
      <c r="AS114" s="785"/>
      <c r="AT114" s="786"/>
      <c r="AU114" s="953"/>
      <c r="AV114" s="954"/>
      <c r="AW114" s="954"/>
      <c r="AX114" s="954"/>
      <c r="AY114" s="955"/>
      <c r="AZ114" s="797" t="s">
        <v>424</v>
      </c>
      <c r="BA114" s="798"/>
      <c r="BB114" s="798"/>
      <c r="BC114" s="798"/>
      <c r="BD114" s="798"/>
      <c r="BE114" s="798"/>
      <c r="BF114" s="798"/>
      <c r="BG114" s="798"/>
      <c r="BH114" s="798"/>
      <c r="BI114" s="798"/>
      <c r="BJ114" s="798"/>
      <c r="BK114" s="798"/>
      <c r="BL114" s="798"/>
      <c r="BM114" s="798"/>
      <c r="BN114" s="798"/>
      <c r="BO114" s="798"/>
      <c r="BP114" s="799"/>
      <c r="BQ114" s="800">
        <v>1220380</v>
      </c>
      <c r="BR114" s="801"/>
      <c r="BS114" s="801"/>
      <c r="BT114" s="801"/>
      <c r="BU114" s="801"/>
      <c r="BV114" s="801">
        <v>1105727</v>
      </c>
      <c r="BW114" s="801"/>
      <c r="BX114" s="801"/>
      <c r="BY114" s="801"/>
      <c r="BZ114" s="801"/>
      <c r="CA114" s="801">
        <v>1062838</v>
      </c>
      <c r="CB114" s="801"/>
      <c r="CC114" s="801"/>
      <c r="CD114" s="801"/>
      <c r="CE114" s="801"/>
      <c r="CF114" s="878">
        <v>27.7</v>
      </c>
      <c r="CG114" s="879"/>
      <c r="CH114" s="879"/>
      <c r="CI114" s="879"/>
      <c r="CJ114" s="879"/>
      <c r="CK114" s="947"/>
      <c r="CL114" s="896"/>
      <c r="CM114" s="833" t="s">
        <v>425</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110</v>
      </c>
      <c r="DH114" s="814"/>
      <c r="DI114" s="814"/>
      <c r="DJ114" s="814"/>
      <c r="DK114" s="815"/>
      <c r="DL114" s="816" t="s">
        <v>110</v>
      </c>
      <c r="DM114" s="814"/>
      <c r="DN114" s="814"/>
      <c r="DO114" s="814"/>
      <c r="DP114" s="815"/>
      <c r="DQ114" s="816" t="s">
        <v>110</v>
      </c>
      <c r="DR114" s="814"/>
      <c r="DS114" s="814"/>
      <c r="DT114" s="814"/>
      <c r="DU114" s="815"/>
      <c r="DV114" s="784" t="s">
        <v>110</v>
      </c>
      <c r="DW114" s="785"/>
      <c r="DX114" s="785"/>
      <c r="DY114" s="785"/>
      <c r="DZ114" s="786"/>
    </row>
    <row r="115" spans="1:130" s="197" customFormat="1" ht="26.25" customHeight="1" x14ac:dyDescent="0.15">
      <c r="A115" s="934"/>
      <c r="B115" s="935"/>
      <c r="C115" s="798" t="s">
        <v>426</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574</v>
      </c>
      <c r="AB115" s="939"/>
      <c r="AC115" s="939"/>
      <c r="AD115" s="939"/>
      <c r="AE115" s="940"/>
      <c r="AF115" s="941">
        <v>492</v>
      </c>
      <c r="AG115" s="939"/>
      <c r="AH115" s="939"/>
      <c r="AI115" s="939"/>
      <c r="AJ115" s="940"/>
      <c r="AK115" s="941">
        <v>474</v>
      </c>
      <c r="AL115" s="939"/>
      <c r="AM115" s="939"/>
      <c r="AN115" s="939"/>
      <c r="AO115" s="940"/>
      <c r="AP115" s="942">
        <v>0</v>
      </c>
      <c r="AQ115" s="943"/>
      <c r="AR115" s="943"/>
      <c r="AS115" s="943"/>
      <c r="AT115" s="944"/>
      <c r="AU115" s="953"/>
      <c r="AV115" s="954"/>
      <c r="AW115" s="954"/>
      <c r="AX115" s="954"/>
      <c r="AY115" s="955"/>
      <c r="AZ115" s="797" t="s">
        <v>427</v>
      </c>
      <c r="BA115" s="798"/>
      <c r="BB115" s="798"/>
      <c r="BC115" s="798"/>
      <c r="BD115" s="798"/>
      <c r="BE115" s="798"/>
      <c r="BF115" s="798"/>
      <c r="BG115" s="798"/>
      <c r="BH115" s="798"/>
      <c r="BI115" s="798"/>
      <c r="BJ115" s="798"/>
      <c r="BK115" s="798"/>
      <c r="BL115" s="798"/>
      <c r="BM115" s="798"/>
      <c r="BN115" s="798"/>
      <c r="BO115" s="798"/>
      <c r="BP115" s="799"/>
      <c r="BQ115" s="800">
        <v>42700</v>
      </c>
      <c r="BR115" s="801"/>
      <c r="BS115" s="801"/>
      <c r="BT115" s="801"/>
      <c r="BU115" s="801"/>
      <c r="BV115" s="801">
        <v>83671</v>
      </c>
      <c r="BW115" s="801"/>
      <c r="BX115" s="801"/>
      <c r="BY115" s="801"/>
      <c r="BZ115" s="801"/>
      <c r="CA115" s="801">
        <v>76910</v>
      </c>
      <c r="CB115" s="801"/>
      <c r="CC115" s="801"/>
      <c r="CD115" s="801"/>
      <c r="CE115" s="801"/>
      <c r="CF115" s="878">
        <v>2</v>
      </c>
      <c r="CG115" s="879"/>
      <c r="CH115" s="879"/>
      <c r="CI115" s="879"/>
      <c r="CJ115" s="879"/>
      <c r="CK115" s="947"/>
      <c r="CL115" s="896"/>
      <c r="CM115" s="797" t="s">
        <v>428</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110</v>
      </c>
      <c r="DH115" s="814"/>
      <c r="DI115" s="814"/>
      <c r="DJ115" s="814"/>
      <c r="DK115" s="815"/>
      <c r="DL115" s="816" t="s">
        <v>110</v>
      </c>
      <c r="DM115" s="814"/>
      <c r="DN115" s="814"/>
      <c r="DO115" s="814"/>
      <c r="DP115" s="815"/>
      <c r="DQ115" s="816" t="s">
        <v>110</v>
      </c>
      <c r="DR115" s="814"/>
      <c r="DS115" s="814"/>
      <c r="DT115" s="814"/>
      <c r="DU115" s="815"/>
      <c r="DV115" s="784" t="s">
        <v>110</v>
      </c>
      <c r="DW115" s="785"/>
      <c r="DX115" s="785"/>
      <c r="DY115" s="785"/>
      <c r="DZ115" s="786"/>
    </row>
    <row r="116" spans="1:130" s="197" customFormat="1" ht="26.25" customHeight="1" x14ac:dyDescent="0.15">
      <c r="A116" s="936"/>
      <c r="B116" s="937"/>
      <c r="C116" s="876" t="s">
        <v>429</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v>537</v>
      </c>
      <c r="AB116" s="814"/>
      <c r="AC116" s="814"/>
      <c r="AD116" s="814"/>
      <c r="AE116" s="815"/>
      <c r="AF116" s="816">
        <v>435</v>
      </c>
      <c r="AG116" s="814"/>
      <c r="AH116" s="814"/>
      <c r="AI116" s="814"/>
      <c r="AJ116" s="815"/>
      <c r="AK116" s="816">
        <v>1057</v>
      </c>
      <c r="AL116" s="814"/>
      <c r="AM116" s="814"/>
      <c r="AN116" s="814"/>
      <c r="AO116" s="815"/>
      <c r="AP116" s="784">
        <v>0</v>
      </c>
      <c r="AQ116" s="785"/>
      <c r="AR116" s="785"/>
      <c r="AS116" s="785"/>
      <c r="AT116" s="786"/>
      <c r="AU116" s="953"/>
      <c r="AV116" s="954"/>
      <c r="AW116" s="954"/>
      <c r="AX116" s="954"/>
      <c r="AY116" s="955"/>
      <c r="AZ116" s="797" t="s">
        <v>430</v>
      </c>
      <c r="BA116" s="798"/>
      <c r="BB116" s="798"/>
      <c r="BC116" s="798"/>
      <c r="BD116" s="798"/>
      <c r="BE116" s="798"/>
      <c r="BF116" s="798"/>
      <c r="BG116" s="798"/>
      <c r="BH116" s="798"/>
      <c r="BI116" s="798"/>
      <c r="BJ116" s="798"/>
      <c r="BK116" s="798"/>
      <c r="BL116" s="798"/>
      <c r="BM116" s="798"/>
      <c r="BN116" s="798"/>
      <c r="BO116" s="798"/>
      <c r="BP116" s="799"/>
      <c r="BQ116" s="800" t="s">
        <v>110</v>
      </c>
      <c r="BR116" s="801"/>
      <c r="BS116" s="801"/>
      <c r="BT116" s="801"/>
      <c r="BU116" s="801"/>
      <c r="BV116" s="801" t="s">
        <v>110</v>
      </c>
      <c r="BW116" s="801"/>
      <c r="BX116" s="801"/>
      <c r="BY116" s="801"/>
      <c r="BZ116" s="801"/>
      <c r="CA116" s="801" t="s">
        <v>110</v>
      </c>
      <c r="CB116" s="801"/>
      <c r="CC116" s="801"/>
      <c r="CD116" s="801"/>
      <c r="CE116" s="801"/>
      <c r="CF116" s="878" t="s">
        <v>110</v>
      </c>
      <c r="CG116" s="879"/>
      <c r="CH116" s="879"/>
      <c r="CI116" s="879"/>
      <c r="CJ116" s="879"/>
      <c r="CK116" s="947"/>
      <c r="CL116" s="896"/>
      <c r="CM116" s="833" t="s">
        <v>431</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110</v>
      </c>
      <c r="DH116" s="814"/>
      <c r="DI116" s="814"/>
      <c r="DJ116" s="814"/>
      <c r="DK116" s="815"/>
      <c r="DL116" s="816" t="s">
        <v>110</v>
      </c>
      <c r="DM116" s="814"/>
      <c r="DN116" s="814"/>
      <c r="DO116" s="814"/>
      <c r="DP116" s="815"/>
      <c r="DQ116" s="816" t="s">
        <v>110</v>
      </c>
      <c r="DR116" s="814"/>
      <c r="DS116" s="814"/>
      <c r="DT116" s="814"/>
      <c r="DU116" s="815"/>
      <c r="DV116" s="784" t="s">
        <v>110</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432</v>
      </c>
      <c r="Z117" s="919"/>
      <c r="AA117" s="924">
        <v>1749061</v>
      </c>
      <c r="AB117" s="925"/>
      <c r="AC117" s="925"/>
      <c r="AD117" s="925"/>
      <c r="AE117" s="926"/>
      <c r="AF117" s="928">
        <v>1754513</v>
      </c>
      <c r="AG117" s="925"/>
      <c r="AH117" s="925"/>
      <c r="AI117" s="925"/>
      <c r="AJ117" s="926"/>
      <c r="AK117" s="928">
        <v>1607828</v>
      </c>
      <c r="AL117" s="925"/>
      <c r="AM117" s="925"/>
      <c r="AN117" s="925"/>
      <c r="AO117" s="926"/>
      <c r="AP117" s="929"/>
      <c r="AQ117" s="930"/>
      <c r="AR117" s="930"/>
      <c r="AS117" s="930"/>
      <c r="AT117" s="931"/>
      <c r="AU117" s="953"/>
      <c r="AV117" s="954"/>
      <c r="AW117" s="954"/>
      <c r="AX117" s="954"/>
      <c r="AY117" s="955"/>
      <c r="AZ117" s="875" t="s">
        <v>433</v>
      </c>
      <c r="BA117" s="876"/>
      <c r="BB117" s="876"/>
      <c r="BC117" s="876"/>
      <c r="BD117" s="876"/>
      <c r="BE117" s="876"/>
      <c r="BF117" s="876"/>
      <c r="BG117" s="876"/>
      <c r="BH117" s="876"/>
      <c r="BI117" s="876"/>
      <c r="BJ117" s="876"/>
      <c r="BK117" s="876"/>
      <c r="BL117" s="876"/>
      <c r="BM117" s="876"/>
      <c r="BN117" s="876"/>
      <c r="BO117" s="876"/>
      <c r="BP117" s="877"/>
      <c r="BQ117" s="887" t="s">
        <v>110</v>
      </c>
      <c r="BR117" s="888"/>
      <c r="BS117" s="888"/>
      <c r="BT117" s="888"/>
      <c r="BU117" s="888"/>
      <c r="BV117" s="888" t="s">
        <v>110</v>
      </c>
      <c r="BW117" s="888"/>
      <c r="BX117" s="888"/>
      <c r="BY117" s="888"/>
      <c r="BZ117" s="888"/>
      <c r="CA117" s="888" t="s">
        <v>110</v>
      </c>
      <c r="CB117" s="888"/>
      <c r="CC117" s="888"/>
      <c r="CD117" s="888"/>
      <c r="CE117" s="888"/>
      <c r="CF117" s="878" t="s">
        <v>110</v>
      </c>
      <c r="CG117" s="879"/>
      <c r="CH117" s="879"/>
      <c r="CI117" s="879"/>
      <c r="CJ117" s="879"/>
      <c r="CK117" s="947"/>
      <c r="CL117" s="896"/>
      <c r="CM117" s="833" t="s">
        <v>434</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110</v>
      </c>
      <c r="DH117" s="814"/>
      <c r="DI117" s="814"/>
      <c r="DJ117" s="814"/>
      <c r="DK117" s="815"/>
      <c r="DL117" s="816" t="s">
        <v>110</v>
      </c>
      <c r="DM117" s="814"/>
      <c r="DN117" s="814"/>
      <c r="DO117" s="814"/>
      <c r="DP117" s="815"/>
      <c r="DQ117" s="816" t="s">
        <v>110</v>
      </c>
      <c r="DR117" s="814"/>
      <c r="DS117" s="814"/>
      <c r="DT117" s="814"/>
      <c r="DU117" s="815"/>
      <c r="DV117" s="784" t="s">
        <v>110</v>
      </c>
      <c r="DW117" s="785"/>
      <c r="DX117" s="785"/>
      <c r="DY117" s="785"/>
      <c r="DZ117" s="786"/>
    </row>
    <row r="118" spans="1:130" s="197" customFormat="1" ht="26.25" customHeight="1" x14ac:dyDescent="0.15">
      <c r="A118" s="917" t="s">
        <v>407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405</v>
      </c>
      <c r="AB118" s="918"/>
      <c r="AC118" s="918"/>
      <c r="AD118" s="918"/>
      <c r="AE118" s="919"/>
      <c r="AF118" s="920" t="s">
        <v>284</v>
      </c>
      <c r="AG118" s="918"/>
      <c r="AH118" s="918"/>
      <c r="AI118" s="918"/>
      <c r="AJ118" s="919"/>
      <c r="AK118" s="920" t="s">
        <v>283</v>
      </c>
      <c r="AL118" s="918"/>
      <c r="AM118" s="918"/>
      <c r="AN118" s="918"/>
      <c r="AO118" s="919"/>
      <c r="AP118" s="921" t="s">
        <v>406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435</v>
      </c>
      <c r="BP118" s="868"/>
      <c r="BQ118" s="887">
        <v>15926612</v>
      </c>
      <c r="BR118" s="888"/>
      <c r="BS118" s="888"/>
      <c r="BT118" s="888"/>
      <c r="BU118" s="888"/>
      <c r="BV118" s="888">
        <v>15433175</v>
      </c>
      <c r="BW118" s="888"/>
      <c r="BX118" s="888"/>
      <c r="BY118" s="888"/>
      <c r="BZ118" s="888"/>
      <c r="CA118" s="888">
        <v>14843527</v>
      </c>
      <c r="CB118" s="888"/>
      <c r="CC118" s="888"/>
      <c r="CD118" s="888"/>
      <c r="CE118" s="888"/>
      <c r="CF118" s="773"/>
      <c r="CG118" s="774"/>
      <c r="CH118" s="774"/>
      <c r="CI118" s="774"/>
      <c r="CJ118" s="871"/>
      <c r="CK118" s="947"/>
      <c r="CL118" s="896"/>
      <c r="CM118" s="833" t="s">
        <v>436</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110</v>
      </c>
      <c r="DH118" s="814"/>
      <c r="DI118" s="814"/>
      <c r="DJ118" s="814"/>
      <c r="DK118" s="815"/>
      <c r="DL118" s="816" t="s">
        <v>110</v>
      </c>
      <c r="DM118" s="814"/>
      <c r="DN118" s="814"/>
      <c r="DO118" s="814"/>
      <c r="DP118" s="815"/>
      <c r="DQ118" s="816" t="s">
        <v>110</v>
      </c>
      <c r="DR118" s="814"/>
      <c r="DS118" s="814"/>
      <c r="DT118" s="814"/>
      <c r="DU118" s="815"/>
      <c r="DV118" s="784" t="s">
        <v>110</v>
      </c>
      <c r="DW118" s="785"/>
      <c r="DX118" s="785"/>
      <c r="DY118" s="785"/>
      <c r="DZ118" s="786"/>
    </row>
    <row r="119" spans="1:130" s="197" customFormat="1" ht="26.25" customHeight="1" x14ac:dyDescent="0.15">
      <c r="A119" s="893" t="s">
        <v>410</v>
      </c>
      <c r="B119" s="894"/>
      <c r="C119" s="899" t="s">
        <v>411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110</v>
      </c>
      <c r="AB119" s="903"/>
      <c r="AC119" s="903"/>
      <c r="AD119" s="903"/>
      <c r="AE119" s="904"/>
      <c r="AF119" s="905" t="s">
        <v>110</v>
      </c>
      <c r="AG119" s="903"/>
      <c r="AH119" s="903"/>
      <c r="AI119" s="903"/>
      <c r="AJ119" s="904"/>
      <c r="AK119" s="905" t="s">
        <v>110</v>
      </c>
      <c r="AL119" s="903"/>
      <c r="AM119" s="903"/>
      <c r="AN119" s="903"/>
      <c r="AO119" s="904"/>
      <c r="AP119" s="906" t="s">
        <v>110</v>
      </c>
      <c r="AQ119" s="907"/>
      <c r="AR119" s="907"/>
      <c r="AS119" s="907"/>
      <c r="AT119" s="908"/>
      <c r="AU119" s="909" t="s">
        <v>437</v>
      </c>
      <c r="AV119" s="910"/>
      <c r="AW119" s="910"/>
      <c r="AX119" s="910"/>
      <c r="AY119" s="911"/>
      <c r="AZ119" s="846" t="s">
        <v>438</v>
      </c>
      <c r="BA119" s="788"/>
      <c r="BB119" s="788"/>
      <c r="BC119" s="788"/>
      <c r="BD119" s="788"/>
      <c r="BE119" s="788"/>
      <c r="BF119" s="788"/>
      <c r="BG119" s="788"/>
      <c r="BH119" s="788"/>
      <c r="BI119" s="788"/>
      <c r="BJ119" s="788"/>
      <c r="BK119" s="788"/>
      <c r="BL119" s="788"/>
      <c r="BM119" s="788"/>
      <c r="BN119" s="788"/>
      <c r="BO119" s="788"/>
      <c r="BP119" s="789"/>
      <c r="BQ119" s="829">
        <v>2441940</v>
      </c>
      <c r="BR119" s="830"/>
      <c r="BS119" s="830"/>
      <c r="BT119" s="830"/>
      <c r="BU119" s="830"/>
      <c r="BV119" s="830">
        <v>2674971</v>
      </c>
      <c r="BW119" s="830"/>
      <c r="BX119" s="830"/>
      <c r="BY119" s="830"/>
      <c r="BZ119" s="830"/>
      <c r="CA119" s="830">
        <v>2928267</v>
      </c>
      <c r="CB119" s="830"/>
      <c r="CC119" s="830"/>
      <c r="CD119" s="830"/>
      <c r="CE119" s="830"/>
      <c r="CF119" s="891">
        <v>76.400000000000006</v>
      </c>
      <c r="CG119" s="892"/>
      <c r="CH119" s="892"/>
      <c r="CI119" s="892"/>
      <c r="CJ119" s="892"/>
      <c r="CK119" s="948"/>
      <c r="CL119" s="898"/>
      <c r="CM119" s="855" t="s">
        <v>439</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110</v>
      </c>
      <c r="DH119" s="747"/>
      <c r="DI119" s="747"/>
      <c r="DJ119" s="747"/>
      <c r="DK119" s="748"/>
      <c r="DL119" s="749" t="s">
        <v>110</v>
      </c>
      <c r="DM119" s="747"/>
      <c r="DN119" s="747"/>
      <c r="DO119" s="747"/>
      <c r="DP119" s="748"/>
      <c r="DQ119" s="749" t="s">
        <v>110</v>
      </c>
      <c r="DR119" s="747"/>
      <c r="DS119" s="747"/>
      <c r="DT119" s="747"/>
      <c r="DU119" s="748"/>
      <c r="DV119" s="837" t="s">
        <v>110</v>
      </c>
      <c r="DW119" s="838"/>
      <c r="DX119" s="838"/>
      <c r="DY119" s="838"/>
      <c r="DZ119" s="839"/>
    </row>
    <row r="120" spans="1:130" s="197" customFormat="1" ht="26.25" customHeight="1" x14ac:dyDescent="0.15">
      <c r="A120" s="895"/>
      <c r="B120" s="896"/>
      <c r="C120" s="833" t="s">
        <v>415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110</v>
      </c>
      <c r="AB120" s="814"/>
      <c r="AC120" s="814"/>
      <c r="AD120" s="814"/>
      <c r="AE120" s="815"/>
      <c r="AF120" s="816" t="s">
        <v>110</v>
      </c>
      <c r="AG120" s="814"/>
      <c r="AH120" s="814"/>
      <c r="AI120" s="814"/>
      <c r="AJ120" s="815"/>
      <c r="AK120" s="816" t="s">
        <v>110</v>
      </c>
      <c r="AL120" s="814"/>
      <c r="AM120" s="814"/>
      <c r="AN120" s="814"/>
      <c r="AO120" s="815"/>
      <c r="AP120" s="784" t="s">
        <v>110</v>
      </c>
      <c r="AQ120" s="785"/>
      <c r="AR120" s="785"/>
      <c r="AS120" s="785"/>
      <c r="AT120" s="786"/>
      <c r="AU120" s="912"/>
      <c r="AV120" s="913"/>
      <c r="AW120" s="913"/>
      <c r="AX120" s="913"/>
      <c r="AY120" s="914"/>
      <c r="AZ120" s="797" t="s">
        <v>440</v>
      </c>
      <c r="BA120" s="798"/>
      <c r="BB120" s="798"/>
      <c r="BC120" s="798"/>
      <c r="BD120" s="798"/>
      <c r="BE120" s="798"/>
      <c r="BF120" s="798"/>
      <c r="BG120" s="798"/>
      <c r="BH120" s="798"/>
      <c r="BI120" s="798"/>
      <c r="BJ120" s="798"/>
      <c r="BK120" s="798"/>
      <c r="BL120" s="798"/>
      <c r="BM120" s="798"/>
      <c r="BN120" s="798"/>
      <c r="BO120" s="798"/>
      <c r="BP120" s="799"/>
      <c r="BQ120" s="800">
        <v>42860</v>
      </c>
      <c r="BR120" s="801"/>
      <c r="BS120" s="801"/>
      <c r="BT120" s="801"/>
      <c r="BU120" s="801"/>
      <c r="BV120" s="801">
        <v>53290</v>
      </c>
      <c r="BW120" s="801"/>
      <c r="BX120" s="801"/>
      <c r="BY120" s="801"/>
      <c r="BZ120" s="801"/>
      <c r="CA120" s="801">
        <v>49720</v>
      </c>
      <c r="CB120" s="801"/>
      <c r="CC120" s="801"/>
      <c r="CD120" s="801"/>
      <c r="CE120" s="801"/>
      <c r="CF120" s="878">
        <v>1.3</v>
      </c>
      <c r="CG120" s="879"/>
      <c r="CH120" s="879"/>
      <c r="CI120" s="879"/>
      <c r="CJ120" s="879"/>
      <c r="CK120" s="880" t="s">
        <v>441</v>
      </c>
      <c r="CL120" s="840"/>
      <c r="CM120" s="840"/>
      <c r="CN120" s="840"/>
      <c r="CO120" s="841"/>
      <c r="CP120" s="884" t="s">
        <v>442</v>
      </c>
      <c r="CQ120" s="885"/>
      <c r="CR120" s="885"/>
      <c r="CS120" s="885"/>
      <c r="CT120" s="885"/>
      <c r="CU120" s="885"/>
      <c r="CV120" s="885"/>
      <c r="CW120" s="885"/>
      <c r="CX120" s="885"/>
      <c r="CY120" s="885"/>
      <c r="CZ120" s="885"/>
      <c r="DA120" s="885"/>
      <c r="DB120" s="885"/>
      <c r="DC120" s="885"/>
      <c r="DD120" s="885"/>
      <c r="DE120" s="885"/>
      <c r="DF120" s="886"/>
      <c r="DG120" s="829">
        <v>2198386</v>
      </c>
      <c r="DH120" s="830"/>
      <c r="DI120" s="830"/>
      <c r="DJ120" s="830"/>
      <c r="DK120" s="830"/>
      <c r="DL120" s="830">
        <v>2274291</v>
      </c>
      <c r="DM120" s="830"/>
      <c r="DN120" s="830"/>
      <c r="DO120" s="830"/>
      <c r="DP120" s="830"/>
      <c r="DQ120" s="830">
        <v>2294777</v>
      </c>
      <c r="DR120" s="830"/>
      <c r="DS120" s="830"/>
      <c r="DT120" s="830"/>
      <c r="DU120" s="830"/>
      <c r="DV120" s="831">
        <v>59.8</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110</v>
      </c>
      <c r="AB121" s="814"/>
      <c r="AC121" s="814"/>
      <c r="AD121" s="814"/>
      <c r="AE121" s="815"/>
      <c r="AF121" s="816" t="s">
        <v>110</v>
      </c>
      <c r="AG121" s="814"/>
      <c r="AH121" s="814"/>
      <c r="AI121" s="814"/>
      <c r="AJ121" s="815"/>
      <c r="AK121" s="816" t="s">
        <v>110</v>
      </c>
      <c r="AL121" s="814"/>
      <c r="AM121" s="814"/>
      <c r="AN121" s="814"/>
      <c r="AO121" s="815"/>
      <c r="AP121" s="784" t="s">
        <v>110</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9888802</v>
      </c>
      <c r="BR121" s="888"/>
      <c r="BS121" s="888"/>
      <c r="BT121" s="888"/>
      <c r="BU121" s="888"/>
      <c r="BV121" s="888">
        <v>9499200</v>
      </c>
      <c r="BW121" s="888"/>
      <c r="BX121" s="888"/>
      <c r="BY121" s="888"/>
      <c r="BZ121" s="888"/>
      <c r="CA121" s="888">
        <v>8959267</v>
      </c>
      <c r="CB121" s="888"/>
      <c r="CC121" s="888"/>
      <c r="CD121" s="888"/>
      <c r="CE121" s="888"/>
      <c r="CF121" s="889">
        <v>233.7</v>
      </c>
      <c r="CG121" s="890"/>
      <c r="CH121" s="890"/>
      <c r="CI121" s="890"/>
      <c r="CJ121" s="890"/>
      <c r="CK121" s="881"/>
      <c r="CL121" s="842"/>
      <c r="CM121" s="842"/>
      <c r="CN121" s="842"/>
      <c r="CO121" s="843"/>
      <c r="CP121" s="858" t="s">
        <v>445</v>
      </c>
      <c r="CQ121" s="859"/>
      <c r="CR121" s="859"/>
      <c r="CS121" s="859"/>
      <c r="CT121" s="859"/>
      <c r="CU121" s="859"/>
      <c r="CV121" s="859"/>
      <c r="CW121" s="859"/>
      <c r="CX121" s="859"/>
      <c r="CY121" s="859"/>
      <c r="CZ121" s="859"/>
      <c r="DA121" s="859"/>
      <c r="DB121" s="859"/>
      <c r="DC121" s="859"/>
      <c r="DD121" s="859"/>
      <c r="DE121" s="859"/>
      <c r="DF121" s="860"/>
      <c r="DG121" s="800">
        <v>1231445</v>
      </c>
      <c r="DH121" s="801"/>
      <c r="DI121" s="801"/>
      <c r="DJ121" s="801"/>
      <c r="DK121" s="801"/>
      <c r="DL121" s="801">
        <v>1298993</v>
      </c>
      <c r="DM121" s="801"/>
      <c r="DN121" s="801"/>
      <c r="DO121" s="801"/>
      <c r="DP121" s="801"/>
      <c r="DQ121" s="801">
        <v>1350552</v>
      </c>
      <c r="DR121" s="801"/>
      <c r="DS121" s="801"/>
      <c r="DT121" s="801"/>
      <c r="DU121" s="801"/>
      <c r="DV121" s="853">
        <v>35.200000000000003</v>
      </c>
      <c r="DW121" s="853"/>
      <c r="DX121" s="853"/>
      <c r="DY121" s="853"/>
      <c r="DZ121" s="854"/>
    </row>
    <row r="122" spans="1:130" s="197" customFormat="1" ht="26.25" customHeight="1" x14ac:dyDescent="0.15">
      <c r="A122" s="895"/>
      <c r="B122" s="896"/>
      <c r="C122" s="833" t="s">
        <v>425</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110</v>
      </c>
      <c r="AB122" s="814"/>
      <c r="AC122" s="814"/>
      <c r="AD122" s="814"/>
      <c r="AE122" s="815"/>
      <c r="AF122" s="816" t="s">
        <v>110</v>
      </c>
      <c r="AG122" s="814"/>
      <c r="AH122" s="814"/>
      <c r="AI122" s="814"/>
      <c r="AJ122" s="815"/>
      <c r="AK122" s="816" t="s">
        <v>110</v>
      </c>
      <c r="AL122" s="814"/>
      <c r="AM122" s="814"/>
      <c r="AN122" s="814"/>
      <c r="AO122" s="815"/>
      <c r="AP122" s="784" t="s">
        <v>110</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446</v>
      </c>
      <c r="BP122" s="868"/>
      <c r="BQ122" s="869">
        <v>12373602</v>
      </c>
      <c r="BR122" s="870"/>
      <c r="BS122" s="870"/>
      <c r="BT122" s="870"/>
      <c r="BU122" s="870"/>
      <c r="BV122" s="870">
        <v>12227461</v>
      </c>
      <c r="BW122" s="870"/>
      <c r="BX122" s="870"/>
      <c r="BY122" s="870"/>
      <c r="BZ122" s="870"/>
      <c r="CA122" s="870">
        <v>11937254</v>
      </c>
      <c r="CB122" s="870"/>
      <c r="CC122" s="870"/>
      <c r="CD122" s="870"/>
      <c r="CE122" s="870"/>
      <c r="CF122" s="773"/>
      <c r="CG122" s="774"/>
      <c r="CH122" s="774"/>
      <c r="CI122" s="774"/>
      <c r="CJ122" s="871"/>
      <c r="CK122" s="881"/>
      <c r="CL122" s="842"/>
      <c r="CM122" s="842"/>
      <c r="CN122" s="842"/>
      <c r="CO122" s="843"/>
      <c r="CP122" s="858" t="s">
        <v>447</v>
      </c>
      <c r="CQ122" s="859"/>
      <c r="CR122" s="859"/>
      <c r="CS122" s="859"/>
      <c r="CT122" s="859"/>
      <c r="CU122" s="859"/>
      <c r="CV122" s="859"/>
      <c r="CW122" s="859"/>
      <c r="CX122" s="859"/>
      <c r="CY122" s="859"/>
      <c r="CZ122" s="859"/>
      <c r="DA122" s="859"/>
      <c r="DB122" s="859"/>
      <c r="DC122" s="859"/>
      <c r="DD122" s="859"/>
      <c r="DE122" s="859"/>
      <c r="DF122" s="860"/>
      <c r="DG122" s="800">
        <v>3944</v>
      </c>
      <c r="DH122" s="801"/>
      <c r="DI122" s="801"/>
      <c r="DJ122" s="801"/>
      <c r="DK122" s="801"/>
      <c r="DL122" s="801">
        <v>2577</v>
      </c>
      <c r="DM122" s="801"/>
      <c r="DN122" s="801"/>
      <c r="DO122" s="801"/>
      <c r="DP122" s="801"/>
      <c r="DQ122" s="801">
        <v>2444</v>
      </c>
      <c r="DR122" s="801"/>
      <c r="DS122" s="801"/>
      <c r="DT122" s="801"/>
      <c r="DU122" s="801"/>
      <c r="DV122" s="853">
        <v>0.1</v>
      </c>
      <c r="DW122" s="853"/>
      <c r="DX122" s="853"/>
      <c r="DY122" s="853"/>
      <c r="DZ122" s="854"/>
    </row>
    <row r="123" spans="1:130" s="197" customFormat="1" ht="26.25" customHeight="1" thickBot="1" x14ac:dyDescent="0.2">
      <c r="A123" s="895"/>
      <c r="B123" s="896"/>
      <c r="C123" s="833" t="s">
        <v>431</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110</v>
      </c>
      <c r="AB123" s="814"/>
      <c r="AC123" s="814"/>
      <c r="AD123" s="814"/>
      <c r="AE123" s="815"/>
      <c r="AF123" s="816" t="s">
        <v>110</v>
      </c>
      <c r="AG123" s="814"/>
      <c r="AH123" s="814"/>
      <c r="AI123" s="814"/>
      <c r="AJ123" s="815"/>
      <c r="AK123" s="816" t="s">
        <v>110</v>
      </c>
      <c r="AL123" s="814"/>
      <c r="AM123" s="814"/>
      <c r="AN123" s="814"/>
      <c r="AO123" s="815"/>
      <c r="AP123" s="784" t="s">
        <v>110</v>
      </c>
      <c r="AQ123" s="785"/>
      <c r="AR123" s="785"/>
      <c r="AS123" s="785"/>
      <c r="AT123" s="786"/>
      <c r="AU123" s="864" t="s">
        <v>448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89.5</v>
      </c>
      <c r="BR123" s="862"/>
      <c r="BS123" s="862"/>
      <c r="BT123" s="862"/>
      <c r="BU123" s="862"/>
      <c r="BV123" s="862">
        <v>83.3</v>
      </c>
      <c r="BW123" s="862"/>
      <c r="BX123" s="862"/>
      <c r="BY123" s="862"/>
      <c r="BZ123" s="862"/>
      <c r="CA123" s="862">
        <v>75.7</v>
      </c>
      <c r="CB123" s="862"/>
      <c r="CC123" s="862"/>
      <c r="CD123" s="862"/>
      <c r="CE123" s="862"/>
      <c r="CF123" s="760"/>
      <c r="CG123" s="761"/>
      <c r="CH123" s="761"/>
      <c r="CI123" s="761"/>
      <c r="CJ123" s="863"/>
      <c r="CK123" s="881"/>
      <c r="CL123" s="842"/>
      <c r="CM123" s="842"/>
      <c r="CN123" s="842"/>
      <c r="CO123" s="843"/>
      <c r="CP123" s="858" t="s">
        <v>449</v>
      </c>
      <c r="CQ123" s="859"/>
      <c r="CR123" s="859"/>
      <c r="CS123" s="859"/>
      <c r="CT123" s="859"/>
      <c r="CU123" s="859"/>
      <c r="CV123" s="859"/>
      <c r="CW123" s="859"/>
      <c r="CX123" s="859"/>
      <c r="CY123" s="859"/>
      <c r="CZ123" s="859"/>
      <c r="DA123" s="859"/>
      <c r="DB123" s="859"/>
      <c r="DC123" s="859"/>
      <c r="DD123" s="859"/>
      <c r="DE123" s="859"/>
      <c r="DF123" s="860"/>
      <c r="DG123" s="813" t="s">
        <v>450</v>
      </c>
      <c r="DH123" s="814"/>
      <c r="DI123" s="814"/>
      <c r="DJ123" s="814"/>
      <c r="DK123" s="815"/>
      <c r="DL123" s="816" t="s">
        <v>450</v>
      </c>
      <c r="DM123" s="814"/>
      <c r="DN123" s="814"/>
      <c r="DO123" s="814"/>
      <c r="DP123" s="815"/>
      <c r="DQ123" s="816" t="s">
        <v>450</v>
      </c>
      <c r="DR123" s="814"/>
      <c r="DS123" s="814"/>
      <c r="DT123" s="814"/>
      <c r="DU123" s="815"/>
      <c r="DV123" s="784" t="s">
        <v>450</v>
      </c>
      <c r="DW123" s="785"/>
      <c r="DX123" s="785"/>
      <c r="DY123" s="785"/>
      <c r="DZ123" s="786"/>
    </row>
    <row r="124" spans="1:130" s="197" customFormat="1" ht="26.25" customHeight="1" x14ac:dyDescent="0.15">
      <c r="A124" s="895"/>
      <c r="B124" s="896"/>
      <c r="C124" s="833" t="s">
        <v>434</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450</v>
      </c>
      <c r="AB124" s="814"/>
      <c r="AC124" s="814"/>
      <c r="AD124" s="814"/>
      <c r="AE124" s="815"/>
      <c r="AF124" s="816" t="s">
        <v>450</v>
      </c>
      <c r="AG124" s="814"/>
      <c r="AH124" s="814"/>
      <c r="AI124" s="814"/>
      <c r="AJ124" s="815"/>
      <c r="AK124" s="816" t="s">
        <v>450</v>
      </c>
      <c r="AL124" s="814"/>
      <c r="AM124" s="814"/>
      <c r="AN124" s="814"/>
      <c r="AO124" s="815"/>
      <c r="AP124" s="784" t="s">
        <v>450</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451</v>
      </c>
      <c r="CQ124" s="859"/>
      <c r="CR124" s="859"/>
      <c r="CS124" s="859"/>
      <c r="CT124" s="859"/>
      <c r="CU124" s="859"/>
      <c r="CV124" s="859"/>
      <c r="CW124" s="859"/>
      <c r="CX124" s="859"/>
      <c r="CY124" s="859"/>
      <c r="CZ124" s="859"/>
      <c r="DA124" s="859"/>
      <c r="DB124" s="859"/>
      <c r="DC124" s="859"/>
      <c r="DD124" s="859"/>
      <c r="DE124" s="859"/>
      <c r="DF124" s="860"/>
      <c r="DG124" s="746" t="s">
        <v>450</v>
      </c>
      <c r="DH124" s="747"/>
      <c r="DI124" s="747"/>
      <c r="DJ124" s="747"/>
      <c r="DK124" s="748"/>
      <c r="DL124" s="749" t="s">
        <v>450</v>
      </c>
      <c r="DM124" s="747"/>
      <c r="DN124" s="747"/>
      <c r="DO124" s="747"/>
      <c r="DP124" s="748"/>
      <c r="DQ124" s="749" t="s">
        <v>450</v>
      </c>
      <c r="DR124" s="747"/>
      <c r="DS124" s="747"/>
      <c r="DT124" s="747"/>
      <c r="DU124" s="748"/>
      <c r="DV124" s="837" t="s">
        <v>450</v>
      </c>
      <c r="DW124" s="838"/>
      <c r="DX124" s="838"/>
      <c r="DY124" s="838"/>
      <c r="DZ124" s="839"/>
    </row>
    <row r="125" spans="1:130" s="197" customFormat="1" ht="26.25" customHeight="1" thickBot="1" x14ac:dyDescent="0.2">
      <c r="A125" s="895"/>
      <c r="B125" s="896"/>
      <c r="C125" s="833" t="s">
        <v>436</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450</v>
      </c>
      <c r="AB125" s="814"/>
      <c r="AC125" s="814"/>
      <c r="AD125" s="814"/>
      <c r="AE125" s="815"/>
      <c r="AF125" s="816" t="s">
        <v>450</v>
      </c>
      <c r="AG125" s="814"/>
      <c r="AH125" s="814"/>
      <c r="AI125" s="814"/>
      <c r="AJ125" s="815"/>
      <c r="AK125" s="816" t="s">
        <v>450</v>
      </c>
      <c r="AL125" s="814"/>
      <c r="AM125" s="814"/>
      <c r="AN125" s="814"/>
      <c r="AO125" s="815"/>
      <c r="AP125" s="784" t="s">
        <v>450</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452</v>
      </c>
      <c r="CL125" s="840"/>
      <c r="CM125" s="840"/>
      <c r="CN125" s="840"/>
      <c r="CO125" s="841"/>
      <c r="CP125" s="846" t="s">
        <v>453</v>
      </c>
      <c r="CQ125" s="788"/>
      <c r="CR125" s="788"/>
      <c r="CS125" s="788"/>
      <c r="CT125" s="788"/>
      <c r="CU125" s="788"/>
      <c r="CV125" s="788"/>
      <c r="CW125" s="788"/>
      <c r="CX125" s="788"/>
      <c r="CY125" s="788"/>
      <c r="CZ125" s="788"/>
      <c r="DA125" s="788"/>
      <c r="DB125" s="788"/>
      <c r="DC125" s="788"/>
      <c r="DD125" s="788"/>
      <c r="DE125" s="788"/>
      <c r="DF125" s="789"/>
      <c r="DG125" s="829" t="s">
        <v>450</v>
      </c>
      <c r="DH125" s="830"/>
      <c r="DI125" s="830"/>
      <c r="DJ125" s="830"/>
      <c r="DK125" s="830"/>
      <c r="DL125" s="830" t="s">
        <v>450</v>
      </c>
      <c r="DM125" s="830"/>
      <c r="DN125" s="830"/>
      <c r="DO125" s="830"/>
      <c r="DP125" s="830"/>
      <c r="DQ125" s="830" t="s">
        <v>450</v>
      </c>
      <c r="DR125" s="830"/>
      <c r="DS125" s="830"/>
      <c r="DT125" s="830"/>
      <c r="DU125" s="830"/>
      <c r="DV125" s="831" t="s">
        <v>450</v>
      </c>
      <c r="DW125" s="831"/>
      <c r="DX125" s="831"/>
      <c r="DY125" s="831"/>
      <c r="DZ125" s="832"/>
    </row>
    <row r="126" spans="1:130" s="197" customFormat="1" ht="26.25" customHeight="1" x14ac:dyDescent="0.15">
      <c r="A126" s="895"/>
      <c r="B126" s="896"/>
      <c r="C126" s="833" t="s">
        <v>439</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450</v>
      </c>
      <c r="AB126" s="814"/>
      <c r="AC126" s="814"/>
      <c r="AD126" s="814"/>
      <c r="AE126" s="815"/>
      <c r="AF126" s="816" t="s">
        <v>450</v>
      </c>
      <c r="AG126" s="814"/>
      <c r="AH126" s="814"/>
      <c r="AI126" s="814"/>
      <c r="AJ126" s="815"/>
      <c r="AK126" s="816" t="s">
        <v>450</v>
      </c>
      <c r="AL126" s="814"/>
      <c r="AM126" s="814"/>
      <c r="AN126" s="814"/>
      <c r="AO126" s="815"/>
      <c r="AP126" s="784" t="s">
        <v>450</v>
      </c>
      <c r="AQ126" s="785"/>
      <c r="AR126" s="785"/>
      <c r="AS126" s="785"/>
      <c r="AT126" s="786"/>
      <c r="AU126" s="233"/>
      <c r="AV126" s="233"/>
      <c r="AW126" s="233"/>
      <c r="AX126" s="836" t="s">
        <v>454</v>
      </c>
      <c r="AY126" s="794"/>
      <c r="AZ126" s="794"/>
      <c r="BA126" s="794"/>
      <c r="BB126" s="794"/>
      <c r="BC126" s="794"/>
      <c r="BD126" s="794"/>
      <c r="BE126" s="795"/>
      <c r="BF126" s="793" t="s">
        <v>455</v>
      </c>
      <c r="BG126" s="794"/>
      <c r="BH126" s="794"/>
      <c r="BI126" s="794"/>
      <c r="BJ126" s="794"/>
      <c r="BK126" s="794"/>
      <c r="BL126" s="795"/>
      <c r="BM126" s="793" t="s">
        <v>456</v>
      </c>
      <c r="BN126" s="794"/>
      <c r="BO126" s="794"/>
      <c r="BP126" s="794"/>
      <c r="BQ126" s="794"/>
      <c r="BR126" s="794"/>
      <c r="BS126" s="795"/>
      <c r="BT126" s="793" t="s">
        <v>457</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458</v>
      </c>
      <c r="CQ126" s="798"/>
      <c r="CR126" s="798"/>
      <c r="CS126" s="798"/>
      <c r="CT126" s="798"/>
      <c r="CU126" s="798"/>
      <c r="CV126" s="798"/>
      <c r="CW126" s="798"/>
      <c r="CX126" s="798"/>
      <c r="CY126" s="798"/>
      <c r="CZ126" s="798"/>
      <c r="DA126" s="798"/>
      <c r="DB126" s="798"/>
      <c r="DC126" s="798"/>
      <c r="DD126" s="798"/>
      <c r="DE126" s="798"/>
      <c r="DF126" s="799"/>
      <c r="DG126" s="800" t="s">
        <v>450</v>
      </c>
      <c r="DH126" s="801"/>
      <c r="DI126" s="801"/>
      <c r="DJ126" s="801"/>
      <c r="DK126" s="801"/>
      <c r="DL126" s="801" t="s">
        <v>450</v>
      </c>
      <c r="DM126" s="801"/>
      <c r="DN126" s="801"/>
      <c r="DO126" s="801"/>
      <c r="DP126" s="801"/>
      <c r="DQ126" s="801" t="s">
        <v>450</v>
      </c>
      <c r="DR126" s="801"/>
      <c r="DS126" s="801"/>
      <c r="DT126" s="801"/>
      <c r="DU126" s="801"/>
      <c r="DV126" s="853" t="s">
        <v>450</v>
      </c>
      <c r="DW126" s="853"/>
      <c r="DX126" s="853"/>
      <c r="DY126" s="853"/>
      <c r="DZ126" s="854"/>
    </row>
    <row r="127" spans="1:130" s="197" customFormat="1" ht="26.25" customHeight="1" thickBot="1" x14ac:dyDescent="0.2">
      <c r="A127" s="897"/>
      <c r="B127" s="898"/>
      <c r="C127" s="855" t="s">
        <v>459</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574</v>
      </c>
      <c r="AB127" s="814"/>
      <c r="AC127" s="814"/>
      <c r="AD127" s="814"/>
      <c r="AE127" s="815"/>
      <c r="AF127" s="816">
        <v>492</v>
      </c>
      <c r="AG127" s="814"/>
      <c r="AH127" s="814"/>
      <c r="AI127" s="814"/>
      <c r="AJ127" s="815"/>
      <c r="AK127" s="816">
        <v>474</v>
      </c>
      <c r="AL127" s="814"/>
      <c r="AM127" s="814"/>
      <c r="AN127" s="814"/>
      <c r="AO127" s="815"/>
      <c r="AP127" s="784">
        <v>0</v>
      </c>
      <c r="AQ127" s="785"/>
      <c r="AR127" s="785"/>
      <c r="AS127" s="785"/>
      <c r="AT127" s="786"/>
      <c r="AU127" s="233"/>
      <c r="AV127" s="233"/>
      <c r="AW127" s="233"/>
      <c r="AX127" s="787" t="s">
        <v>460</v>
      </c>
      <c r="AY127" s="788"/>
      <c r="AZ127" s="788"/>
      <c r="BA127" s="788"/>
      <c r="BB127" s="788"/>
      <c r="BC127" s="788"/>
      <c r="BD127" s="788"/>
      <c r="BE127" s="789"/>
      <c r="BF127" s="790" t="s">
        <v>450</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461</v>
      </c>
      <c r="CQ127" s="782"/>
      <c r="CR127" s="782"/>
      <c r="CS127" s="782"/>
      <c r="CT127" s="782"/>
      <c r="CU127" s="782"/>
      <c r="CV127" s="782"/>
      <c r="CW127" s="782"/>
      <c r="CX127" s="782"/>
      <c r="CY127" s="782"/>
      <c r="CZ127" s="782"/>
      <c r="DA127" s="782"/>
      <c r="DB127" s="782"/>
      <c r="DC127" s="782"/>
      <c r="DD127" s="782"/>
      <c r="DE127" s="782"/>
      <c r="DF127" s="783"/>
      <c r="DG127" s="849">
        <v>42700</v>
      </c>
      <c r="DH127" s="850"/>
      <c r="DI127" s="850"/>
      <c r="DJ127" s="850"/>
      <c r="DK127" s="850"/>
      <c r="DL127" s="850">
        <v>83671</v>
      </c>
      <c r="DM127" s="850"/>
      <c r="DN127" s="850"/>
      <c r="DO127" s="850"/>
      <c r="DP127" s="850"/>
      <c r="DQ127" s="850">
        <v>76910</v>
      </c>
      <c r="DR127" s="850"/>
      <c r="DS127" s="850"/>
      <c r="DT127" s="850"/>
      <c r="DU127" s="850"/>
      <c r="DV127" s="851">
        <v>2</v>
      </c>
      <c r="DW127" s="851"/>
      <c r="DX127" s="851"/>
      <c r="DY127" s="851"/>
      <c r="DZ127" s="852"/>
    </row>
    <row r="128" spans="1:130" s="197" customFormat="1" ht="26.25" customHeight="1" x14ac:dyDescent="0.15">
      <c r="A128" s="825" t="s">
        <v>462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463</v>
      </c>
      <c r="X128" s="827"/>
      <c r="Y128" s="827"/>
      <c r="Z128" s="828"/>
      <c r="AA128" s="753">
        <v>5175</v>
      </c>
      <c r="AB128" s="754"/>
      <c r="AC128" s="754"/>
      <c r="AD128" s="754"/>
      <c r="AE128" s="755"/>
      <c r="AF128" s="756">
        <v>5153</v>
      </c>
      <c r="AG128" s="754"/>
      <c r="AH128" s="754"/>
      <c r="AI128" s="754"/>
      <c r="AJ128" s="755"/>
      <c r="AK128" s="756">
        <v>5134</v>
      </c>
      <c r="AL128" s="754"/>
      <c r="AM128" s="754"/>
      <c r="AN128" s="754"/>
      <c r="AO128" s="755"/>
      <c r="AP128" s="757"/>
      <c r="AQ128" s="758"/>
      <c r="AR128" s="758"/>
      <c r="AS128" s="758"/>
      <c r="AT128" s="759"/>
      <c r="AU128" s="235"/>
      <c r="AV128" s="235"/>
      <c r="AW128" s="235"/>
      <c r="AX128" s="802" t="s">
        <v>464</v>
      </c>
      <c r="AY128" s="798"/>
      <c r="AZ128" s="798"/>
      <c r="BA128" s="798"/>
      <c r="BB128" s="798"/>
      <c r="BC128" s="798"/>
      <c r="BD128" s="798"/>
      <c r="BE128" s="799"/>
      <c r="BF128" s="820" t="s">
        <v>450</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465</v>
      </c>
      <c r="X129" s="811"/>
      <c r="Y129" s="811"/>
      <c r="Z129" s="812"/>
      <c r="AA129" s="813">
        <v>5158033</v>
      </c>
      <c r="AB129" s="814"/>
      <c r="AC129" s="814"/>
      <c r="AD129" s="814"/>
      <c r="AE129" s="815"/>
      <c r="AF129" s="816">
        <v>5044375</v>
      </c>
      <c r="AG129" s="814"/>
      <c r="AH129" s="814"/>
      <c r="AI129" s="814"/>
      <c r="AJ129" s="815"/>
      <c r="AK129" s="816">
        <v>4946324</v>
      </c>
      <c r="AL129" s="814"/>
      <c r="AM129" s="814"/>
      <c r="AN129" s="814"/>
      <c r="AO129" s="815"/>
      <c r="AP129" s="817"/>
      <c r="AQ129" s="818"/>
      <c r="AR129" s="818"/>
      <c r="AS129" s="818"/>
      <c r="AT129" s="819"/>
      <c r="AU129" s="235"/>
      <c r="AV129" s="235"/>
      <c r="AW129" s="235"/>
      <c r="AX129" s="802" t="s">
        <v>466</v>
      </c>
      <c r="AY129" s="798"/>
      <c r="AZ129" s="798"/>
      <c r="BA129" s="798"/>
      <c r="BB129" s="798"/>
      <c r="BC129" s="798"/>
      <c r="BD129" s="798"/>
      <c r="BE129" s="799"/>
      <c r="BF129" s="803">
        <v>13.7</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467</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468</v>
      </c>
      <c r="X130" s="811"/>
      <c r="Y130" s="811"/>
      <c r="Z130" s="812"/>
      <c r="AA130" s="813">
        <v>1190805</v>
      </c>
      <c r="AB130" s="814"/>
      <c r="AC130" s="814"/>
      <c r="AD130" s="814"/>
      <c r="AE130" s="815"/>
      <c r="AF130" s="816">
        <v>1196724</v>
      </c>
      <c r="AG130" s="814"/>
      <c r="AH130" s="814"/>
      <c r="AI130" s="814"/>
      <c r="AJ130" s="815"/>
      <c r="AK130" s="816">
        <v>1111978</v>
      </c>
      <c r="AL130" s="814"/>
      <c r="AM130" s="814"/>
      <c r="AN130" s="814"/>
      <c r="AO130" s="815"/>
      <c r="AP130" s="817"/>
      <c r="AQ130" s="818"/>
      <c r="AR130" s="818"/>
      <c r="AS130" s="818"/>
      <c r="AT130" s="819"/>
      <c r="AU130" s="235"/>
      <c r="AV130" s="235"/>
      <c r="AW130" s="235"/>
      <c r="AX130" s="781" t="s">
        <v>469</v>
      </c>
      <c r="AY130" s="782"/>
      <c r="AZ130" s="782"/>
      <c r="BA130" s="782"/>
      <c r="BB130" s="782"/>
      <c r="BC130" s="782"/>
      <c r="BD130" s="782"/>
      <c r="BE130" s="783"/>
      <c r="BF130" s="735">
        <v>75.7</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470</v>
      </c>
      <c r="X131" s="744"/>
      <c r="Y131" s="744"/>
      <c r="Z131" s="745"/>
      <c r="AA131" s="746">
        <v>3967228</v>
      </c>
      <c r="AB131" s="747"/>
      <c r="AC131" s="747"/>
      <c r="AD131" s="747"/>
      <c r="AE131" s="748"/>
      <c r="AF131" s="749">
        <v>3847651</v>
      </c>
      <c r="AG131" s="747"/>
      <c r="AH131" s="747"/>
      <c r="AI131" s="747"/>
      <c r="AJ131" s="748"/>
      <c r="AK131" s="749">
        <v>3834346</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471</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472</v>
      </c>
      <c r="W132" s="767"/>
      <c r="X132" s="767"/>
      <c r="Y132" s="767"/>
      <c r="Z132" s="768"/>
      <c r="AA132" s="769">
        <v>13.941245629999999</v>
      </c>
      <c r="AB132" s="770"/>
      <c r="AC132" s="770"/>
      <c r="AD132" s="770"/>
      <c r="AE132" s="771"/>
      <c r="AF132" s="772">
        <v>14.362945079999999</v>
      </c>
      <c r="AG132" s="770"/>
      <c r="AH132" s="770"/>
      <c r="AI132" s="770"/>
      <c r="AJ132" s="771"/>
      <c r="AK132" s="772">
        <v>12.797906080000001</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473</v>
      </c>
      <c r="W133" s="776"/>
      <c r="X133" s="776"/>
      <c r="Y133" s="776"/>
      <c r="Z133" s="777"/>
      <c r="AA133" s="778">
        <v>15.3</v>
      </c>
      <c r="AB133" s="779"/>
      <c r="AC133" s="779"/>
      <c r="AD133" s="779"/>
      <c r="AE133" s="780"/>
      <c r="AF133" s="778">
        <v>14.3</v>
      </c>
      <c r="AG133" s="779"/>
      <c r="AH133" s="779"/>
      <c r="AI133" s="779"/>
      <c r="AJ133" s="780"/>
      <c r="AK133" s="778">
        <v>13.7</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474</v>
      </c>
      <c r="B5" s="246"/>
      <c r="C5" s="246"/>
      <c r="D5" s="246"/>
      <c r="E5" s="246"/>
      <c r="F5" s="246"/>
      <c r="G5" s="246"/>
      <c r="H5" s="246"/>
      <c r="I5" s="246"/>
      <c r="J5" s="246"/>
      <c r="K5" s="246"/>
      <c r="L5" s="246"/>
      <c r="M5" s="246"/>
      <c r="N5" s="246"/>
      <c r="O5" s="247"/>
    </row>
    <row r="6" spans="1:16" x14ac:dyDescent="0.15">
      <c r="A6" s="248"/>
      <c r="B6" s="244"/>
      <c r="C6" s="244"/>
      <c r="D6" s="244"/>
      <c r="E6" s="244"/>
      <c r="F6" s="244"/>
      <c r="G6" s="249" t="s">
        <v>475</v>
      </c>
      <c r="H6" s="249"/>
      <c r="I6" s="249"/>
      <c r="J6" s="249"/>
      <c r="K6" s="244"/>
      <c r="L6" s="244"/>
      <c r="M6" s="244"/>
      <c r="N6" s="244"/>
    </row>
    <row r="7" spans="1:16" x14ac:dyDescent="0.15">
      <c r="A7" s="248"/>
      <c r="B7" s="244"/>
      <c r="C7" s="244"/>
      <c r="D7" s="244"/>
      <c r="E7" s="244"/>
      <c r="F7" s="244"/>
      <c r="G7" s="251"/>
      <c r="H7" s="252"/>
      <c r="I7" s="252"/>
      <c r="J7" s="253"/>
      <c r="K7" s="1149" t="s">
        <v>476</v>
      </c>
      <c r="L7" s="254"/>
      <c r="M7" s="255" t="s">
        <v>477</v>
      </c>
      <c r="N7" s="256"/>
    </row>
    <row r="8" spans="1:16" x14ac:dyDescent="0.15">
      <c r="A8" s="248"/>
      <c r="B8" s="244"/>
      <c r="C8" s="244"/>
      <c r="D8" s="244"/>
      <c r="E8" s="244"/>
      <c r="F8" s="244"/>
      <c r="G8" s="257"/>
      <c r="H8" s="258"/>
      <c r="I8" s="258"/>
      <c r="J8" s="259"/>
      <c r="K8" s="1150"/>
      <c r="L8" s="260" t="s">
        <v>478</v>
      </c>
      <c r="M8" s="261" t="s">
        <v>479</v>
      </c>
      <c r="N8" s="262" t="s">
        <v>480</v>
      </c>
    </row>
    <row r="9" spans="1:16" x14ac:dyDescent="0.15">
      <c r="A9" s="248"/>
      <c r="B9" s="244"/>
      <c r="C9" s="244"/>
      <c r="D9" s="244"/>
      <c r="E9" s="244"/>
      <c r="F9" s="244"/>
      <c r="G9" s="1163" t="s">
        <v>481</v>
      </c>
      <c r="H9" s="1164"/>
      <c r="I9" s="1164"/>
      <c r="J9" s="1165"/>
      <c r="K9" s="263">
        <v>995889</v>
      </c>
      <c r="L9" s="264">
        <v>111459</v>
      </c>
      <c r="M9" s="265">
        <v>133600</v>
      </c>
      <c r="N9" s="266">
        <v>-16.600000000000001</v>
      </c>
    </row>
    <row r="10" spans="1:16" x14ac:dyDescent="0.15">
      <c r="A10" s="248"/>
      <c r="B10" s="244"/>
      <c r="C10" s="244"/>
      <c r="D10" s="244"/>
      <c r="E10" s="244"/>
      <c r="F10" s="244"/>
      <c r="G10" s="1163" t="s">
        <v>482</v>
      </c>
      <c r="H10" s="1164"/>
      <c r="I10" s="1164"/>
      <c r="J10" s="1165"/>
      <c r="K10" s="267">
        <v>98241</v>
      </c>
      <c r="L10" s="268">
        <v>10995</v>
      </c>
      <c r="M10" s="269">
        <v>14806</v>
      </c>
      <c r="N10" s="270">
        <v>-25.7</v>
      </c>
    </row>
    <row r="11" spans="1:16" ht="13.5" customHeight="1" x14ac:dyDescent="0.15">
      <c r="A11" s="248"/>
      <c r="B11" s="244"/>
      <c r="C11" s="244"/>
      <c r="D11" s="244"/>
      <c r="E11" s="244"/>
      <c r="F11" s="244"/>
      <c r="G11" s="1163" t="s">
        <v>483</v>
      </c>
      <c r="H11" s="1164"/>
      <c r="I11" s="1164"/>
      <c r="J11" s="1165"/>
      <c r="K11" s="267">
        <v>380351</v>
      </c>
      <c r="L11" s="268">
        <v>42569</v>
      </c>
      <c r="M11" s="269">
        <v>22006</v>
      </c>
      <c r="N11" s="270">
        <v>93.4</v>
      </c>
    </row>
    <row r="12" spans="1:16" ht="13.5" customHeight="1" x14ac:dyDescent="0.15">
      <c r="A12" s="248"/>
      <c r="B12" s="244"/>
      <c r="C12" s="244"/>
      <c r="D12" s="244"/>
      <c r="E12" s="244"/>
      <c r="F12" s="244"/>
      <c r="G12" s="1163" t="s">
        <v>484</v>
      </c>
      <c r="H12" s="1164"/>
      <c r="I12" s="1164"/>
      <c r="J12" s="1165"/>
      <c r="K12" s="267">
        <v>7860</v>
      </c>
      <c r="L12" s="268">
        <v>880</v>
      </c>
      <c r="M12" s="269">
        <v>3064</v>
      </c>
      <c r="N12" s="270">
        <v>-71.3</v>
      </c>
    </row>
    <row r="13" spans="1:16" ht="13.5" customHeight="1" x14ac:dyDescent="0.15">
      <c r="A13" s="248"/>
      <c r="B13" s="244"/>
      <c r="C13" s="244"/>
      <c r="D13" s="244"/>
      <c r="E13" s="244"/>
      <c r="F13" s="244"/>
      <c r="G13" s="1163" t="s">
        <v>485</v>
      </c>
      <c r="H13" s="1164"/>
      <c r="I13" s="1164"/>
      <c r="J13" s="1165"/>
      <c r="K13" s="267" t="s">
        <v>486</v>
      </c>
      <c r="L13" s="268" t="s">
        <v>486</v>
      </c>
      <c r="M13" s="269" t="s">
        <v>486</v>
      </c>
      <c r="N13" s="270" t="s">
        <v>486</v>
      </c>
    </row>
    <row r="14" spans="1:16" ht="13.5" customHeight="1" x14ac:dyDescent="0.15">
      <c r="A14" s="248"/>
      <c r="B14" s="244"/>
      <c r="C14" s="244"/>
      <c r="D14" s="244"/>
      <c r="E14" s="244"/>
      <c r="F14" s="244"/>
      <c r="G14" s="1163" t="s">
        <v>487</v>
      </c>
      <c r="H14" s="1164"/>
      <c r="I14" s="1164"/>
      <c r="J14" s="1165"/>
      <c r="K14" s="267">
        <v>145520</v>
      </c>
      <c r="L14" s="268">
        <v>16287</v>
      </c>
      <c r="M14" s="269">
        <v>5782</v>
      </c>
      <c r="N14" s="270">
        <v>181.7</v>
      </c>
    </row>
    <row r="15" spans="1:16" ht="13.5" customHeight="1" x14ac:dyDescent="0.15">
      <c r="A15" s="248"/>
      <c r="B15" s="244"/>
      <c r="C15" s="244"/>
      <c r="D15" s="244"/>
      <c r="E15" s="244"/>
      <c r="F15" s="244"/>
      <c r="G15" s="1163" t="s">
        <v>488</v>
      </c>
      <c r="H15" s="1164"/>
      <c r="I15" s="1164"/>
      <c r="J15" s="1165"/>
      <c r="K15" s="267">
        <v>19211</v>
      </c>
      <c r="L15" s="268">
        <v>2150</v>
      </c>
      <c r="M15" s="269">
        <v>3053</v>
      </c>
      <c r="N15" s="270">
        <v>-29.6</v>
      </c>
    </row>
    <row r="16" spans="1:16" x14ac:dyDescent="0.15">
      <c r="A16" s="248"/>
      <c r="B16" s="244"/>
      <c r="C16" s="244"/>
      <c r="D16" s="244"/>
      <c r="E16" s="244"/>
      <c r="F16" s="244"/>
      <c r="G16" s="1166" t="s">
        <v>489</v>
      </c>
      <c r="H16" s="1167"/>
      <c r="I16" s="1167"/>
      <c r="J16" s="1168"/>
      <c r="K16" s="268">
        <v>-126190</v>
      </c>
      <c r="L16" s="268">
        <v>-14123</v>
      </c>
      <c r="M16" s="269">
        <v>-14525</v>
      </c>
      <c r="N16" s="270">
        <v>-2.8</v>
      </c>
    </row>
    <row r="17" spans="1:16" x14ac:dyDescent="0.15">
      <c r="A17" s="248"/>
      <c r="B17" s="244"/>
      <c r="C17" s="244"/>
      <c r="D17" s="244"/>
      <c r="E17" s="244"/>
      <c r="F17" s="244"/>
      <c r="G17" s="1166" t="s">
        <v>167</v>
      </c>
      <c r="H17" s="1167"/>
      <c r="I17" s="1167"/>
      <c r="J17" s="1168"/>
      <c r="K17" s="268">
        <v>1520882</v>
      </c>
      <c r="L17" s="268">
        <v>170216</v>
      </c>
      <c r="M17" s="269">
        <v>167785</v>
      </c>
      <c r="N17" s="270">
        <v>1.4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490</v>
      </c>
      <c r="H19" s="244"/>
      <c r="I19" s="244"/>
      <c r="J19" s="244"/>
      <c r="K19" s="244"/>
      <c r="L19" s="244"/>
      <c r="M19" s="244"/>
      <c r="N19" s="244"/>
    </row>
    <row r="20" spans="1:16" x14ac:dyDescent="0.15">
      <c r="A20" s="248"/>
      <c r="B20" s="244"/>
      <c r="C20" s="244"/>
      <c r="D20" s="244"/>
      <c r="E20" s="244"/>
      <c r="F20" s="244"/>
      <c r="G20" s="272"/>
      <c r="H20" s="273"/>
      <c r="I20" s="273"/>
      <c r="J20" s="274"/>
      <c r="K20" s="275" t="s">
        <v>491</v>
      </c>
      <c r="L20" s="276" t="s">
        <v>492</v>
      </c>
      <c r="M20" s="277" t="s">
        <v>493</v>
      </c>
      <c r="N20" s="278"/>
    </row>
    <row r="21" spans="1:16" s="284" customFormat="1" x14ac:dyDescent="0.15">
      <c r="A21" s="279"/>
      <c r="B21" s="249"/>
      <c r="C21" s="249"/>
      <c r="D21" s="249"/>
      <c r="E21" s="249"/>
      <c r="F21" s="249"/>
      <c r="G21" s="1160" t="s">
        <v>494</v>
      </c>
      <c r="H21" s="1161"/>
      <c r="I21" s="1161"/>
      <c r="J21" s="1162"/>
      <c r="K21" s="280">
        <v>12.42</v>
      </c>
      <c r="L21" s="281">
        <v>15.11</v>
      </c>
      <c r="M21" s="282">
        <v>-2.69</v>
      </c>
      <c r="N21" s="249"/>
      <c r="O21" s="283"/>
      <c r="P21" s="279"/>
    </row>
    <row r="22" spans="1:16" s="284" customFormat="1" x14ac:dyDescent="0.15">
      <c r="A22" s="279"/>
      <c r="B22" s="249"/>
      <c r="C22" s="249"/>
      <c r="D22" s="249"/>
      <c r="E22" s="249"/>
      <c r="F22" s="249"/>
      <c r="G22" s="1160" t="s">
        <v>495</v>
      </c>
      <c r="H22" s="1161"/>
      <c r="I22" s="1161"/>
      <c r="J22" s="1162"/>
      <c r="K22" s="285">
        <v>93.7</v>
      </c>
      <c r="L22" s="286">
        <v>96.1</v>
      </c>
      <c r="M22" s="287">
        <v>-2.4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496</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497</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498</v>
      </c>
      <c r="H29" s="249"/>
      <c r="I29" s="249"/>
      <c r="J29" s="249"/>
      <c r="K29" s="244"/>
      <c r="L29" s="244"/>
      <c r="M29" s="244"/>
      <c r="N29" s="244"/>
      <c r="O29" s="293"/>
    </row>
    <row r="30" spans="1:16" x14ac:dyDescent="0.15">
      <c r="A30" s="248"/>
      <c r="B30" s="244"/>
      <c r="C30" s="244"/>
      <c r="D30" s="244"/>
      <c r="E30" s="244"/>
      <c r="F30" s="244"/>
      <c r="G30" s="251"/>
      <c r="H30" s="252"/>
      <c r="I30" s="252"/>
      <c r="J30" s="253"/>
      <c r="K30" s="1149" t="s">
        <v>476</v>
      </c>
      <c r="L30" s="254"/>
      <c r="M30" s="255" t="s">
        <v>477</v>
      </c>
      <c r="N30" s="256"/>
    </row>
    <row r="31" spans="1:16" x14ac:dyDescent="0.15">
      <c r="A31" s="248"/>
      <c r="B31" s="244"/>
      <c r="C31" s="244"/>
      <c r="D31" s="244"/>
      <c r="E31" s="244"/>
      <c r="F31" s="244"/>
      <c r="G31" s="257"/>
      <c r="H31" s="258"/>
      <c r="I31" s="258"/>
      <c r="J31" s="259"/>
      <c r="K31" s="1150"/>
      <c r="L31" s="260" t="s">
        <v>478</v>
      </c>
      <c r="M31" s="261" t="s">
        <v>479</v>
      </c>
      <c r="N31" s="262" t="s">
        <v>480</v>
      </c>
    </row>
    <row r="32" spans="1:16" ht="27" customHeight="1" x14ac:dyDescent="0.15">
      <c r="A32" s="248"/>
      <c r="B32" s="244"/>
      <c r="C32" s="244"/>
      <c r="D32" s="244"/>
      <c r="E32" s="244"/>
      <c r="F32" s="244"/>
      <c r="G32" s="1151" t="s">
        <v>499</v>
      </c>
      <c r="H32" s="1152"/>
      <c r="I32" s="1152"/>
      <c r="J32" s="1153"/>
      <c r="K32" s="294">
        <v>1327067</v>
      </c>
      <c r="L32" s="294">
        <v>148525</v>
      </c>
      <c r="M32" s="295">
        <v>102348</v>
      </c>
      <c r="N32" s="296">
        <v>45.1</v>
      </c>
    </row>
    <row r="33" spans="1:16" ht="13.5" customHeight="1" x14ac:dyDescent="0.15">
      <c r="A33" s="248"/>
      <c r="B33" s="244"/>
      <c r="C33" s="244"/>
      <c r="D33" s="244"/>
      <c r="E33" s="244"/>
      <c r="F33" s="244"/>
      <c r="G33" s="1151" t="s">
        <v>500</v>
      </c>
      <c r="H33" s="1152"/>
      <c r="I33" s="1152"/>
      <c r="J33" s="1153"/>
      <c r="K33" s="294" t="s">
        <v>486</v>
      </c>
      <c r="L33" s="294" t="s">
        <v>486</v>
      </c>
      <c r="M33" s="295" t="s">
        <v>486</v>
      </c>
      <c r="N33" s="296" t="s">
        <v>486</v>
      </c>
    </row>
    <row r="34" spans="1:16" ht="27" customHeight="1" x14ac:dyDescent="0.15">
      <c r="A34" s="248"/>
      <c r="B34" s="244"/>
      <c r="C34" s="244"/>
      <c r="D34" s="244"/>
      <c r="E34" s="244"/>
      <c r="F34" s="244"/>
      <c r="G34" s="1151" t="s">
        <v>501</v>
      </c>
      <c r="H34" s="1152"/>
      <c r="I34" s="1152"/>
      <c r="J34" s="1153"/>
      <c r="K34" s="294" t="s">
        <v>486</v>
      </c>
      <c r="L34" s="294" t="s">
        <v>486</v>
      </c>
      <c r="M34" s="295">
        <v>242</v>
      </c>
      <c r="N34" s="296" t="s">
        <v>486</v>
      </c>
    </row>
    <row r="35" spans="1:16" ht="27" customHeight="1" x14ac:dyDescent="0.15">
      <c r="A35" s="248"/>
      <c r="B35" s="244"/>
      <c r="C35" s="244"/>
      <c r="D35" s="244"/>
      <c r="E35" s="244"/>
      <c r="F35" s="244"/>
      <c r="G35" s="1151" t="s">
        <v>502</v>
      </c>
      <c r="H35" s="1152"/>
      <c r="I35" s="1152"/>
      <c r="J35" s="1153"/>
      <c r="K35" s="294">
        <v>232179</v>
      </c>
      <c r="L35" s="294">
        <v>25985</v>
      </c>
      <c r="M35" s="295">
        <v>23122</v>
      </c>
      <c r="N35" s="296">
        <v>12.4</v>
      </c>
    </row>
    <row r="36" spans="1:16" ht="27" customHeight="1" x14ac:dyDescent="0.15">
      <c r="A36" s="248"/>
      <c r="B36" s="244"/>
      <c r="C36" s="244"/>
      <c r="D36" s="244"/>
      <c r="E36" s="244"/>
      <c r="F36" s="244"/>
      <c r="G36" s="1151" t="s">
        <v>503</v>
      </c>
      <c r="H36" s="1152"/>
      <c r="I36" s="1152"/>
      <c r="J36" s="1153"/>
      <c r="K36" s="294">
        <v>47051</v>
      </c>
      <c r="L36" s="294">
        <v>5266</v>
      </c>
      <c r="M36" s="295">
        <v>5214</v>
      </c>
      <c r="N36" s="296">
        <v>1</v>
      </c>
    </row>
    <row r="37" spans="1:16" ht="13.5" customHeight="1" x14ac:dyDescent="0.15">
      <c r="A37" s="248"/>
      <c r="B37" s="244"/>
      <c r="C37" s="244"/>
      <c r="D37" s="244"/>
      <c r="E37" s="244"/>
      <c r="F37" s="244"/>
      <c r="G37" s="1151" t="s">
        <v>504</v>
      </c>
      <c r="H37" s="1152"/>
      <c r="I37" s="1152"/>
      <c r="J37" s="1153"/>
      <c r="K37" s="294">
        <v>474</v>
      </c>
      <c r="L37" s="294">
        <v>53</v>
      </c>
      <c r="M37" s="295">
        <v>1563</v>
      </c>
      <c r="N37" s="296">
        <v>-96.6</v>
      </c>
    </row>
    <row r="38" spans="1:16" ht="27" customHeight="1" x14ac:dyDescent="0.15">
      <c r="A38" s="248"/>
      <c r="B38" s="244"/>
      <c r="C38" s="244"/>
      <c r="D38" s="244"/>
      <c r="E38" s="244"/>
      <c r="F38" s="244"/>
      <c r="G38" s="1154" t="s">
        <v>505</v>
      </c>
      <c r="H38" s="1155"/>
      <c r="I38" s="1155"/>
      <c r="J38" s="1156"/>
      <c r="K38" s="297">
        <v>1057</v>
      </c>
      <c r="L38" s="297">
        <v>118</v>
      </c>
      <c r="M38" s="298">
        <v>19</v>
      </c>
      <c r="N38" s="299">
        <v>521.1</v>
      </c>
      <c r="O38" s="293"/>
    </row>
    <row r="39" spans="1:16" x14ac:dyDescent="0.15">
      <c r="A39" s="248"/>
      <c r="B39" s="244"/>
      <c r="C39" s="244"/>
      <c r="D39" s="244"/>
      <c r="E39" s="244"/>
      <c r="F39" s="244"/>
      <c r="G39" s="1154" t="s">
        <v>506</v>
      </c>
      <c r="H39" s="1155"/>
      <c r="I39" s="1155"/>
      <c r="J39" s="1156"/>
      <c r="K39" s="300">
        <v>-5134</v>
      </c>
      <c r="L39" s="300">
        <v>-575</v>
      </c>
      <c r="M39" s="301">
        <v>-4672</v>
      </c>
      <c r="N39" s="302">
        <v>-87.7</v>
      </c>
      <c r="O39" s="293"/>
    </row>
    <row r="40" spans="1:16" ht="27" customHeight="1" x14ac:dyDescent="0.15">
      <c r="A40" s="248"/>
      <c r="B40" s="244"/>
      <c r="C40" s="244"/>
      <c r="D40" s="244"/>
      <c r="E40" s="244"/>
      <c r="F40" s="244"/>
      <c r="G40" s="1151" t="s">
        <v>507</v>
      </c>
      <c r="H40" s="1152"/>
      <c r="I40" s="1152"/>
      <c r="J40" s="1153"/>
      <c r="K40" s="300">
        <v>-1111978</v>
      </c>
      <c r="L40" s="300">
        <v>-124452</v>
      </c>
      <c r="M40" s="301">
        <v>-92903</v>
      </c>
      <c r="N40" s="302">
        <v>34</v>
      </c>
      <c r="O40" s="293"/>
    </row>
    <row r="41" spans="1:16" x14ac:dyDescent="0.15">
      <c r="A41" s="248"/>
      <c r="B41" s="244"/>
      <c r="C41" s="244"/>
      <c r="D41" s="244"/>
      <c r="E41" s="244"/>
      <c r="F41" s="244"/>
      <c r="G41" s="1157" t="s">
        <v>278</v>
      </c>
      <c r="H41" s="1158"/>
      <c r="I41" s="1158"/>
      <c r="J41" s="1159"/>
      <c r="K41" s="294">
        <v>490716</v>
      </c>
      <c r="L41" s="300">
        <v>54921</v>
      </c>
      <c r="M41" s="301">
        <v>34934</v>
      </c>
      <c r="N41" s="302">
        <v>57.2</v>
      </c>
      <c r="O41" s="293"/>
    </row>
    <row r="42" spans="1:16" x14ac:dyDescent="0.15">
      <c r="A42" s="248"/>
      <c r="B42" s="244"/>
      <c r="C42" s="244"/>
      <c r="D42" s="244"/>
      <c r="E42" s="244"/>
      <c r="F42" s="244"/>
      <c r="G42" s="303" t="s">
        <v>508</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509</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510</v>
      </c>
      <c r="H48" s="308"/>
      <c r="I48" s="308"/>
      <c r="J48" s="308"/>
      <c r="K48" s="308"/>
      <c r="L48" s="308"/>
      <c r="M48" s="309"/>
      <c r="N48" s="308"/>
    </row>
    <row r="49" spans="1:14" ht="13.5" customHeight="1" x14ac:dyDescent="0.15">
      <c r="A49" s="248"/>
      <c r="B49" s="244"/>
      <c r="C49" s="244"/>
      <c r="D49" s="244"/>
      <c r="E49" s="244"/>
      <c r="F49" s="244"/>
      <c r="G49" s="310"/>
      <c r="H49" s="311"/>
      <c r="I49" s="1144" t="s">
        <v>476</v>
      </c>
      <c r="J49" s="1146" t="s">
        <v>511</v>
      </c>
      <c r="K49" s="1147"/>
      <c r="L49" s="1147"/>
      <c r="M49" s="1147"/>
      <c r="N49" s="1148"/>
    </row>
    <row r="50" spans="1:14" x14ac:dyDescent="0.15">
      <c r="A50" s="248"/>
      <c r="B50" s="244"/>
      <c r="C50" s="244"/>
      <c r="D50" s="244"/>
      <c r="E50" s="244"/>
      <c r="F50" s="244"/>
      <c r="G50" s="312"/>
      <c r="H50" s="313"/>
      <c r="I50" s="1145"/>
      <c r="J50" s="314" t="s">
        <v>512</v>
      </c>
      <c r="K50" s="315" t="s">
        <v>513</v>
      </c>
      <c r="L50" s="316" t="s">
        <v>514</v>
      </c>
      <c r="M50" s="317" t="s">
        <v>515</v>
      </c>
      <c r="N50" s="318" t="s">
        <v>516</v>
      </c>
    </row>
    <row r="51" spans="1:14" x14ac:dyDescent="0.15">
      <c r="A51" s="248"/>
      <c r="B51" s="244"/>
      <c r="C51" s="244"/>
      <c r="D51" s="244"/>
      <c r="E51" s="244"/>
      <c r="F51" s="244"/>
      <c r="G51" s="310" t="s">
        <v>517</v>
      </c>
      <c r="H51" s="311"/>
      <c r="I51" s="319">
        <v>1052136</v>
      </c>
      <c r="J51" s="320">
        <v>108100</v>
      </c>
      <c r="K51" s="321">
        <v>-23.6</v>
      </c>
      <c r="L51" s="322">
        <v>146140</v>
      </c>
      <c r="M51" s="323">
        <v>-1.2</v>
      </c>
      <c r="N51" s="324">
        <v>-22.4</v>
      </c>
    </row>
    <row r="52" spans="1:14" x14ac:dyDescent="0.15">
      <c r="A52" s="248"/>
      <c r="B52" s="244"/>
      <c r="C52" s="244"/>
      <c r="D52" s="244"/>
      <c r="E52" s="244"/>
      <c r="F52" s="244"/>
      <c r="G52" s="325"/>
      <c r="H52" s="326" t="s">
        <v>518</v>
      </c>
      <c r="I52" s="327">
        <v>641900</v>
      </c>
      <c r="J52" s="328">
        <v>65951</v>
      </c>
      <c r="K52" s="329">
        <v>8</v>
      </c>
      <c r="L52" s="330">
        <v>75451</v>
      </c>
      <c r="M52" s="331">
        <v>19.3</v>
      </c>
      <c r="N52" s="332">
        <v>-11.3</v>
      </c>
    </row>
    <row r="53" spans="1:14" x14ac:dyDescent="0.15">
      <c r="A53" s="248"/>
      <c r="B53" s="244"/>
      <c r="C53" s="244"/>
      <c r="D53" s="244"/>
      <c r="E53" s="244"/>
      <c r="F53" s="244"/>
      <c r="G53" s="310" t="s">
        <v>519</v>
      </c>
      <c r="H53" s="311"/>
      <c r="I53" s="319">
        <v>1097097</v>
      </c>
      <c r="J53" s="320">
        <v>115205</v>
      </c>
      <c r="K53" s="321">
        <v>6.6</v>
      </c>
      <c r="L53" s="322">
        <v>146641</v>
      </c>
      <c r="M53" s="323">
        <v>0.3</v>
      </c>
      <c r="N53" s="324">
        <v>6.3</v>
      </c>
    </row>
    <row r="54" spans="1:14" x14ac:dyDescent="0.15">
      <c r="A54" s="248"/>
      <c r="B54" s="244"/>
      <c r="C54" s="244"/>
      <c r="D54" s="244"/>
      <c r="E54" s="244"/>
      <c r="F54" s="244"/>
      <c r="G54" s="325"/>
      <c r="H54" s="326" t="s">
        <v>518</v>
      </c>
      <c r="I54" s="327">
        <v>260810</v>
      </c>
      <c r="J54" s="328">
        <v>27387</v>
      </c>
      <c r="K54" s="329">
        <v>-58.5</v>
      </c>
      <c r="L54" s="330">
        <v>68142</v>
      </c>
      <c r="M54" s="331">
        <v>-9.6999999999999993</v>
      </c>
      <c r="N54" s="332">
        <v>-48.8</v>
      </c>
    </row>
    <row r="55" spans="1:14" x14ac:dyDescent="0.15">
      <c r="A55" s="248"/>
      <c r="B55" s="244"/>
      <c r="C55" s="244"/>
      <c r="D55" s="244"/>
      <c r="E55" s="244"/>
      <c r="F55" s="244"/>
      <c r="G55" s="310" t="s">
        <v>520</v>
      </c>
      <c r="H55" s="311"/>
      <c r="I55" s="319">
        <v>796096</v>
      </c>
      <c r="J55" s="320">
        <v>84556</v>
      </c>
      <c r="K55" s="321">
        <v>-26.6</v>
      </c>
      <c r="L55" s="322">
        <v>174587</v>
      </c>
      <c r="M55" s="323">
        <v>19.100000000000001</v>
      </c>
      <c r="N55" s="324">
        <v>-45.7</v>
      </c>
    </row>
    <row r="56" spans="1:14" x14ac:dyDescent="0.15">
      <c r="A56" s="248"/>
      <c r="B56" s="244"/>
      <c r="C56" s="244"/>
      <c r="D56" s="244"/>
      <c r="E56" s="244"/>
      <c r="F56" s="244"/>
      <c r="G56" s="325"/>
      <c r="H56" s="326" t="s">
        <v>518</v>
      </c>
      <c r="I56" s="327">
        <v>576011</v>
      </c>
      <c r="J56" s="328">
        <v>61180</v>
      </c>
      <c r="K56" s="329">
        <v>123.4</v>
      </c>
      <c r="L56" s="330">
        <v>79695</v>
      </c>
      <c r="M56" s="331">
        <v>17</v>
      </c>
      <c r="N56" s="332">
        <v>106.4</v>
      </c>
    </row>
    <row r="57" spans="1:14" x14ac:dyDescent="0.15">
      <c r="A57" s="248"/>
      <c r="B57" s="244"/>
      <c r="C57" s="244"/>
      <c r="D57" s="244"/>
      <c r="E57" s="244"/>
      <c r="F57" s="244"/>
      <c r="G57" s="310" t="s">
        <v>521</v>
      </c>
      <c r="H57" s="311"/>
      <c r="I57" s="319">
        <v>549642</v>
      </c>
      <c r="J57" s="320">
        <v>59906</v>
      </c>
      <c r="K57" s="321">
        <v>-29.2</v>
      </c>
      <c r="L57" s="322">
        <v>175675</v>
      </c>
      <c r="M57" s="323">
        <v>0.6</v>
      </c>
      <c r="N57" s="324">
        <v>-29.8</v>
      </c>
    </row>
    <row r="58" spans="1:14" x14ac:dyDescent="0.15">
      <c r="A58" s="248"/>
      <c r="B58" s="244"/>
      <c r="C58" s="244"/>
      <c r="D58" s="244"/>
      <c r="E58" s="244"/>
      <c r="F58" s="244"/>
      <c r="G58" s="325"/>
      <c r="H58" s="326" t="s">
        <v>518</v>
      </c>
      <c r="I58" s="327">
        <v>306192</v>
      </c>
      <c r="J58" s="328">
        <v>33372</v>
      </c>
      <c r="K58" s="329">
        <v>-45.5</v>
      </c>
      <c r="L58" s="330">
        <v>87698</v>
      </c>
      <c r="M58" s="331">
        <v>10</v>
      </c>
      <c r="N58" s="332">
        <v>-55.5</v>
      </c>
    </row>
    <row r="59" spans="1:14" x14ac:dyDescent="0.15">
      <c r="A59" s="248"/>
      <c r="B59" s="244"/>
      <c r="C59" s="244"/>
      <c r="D59" s="244"/>
      <c r="E59" s="244"/>
      <c r="F59" s="244"/>
      <c r="G59" s="310" t="s">
        <v>522</v>
      </c>
      <c r="H59" s="311"/>
      <c r="I59" s="319">
        <v>803601</v>
      </c>
      <c r="J59" s="320">
        <v>89939</v>
      </c>
      <c r="K59" s="321">
        <v>50.1</v>
      </c>
      <c r="L59" s="322">
        <v>162193</v>
      </c>
      <c r="M59" s="323">
        <v>-7.7</v>
      </c>
      <c r="N59" s="324">
        <v>57.8</v>
      </c>
    </row>
    <row r="60" spans="1:14" x14ac:dyDescent="0.15">
      <c r="A60" s="248"/>
      <c r="B60" s="244"/>
      <c r="C60" s="244"/>
      <c r="D60" s="244"/>
      <c r="E60" s="244"/>
      <c r="F60" s="244"/>
      <c r="G60" s="325"/>
      <c r="H60" s="326" t="s">
        <v>518</v>
      </c>
      <c r="I60" s="333">
        <v>313379</v>
      </c>
      <c r="J60" s="328">
        <v>35073</v>
      </c>
      <c r="K60" s="329">
        <v>5.0999999999999996</v>
      </c>
      <c r="L60" s="330">
        <v>79985</v>
      </c>
      <c r="M60" s="331">
        <v>-8.8000000000000007</v>
      </c>
      <c r="N60" s="332">
        <v>13.9</v>
      </c>
    </row>
    <row r="61" spans="1:14" x14ac:dyDescent="0.15">
      <c r="A61" s="248"/>
      <c r="B61" s="244"/>
      <c r="C61" s="244"/>
      <c r="D61" s="244"/>
      <c r="E61" s="244"/>
      <c r="F61" s="244"/>
      <c r="G61" s="310" t="s">
        <v>523</v>
      </c>
      <c r="H61" s="334"/>
      <c r="I61" s="335">
        <v>859714</v>
      </c>
      <c r="J61" s="336">
        <v>91541</v>
      </c>
      <c r="K61" s="337">
        <v>-4.5</v>
      </c>
      <c r="L61" s="338">
        <v>161047</v>
      </c>
      <c r="M61" s="339">
        <v>2.2000000000000002</v>
      </c>
      <c r="N61" s="324">
        <v>-6.7</v>
      </c>
    </row>
    <row r="62" spans="1:14" x14ac:dyDescent="0.15">
      <c r="A62" s="248"/>
      <c r="B62" s="244"/>
      <c r="C62" s="244"/>
      <c r="D62" s="244"/>
      <c r="E62" s="244"/>
      <c r="F62" s="244"/>
      <c r="G62" s="325"/>
      <c r="H62" s="326" t="s">
        <v>518</v>
      </c>
      <c r="I62" s="327">
        <v>419658</v>
      </c>
      <c r="J62" s="328">
        <v>44593</v>
      </c>
      <c r="K62" s="329">
        <v>6.5</v>
      </c>
      <c r="L62" s="330">
        <v>78194</v>
      </c>
      <c r="M62" s="331">
        <v>5.6</v>
      </c>
      <c r="N62" s="332">
        <v>0.9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525</v>
      </c>
      <c r="G46" s="8" t="s">
        <v>526</v>
      </c>
      <c r="H46" s="8" t="s">
        <v>527</v>
      </c>
      <c r="I46" s="8" t="s">
        <v>528</v>
      </c>
      <c r="J46" s="9" t="s">
        <v>529</v>
      </c>
    </row>
    <row r="47" spans="2:10" ht="57.75" customHeight="1" x14ac:dyDescent="0.15">
      <c r="B47" s="10"/>
      <c r="C47" s="1169" t="s">
        <v>3</v>
      </c>
      <c r="D47" s="1169"/>
      <c r="E47" s="1170"/>
      <c r="F47" s="11">
        <v>16.07</v>
      </c>
      <c r="G47" s="12">
        <v>20.21</v>
      </c>
      <c r="H47" s="12">
        <v>31.04</v>
      </c>
      <c r="I47" s="12">
        <v>36.9</v>
      </c>
      <c r="J47" s="13">
        <v>42.9</v>
      </c>
    </row>
    <row r="48" spans="2:10" ht="57.75" customHeight="1" x14ac:dyDescent="0.15">
      <c r="B48" s="14"/>
      <c r="C48" s="1171" t="s">
        <v>4</v>
      </c>
      <c r="D48" s="1171"/>
      <c r="E48" s="1172"/>
      <c r="F48" s="15">
        <v>6.34</v>
      </c>
      <c r="G48" s="16">
        <v>5.14</v>
      </c>
      <c r="H48" s="16">
        <v>5.12</v>
      </c>
      <c r="I48" s="16">
        <v>5.21</v>
      </c>
      <c r="J48" s="17">
        <v>5.34</v>
      </c>
    </row>
    <row r="49" spans="2:10" ht="57.75" customHeight="1" thickBot="1" x14ac:dyDescent="0.2">
      <c r="B49" s="18"/>
      <c r="C49" s="1173" t="s">
        <v>5</v>
      </c>
      <c r="D49" s="1173"/>
      <c r="E49" s="1174"/>
      <c r="F49" s="19">
        <v>6.37</v>
      </c>
      <c r="G49" s="20">
        <v>1.2</v>
      </c>
      <c r="H49" s="20">
        <v>5.56</v>
      </c>
      <c r="I49" s="20" t="s">
        <v>530</v>
      </c>
      <c r="J49" s="21">
        <v>0.03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2017-05-02T00:45:09Z</cp:lastPrinted>
  <dcterms:created xsi:type="dcterms:W3CDTF">2017-02-15T15:13:08Z</dcterms:created>
  <dcterms:modified xsi:type="dcterms:W3CDTF">2017-05-07T23:53:39Z</dcterms:modified>
</cp:coreProperties>
</file>