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00" yWindow="150" windowWidth="14940" windowHeight="136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<sst xmlns="http://schemas.openxmlformats.org/spreadsheetml/2006/main" count="220" uniqueCount="110">
  <si>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</si>
  <si>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</si>
  <si>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</si>
  <si>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</si>
  <si>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</si>
  <si>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</si>
  <si>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</si>
  <si>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</si>
  <si>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</si>
  <si>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</si>
  <si>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</si>
  <si>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</si>
  <si>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</si>
  <si>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</si>
  <si>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</si>
  <si>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</si>
  <si>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</si>
  <si>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</si>
  <si>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</si>
  <si>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</si>
  <si>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</si>
  <si>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</si>
  <si>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</si>
  <si>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</si>
  <si>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</si>
  <si>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</si>
  <si>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</si>
  <si>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</si>
  <si>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</si>
  <si>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</si>
  <si>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</si>
  <si>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</si>
  <si>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</si>
  <si>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</si>
  <si>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</si>
  <si>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</si>
  <si>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</si>
  <si>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</si>
  <si>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</si>
  <si>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</si>
  <si>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</si>
  <si>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</si>
  <si>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</si>
  <si>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</si>
  <si>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</si>
  <si>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</si>
  <si>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</si>
  <si>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</si>
  <si>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</si>
  <si>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</si>
  <si>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</si>
  <si>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</si>
  <si>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</si>
  <si>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</si>
  <si>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</si>
  <si>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</si>
  <si>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</si>
  <si>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</si>
  <si>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</si>
  <si>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</si>
  <si>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</si>
  <si>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</si>
  <si>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</si>
  <si>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</si>
  <si>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</si>
  <si>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</si>
  <si>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</si>
  <si>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</si>
  <si>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</si>
  <si>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</si>
  <si>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</si>
  <si>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</si>
  <si>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</si>
  <si>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</si>
  <si>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</si>
  <si>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</si>
  <si>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</si>
  <si>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</si>
  <si>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</si>
  <si>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</si>
  <si>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</si>
  <si>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</si>
  <si>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</si>
  <si>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</si>
  <si>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</si>
  <si>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</si>
  <si>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</si>
  <si>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</si>
  <si>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</si>
  <si>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</si>
  <si>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</si>
  <si>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</si>
  <si>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</si>
  <si>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</si>
  <si>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</si>
  <si>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</si>
  <si>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</si>
  <si>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</si>
  <si>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</si>
  <si>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</si>
  <si>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</si>
  <si>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</si>
  <si>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</si>
  <si>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</si>
  <si>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</si>
  <si>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</si>
  <si>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</si>
  <si>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①有形固定資産減価償却率は、前年度比やや上昇し、類似団体より高い水準である。
②管渠老朽化率は、未だ０であり、供用開始から12年であるため耐用年数（50年）を超えている管渠はない。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0" eb="31">
      <t>タカ</t>
    </rPh>
    <rPh sb="32" eb="34">
      <t>スイジュン</t>
    </rPh>
    <rPh sb="40" eb="42">
      <t>カンキョ</t>
    </rPh>
    <rPh sb="42" eb="45">
      <t>ロウキュウカ</t>
    </rPh>
    <rPh sb="45" eb="46">
      <t>リツ</t>
    </rPh>
    <rPh sb="48" eb="49">
      <t>イマ</t>
    </rPh>
    <rPh sb="55" eb="57">
      <t>キョウヨウ</t>
    </rPh>
    <rPh sb="57" eb="59">
      <t>カイシ</t>
    </rPh>
    <rPh sb="63" eb="64">
      <t>ネン</t>
    </rPh>
    <rPh sb="69" eb="71">
      <t>タイヨウ</t>
    </rPh>
    <rPh sb="71" eb="73">
      <t>ネンスウ</t>
    </rPh>
    <rPh sb="76" eb="77">
      <t>ネン</t>
    </rPh>
    <rPh sb="79" eb="80">
      <t>コ</t>
    </rPh>
    <rPh sb="84" eb="86">
      <t>カンキョ</t>
    </rPh>
    <rPh sb="92" eb="94">
      <t>カンキョ</t>
    </rPh>
    <rPh sb="94" eb="96">
      <t>カイゼン</t>
    </rPh>
    <rPh sb="96" eb="97">
      <t>リツ</t>
    </rPh>
    <rPh sb="99" eb="100">
      <t>イマ</t>
    </rPh>
    <rPh sb="106" eb="108">
      <t>タイヨウ</t>
    </rPh>
    <rPh sb="108" eb="110">
      <t>ネンスウ</t>
    </rPh>
    <rPh sb="111" eb="112">
      <t>コ</t>
    </rPh>
    <rPh sb="116" eb="118">
      <t>カンキョ</t>
    </rPh>
    <rPh sb="123" eb="125">
      <t>カイゼン</t>
    </rPh>
    <rPh sb="126" eb="127">
      <t>オコナ</t>
    </rPh>
    <phoneticPr fontId="4"/>
  </si>
  <si>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さらに建設改良の計画は今後ないため、着実に企業債残高を減らしていく努力も必要である。
　老朽化の状況については、計画に基づき耐用年数までに調査・更新計画を策定することで計画的な更新・改善工事を実施する必要がある。</t>
    <rPh sb="1" eb="3">
      <t>ケイエイ</t>
    </rPh>
    <rPh sb="4" eb="7">
      <t>ケンゼンセイ</t>
    </rPh>
    <rPh sb="8" eb="10">
      <t>コウリツ</t>
    </rPh>
    <rPh sb="10" eb="11">
      <t>セイ</t>
    </rPh>
    <rPh sb="17" eb="20">
      <t>シヨウリョウ</t>
    </rPh>
    <rPh sb="21" eb="23">
      <t>ゾウカ</t>
    </rPh>
    <rPh sb="23" eb="24">
      <t>オヨ</t>
    </rPh>
    <rPh sb="25" eb="28">
      <t>スイセンカ</t>
    </rPh>
    <rPh sb="28" eb="29">
      <t>リツ</t>
    </rPh>
    <rPh sb="30" eb="32">
      <t>コウジョウ</t>
    </rPh>
    <rPh sb="36" eb="38">
      <t>ミコ</t>
    </rPh>
    <rPh sb="44" eb="46">
      <t>キボ</t>
    </rPh>
    <rPh sb="47" eb="48">
      <t>チイ</t>
    </rPh>
    <rPh sb="50" eb="52">
      <t>ショリ</t>
    </rPh>
    <rPh sb="52" eb="54">
      <t>シセツ</t>
    </rPh>
    <rPh sb="59" eb="62">
      <t>コウリツテキ</t>
    </rPh>
    <rPh sb="63" eb="65">
      <t>イジ</t>
    </rPh>
    <rPh sb="65" eb="67">
      <t>カンリ</t>
    </rPh>
    <rPh sb="67" eb="69">
      <t>ホウホウ</t>
    </rPh>
    <rPh sb="70" eb="72">
      <t>ケントウ</t>
    </rPh>
    <rPh sb="72" eb="73">
      <t>オヨ</t>
    </rPh>
    <rPh sb="126" eb="128">
      <t>ルイセキ</t>
    </rPh>
    <rPh sb="128" eb="131">
      <t>ケッソンキン</t>
    </rPh>
    <rPh sb="132" eb="133">
      <t>ヘ</t>
    </rPh>
    <rPh sb="135" eb="137">
      <t>ドリョク</t>
    </rPh>
    <rPh sb="143" eb="145">
      <t>ヒツヨウ</t>
    </rPh>
    <rPh sb="152" eb="154">
      <t>ケンセツ</t>
    </rPh>
    <rPh sb="154" eb="156">
      <t>カイリョウ</t>
    </rPh>
    <rPh sb="157" eb="159">
      <t>ケイカク</t>
    </rPh>
    <rPh sb="160" eb="162">
      <t>コンゴ</t>
    </rPh>
    <rPh sb="167" eb="169">
      <t>チャクジツ</t>
    </rPh>
    <rPh sb="170" eb="172">
      <t>キギョウ</t>
    </rPh>
    <rPh sb="172" eb="173">
      <t>サイ</t>
    </rPh>
    <rPh sb="173" eb="175">
      <t>ザンダカ</t>
    </rPh>
    <rPh sb="176" eb="177">
      <t>ヘ</t>
    </rPh>
    <rPh sb="182" eb="184">
      <t>ドリョク</t>
    </rPh>
    <rPh sb="185" eb="187">
      <t>ヒツヨウ</t>
    </rPh>
    <rPh sb="193" eb="196">
      <t>ロウキュウカ</t>
    </rPh>
    <rPh sb="197" eb="199">
      <t>ジョウキョウ</t>
    </rPh>
    <phoneticPr fontId="4"/>
  </si>
  <si>
    <t xml:space="preserve">①経常収支比率は、ここ３年ほぼ横ばいであり、類似団体よりやや低い。
②累積欠損金比率は、前年度比やや高くなり、類似団体より高い。
③流動比率は、平成26年度に会計基準の見直しにより大幅に減となったもので、平成27年度は前年度とほぼ横ばいで類似団体よりやや低い水準である。
④企業債残高対事業規模比率は、近年ほぼ横ばいであり、いずれも類似団体より高い。
⑤経費回収率は、前年度とほぼ横ばいで、類似団体より高い。
⑥汚水処理原価は、前年度よりやや下がっており、類似団体より低い。
⑦施設利用率は、前年度より若干低くなっているが、類似団体よりは高い。
⑧水洗化率は、ここ５年ほぼ横ばい状態であるが、98％以上と類似団体より高い。
</t>
    <rPh sb="1" eb="3">
      <t>ケイジョウ</t>
    </rPh>
    <rPh sb="3" eb="5">
      <t>シュウシ</t>
    </rPh>
    <rPh sb="5" eb="7">
      <t>ヒリツ</t>
    </rPh>
    <rPh sb="12" eb="13">
      <t>ネン</t>
    </rPh>
    <rPh sb="15" eb="16">
      <t>ヨコ</t>
    </rPh>
    <rPh sb="22" eb="24">
      <t>ルイジ</t>
    </rPh>
    <rPh sb="24" eb="26">
      <t>ダンタイ</t>
    </rPh>
    <rPh sb="30" eb="31">
      <t>ヒク</t>
    </rPh>
    <rPh sb="35" eb="37">
      <t>ルイセキ</t>
    </rPh>
    <rPh sb="37" eb="40">
      <t>ケッソンキン</t>
    </rPh>
    <rPh sb="40" eb="42">
      <t>ヒリツ</t>
    </rPh>
    <rPh sb="44" eb="48">
      <t>ゼンネンドヒ</t>
    </rPh>
    <rPh sb="50" eb="51">
      <t>タカ</t>
    </rPh>
    <rPh sb="55" eb="57">
      <t>ルイジ</t>
    </rPh>
    <rPh sb="57" eb="59">
      <t>ダンタイ</t>
    </rPh>
    <rPh sb="61" eb="62">
      <t>タカ</t>
    </rPh>
    <rPh sb="66" eb="68">
      <t>リュウドウ</t>
    </rPh>
    <rPh sb="68" eb="70">
      <t>ヒリツ</t>
    </rPh>
    <rPh sb="72" eb="74">
      <t>ヘイセイ</t>
    </rPh>
    <rPh sb="76" eb="77">
      <t>ネン</t>
    </rPh>
    <rPh sb="77" eb="78">
      <t>ド</t>
    </rPh>
    <rPh sb="79" eb="81">
      <t>カイケイ</t>
    </rPh>
    <rPh sb="81" eb="83">
      <t>キジュン</t>
    </rPh>
    <rPh sb="84" eb="86">
      <t>ミナオ</t>
    </rPh>
    <rPh sb="90" eb="92">
      <t>オオハバ</t>
    </rPh>
    <rPh sb="93" eb="94">
      <t>ゲン</t>
    </rPh>
    <rPh sb="102" eb="104">
      <t>ヘイセイ</t>
    </rPh>
    <rPh sb="106" eb="107">
      <t>ネン</t>
    </rPh>
    <rPh sb="107" eb="108">
      <t>ド</t>
    </rPh>
    <rPh sb="109" eb="112">
      <t>ゼンネンド</t>
    </rPh>
    <rPh sb="115" eb="116">
      <t>ヨコ</t>
    </rPh>
    <rPh sb="119" eb="121">
      <t>ルイジ</t>
    </rPh>
    <rPh sb="121" eb="123">
      <t>ダンタイ</t>
    </rPh>
    <rPh sb="127" eb="128">
      <t>ヒク</t>
    </rPh>
    <rPh sb="129" eb="131">
      <t>スイジュン</t>
    </rPh>
    <rPh sb="166" eb="168">
      <t>ルイジ</t>
    </rPh>
    <rPh sb="168" eb="170">
      <t>ダンタイ</t>
    </rPh>
    <rPh sb="172" eb="173">
      <t>タカ</t>
    </rPh>
    <rPh sb="177" eb="179">
      <t>ケイヒ</t>
    </rPh>
    <rPh sb="179" eb="181">
      <t>カイシュウ</t>
    </rPh>
    <rPh sb="181" eb="182">
      <t>リツ</t>
    </rPh>
    <rPh sb="184" eb="187">
      <t>ゼンネンド</t>
    </rPh>
    <rPh sb="190" eb="191">
      <t>ヨコ</t>
    </rPh>
    <rPh sb="195" eb="197">
      <t>ルイジ</t>
    </rPh>
    <rPh sb="197" eb="199">
      <t>ダンタイ</t>
    </rPh>
    <rPh sb="201" eb="202">
      <t>タカ</t>
    </rPh>
    <rPh sb="206" eb="208">
      <t>オスイ</t>
    </rPh>
    <rPh sb="208" eb="210">
      <t>ショリ</t>
    </rPh>
    <rPh sb="210" eb="212">
      <t>ゲンカ</t>
    </rPh>
    <rPh sb="214" eb="217">
      <t>ゼンネンド</t>
    </rPh>
    <rPh sb="221" eb="222">
      <t>サ</t>
    </rPh>
    <rPh sb="228" eb="230">
      <t>ルイジ</t>
    </rPh>
    <rPh sb="230" eb="232">
      <t>ダンタイ</t>
    </rPh>
    <rPh sb="234" eb="235">
      <t>ヒク</t>
    </rPh>
    <rPh sb="239" eb="241">
      <t>シセツ</t>
    </rPh>
    <rPh sb="241" eb="243">
      <t>リヨウ</t>
    </rPh>
    <rPh sb="243" eb="244">
      <t>リツ</t>
    </rPh>
    <rPh sb="246" eb="249">
      <t>ゼンネンド</t>
    </rPh>
    <rPh sb="251" eb="253">
      <t>ジャッカン</t>
    </rPh>
    <rPh sb="253" eb="254">
      <t>ヒク</t>
    </rPh>
    <rPh sb="262" eb="264">
      <t>ルイジ</t>
    </rPh>
    <rPh sb="264" eb="266">
      <t>ダンタイ</t>
    </rPh>
    <rPh sb="269" eb="270">
      <t>タカ</t>
    </rPh>
    <rPh sb="274" eb="277">
      <t>スイセンカ</t>
    </rPh>
    <rPh sb="277" eb="278">
      <t>リツ</t>
    </rPh>
    <rPh sb="283" eb="284">
      <t>ネン</t>
    </rPh>
    <rPh sb="286" eb="287">
      <t>ヨコ</t>
    </rPh>
    <rPh sb="289" eb="291">
      <t>ジョウタイ</t>
    </rPh>
    <rPh sb="299" eb="301">
      <t>イジョウ</t>
    </rPh>
    <rPh sb="302" eb="304">
      <t>ルイジ</t>
    </rPh>
    <rPh sb="304" eb="306">
      <t>ダンタイ</t>
    </rPh>
    <rPh sb="308" eb="30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</si>
</sst>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153920"/>
        <c:axId val="1331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133153920"/>
        <c:axId val="133155840"/>
      </c:lineChart>
      <c:dateAx>
        <c:axId val="133153920"/>
        <c:scaling>
          <c:orientation val="minMax"/>
        </c:scaling>
        <c:delete val="1"/>
        <c:axPos val="b"/>
        <c:numFmt formatCode="ge" sourceLinked="1"/>
        <c:majorTickMark val="none"/>
        <c:minorTickMark val="none"/>
        <c:tickLblPos val="none"/>
        <c:crossAx val="133155840"/>
        <c:crosses val="autoZero"/>
        <c:auto val="1"/>
        <c:lblOffset val="100"/>
        <c:baseTimeUnit val="years"/>
      </c:dateAx>
      <c:valAx>
        <c:axId val="1331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51.22</c:v>
                </c:pt>
                <c:pt idx="1">
                  <c:v>50.41</c:v>
                </c:pt>
                <c:pt idx="2">
                  <c:v>48.78</c:v>
                </c:pt>
                <c:pt idx="3">
                  <c:v>49.59</c:v>
                </c:pt>
                <c:pt idx="4">
                  <c:v>47.97</c:v>
                </c:pt>
              </c:numCache>
            </c:numRef>
          </c:val>
        </c:ser>
        <c:dLbls>
          <c:showLegendKey val="0"/>
          <c:showVal val="0"/>
          <c:showCatName val="0"/>
          <c:showSerName val="0"/>
          <c:showPercent val="0"/>
          <c:showBubbleSize val="0"/>
        </c:dLbls>
        <c:gapWidth val="150"/>
        <c:axId val="138298880"/>
        <c:axId val="138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38298880"/>
        <c:axId val="138300800"/>
      </c:lineChart>
      <c:dateAx>
        <c:axId val="138298880"/>
        <c:scaling>
          <c:orientation val="minMax"/>
        </c:scaling>
        <c:delete val="1"/>
        <c:axPos val="b"/>
        <c:numFmt formatCode="ge" sourceLinked="1"/>
        <c:majorTickMark val="none"/>
        <c:minorTickMark val="none"/>
        <c:tickLblPos val="none"/>
        <c:crossAx val="138300800"/>
        <c:crosses val="autoZero"/>
        <c:auto val="1"/>
        <c:lblOffset val="100"/>
        <c:baseTimeUnit val="years"/>
      </c:dateAx>
      <c:valAx>
        <c:axId val="138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97.58</c:v>
                </c:pt>
                <c:pt idx="1">
                  <c:v>97.77</c:v>
                </c:pt>
                <c:pt idx="2">
                  <c:v>98.09</c:v>
                </c:pt>
                <c:pt idx="3">
                  <c:v>98.59</c:v>
                </c:pt>
                <c:pt idx="4">
                  <c:v>98.28</c:v>
                </c:pt>
              </c:numCache>
            </c:numRef>
          </c:val>
        </c:ser>
        <c:dLbls>
          <c:showLegendKey val="0"/>
          <c:showVal val="0"/>
          <c:showCatName val="0"/>
          <c:showSerName val="0"/>
          <c:showPercent val="0"/>
          <c:showBubbleSize val="0"/>
        </c:dLbls>
        <c:gapWidth val="150"/>
        <c:axId val="138433664"/>
        <c:axId val="138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38433664"/>
        <c:axId val="138435584"/>
      </c:lineChart>
      <c:dateAx>
        <c:axId val="138433664"/>
        <c:scaling>
          <c:orientation val="minMax"/>
        </c:scaling>
        <c:delete val="1"/>
        <c:axPos val="b"/>
        <c:numFmt formatCode="ge" sourceLinked="1"/>
        <c:majorTickMark val="none"/>
        <c:minorTickMark val="none"/>
        <c:tickLblPos val="none"/>
        <c:crossAx val="138435584"/>
        <c:crosses val="autoZero"/>
        <c:auto val="1"/>
        <c:lblOffset val="100"/>
        <c:baseTimeUnit val="years"/>
      </c:dateAx>
      <c:valAx>
        <c:axId val="138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64.05</c:v>
                </c:pt>
                <c:pt idx="1">
                  <c:v>76.56</c:v>
                </c:pt>
                <c:pt idx="2">
                  <c:v>93.88</c:v>
                </c:pt>
                <c:pt idx="3">
                  <c:v>93.09</c:v>
                </c:pt>
                <c:pt idx="4">
                  <c:v>93.81</c:v>
                </c:pt>
              </c:numCache>
            </c:numRef>
          </c:val>
        </c:ser>
        <c:dLbls>
          <c:showLegendKey val="0"/>
          <c:showVal val="0"/>
          <c:showCatName val="0"/>
          <c:showSerName val="0"/>
          <c:showPercent val="0"/>
          <c:showBubbleSize val="0"/>
        </c:dLbls>
        <c:gapWidth val="150"/>
        <c:axId val="133178112"/>
        <c:axId val="1331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82.52</c:v>
                </c:pt>
                <c:pt idx="1">
                  <c:v>78.53</c:v>
                </c:pt>
                <c:pt idx="2">
                  <c:v>95.45</c:v>
                </c:pt>
                <c:pt idx="3">
                  <c:v>100.51</c:v>
                </c:pt>
                <c:pt idx="4">
                  <c:v>98.17</c:v>
                </c:pt>
              </c:numCache>
            </c:numRef>
          </c:val>
          <c:smooth val="0"/>
        </c:ser>
        <c:dLbls>
          <c:showLegendKey val="0"/>
          <c:showVal val="0"/>
          <c:showCatName val="0"/>
          <c:showSerName val="0"/>
          <c:showPercent val="0"/>
          <c:showBubbleSize val="0"/>
        </c:dLbls>
        <c:marker val="1"/>
        <c:smooth val="0"/>
        <c:axId val="133178112"/>
        <c:axId val="133180032"/>
      </c:lineChart>
      <c:dateAx>
        <c:axId val="133178112"/>
        <c:scaling>
          <c:orientation val="minMax"/>
        </c:scaling>
        <c:delete val="1"/>
        <c:axPos val="b"/>
        <c:numFmt formatCode="ge" sourceLinked="1"/>
        <c:majorTickMark val="none"/>
        <c:minorTickMark val="none"/>
        <c:tickLblPos val="none"/>
        <c:crossAx val="133180032"/>
        <c:crosses val="autoZero"/>
        <c:auto val="1"/>
        <c:lblOffset val="100"/>
        <c:baseTimeUnit val="years"/>
      </c:dateAx>
      <c:valAx>
        <c:axId val="133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20.67</c:v>
                </c:pt>
                <c:pt idx="1">
                  <c:v>23.86</c:v>
                </c:pt>
                <c:pt idx="2">
                  <c:v>26.37</c:v>
                </c:pt>
                <c:pt idx="3">
                  <c:v>30.09</c:v>
                </c:pt>
                <c:pt idx="4">
                  <c:v>32.74</c:v>
                </c:pt>
              </c:numCache>
            </c:numRef>
          </c:val>
        </c:ser>
        <c:dLbls>
          <c:showLegendKey val="0"/>
          <c:showVal val="0"/>
          <c:showCatName val="0"/>
          <c:showSerName val="0"/>
          <c:showPercent val="0"/>
          <c:showBubbleSize val="0"/>
        </c:dLbls>
        <c:gapWidth val="150"/>
        <c:axId val="133198208"/>
        <c:axId val="133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20.46</c:v>
                </c:pt>
                <c:pt idx="1">
                  <c:v>21.93</c:v>
                </c:pt>
                <c:pt idx="2">
                  <c:v>23.22</c:v>
                </c:pt>
                <c:pt idx="3">
                  <c:v>26.37</c:v>
                </c:pt>
                <c:pt idx="4">
                  <c:v>27.41</c:v>
                </c:pt>
              </c:numCache>
            </c:numRef>
          </c:val>
          <c:smooth val="0"/>
        </c:ser>
        <c:dLbls>
          <c:showLegendKey val="0"/>
          <c:showVal val="0"/>
          <c:showCatName val="0"/>
          <c:showSerName val="0"/>
          <c:showPercent val="0"/>
          <c:showBubbleSize val="0"/>
        </c:dLbls>
        <c:marker val="1"/>
        <c:smooth val="0"/>
        <c:axId val="133198208"/>
        <c:axId val="133200128"/>
      </c:lineChart>
      <c:dateAx>
        <c:axId val="133198208"/>
        <c:scaling>
          <c:orientation val="minMax"/>
        </c:scaling>
        <c:delete val="1"/>
        <c:axPos val="b"/>
        <c:numFmt formatCode="ge" sourceLinked="1"/>
        <c:majorTickMark val="none"/>
        <c:minorTickMark val="none"/>
        <c:tickLblPos val="none"/>
        <c:crossAx val="133200128"/>
        <c:crosses val="autoZero"/>
        <c:auto val="1"/>
        <c:lblOffset val="100"/>
        <c:baseTimeUnit val="years"/>
      </c:dateAx>
      <c:valAx>
        <c:axId val="133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230592"/>
        <c:axId val="133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3230592"/>
        <c:axId val="133232512"/>
      </c:lineChart>
      <c:dateAx>
        <c:axId val="133230592"/>
        <c:scaling>
          <c:orientation val="minMax"/>
        </c:scaling>
        <c:delete val="1"/>
        <c:axPos val="b"/>
        <c:numFmt formatCode="ge" sourceLinked="1"/>
        <c:majorTickMark val="none"/>
        <c:minorTickMark val="none"/>
        <c:tickLblPos val="none"/>
        <c:crossAx val="133232512"/>
        <c:crosses val="autoZero"/>
        <c:auto val="1"/>
        <c:lblOffset val="100"/>
        <c:baseTimeUnit val="years"/>
      </c:dateAx>
      <c:valAx>
        <c:axId val="133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2316.4</c:v>
                </c:pt>
                <c:pt idx="1">
                  <c:v>2490.34</c:v>
                </c:pt>
                <c:pt idx="2">
                  <c:v>2563.63</c:v>
                </c:pt>
                <c:pt idx="3">
                  <c:v>2362.0500000000002</c:v>
                </c:pt>
                <c:pt idx="4">
                  <c:v>2387.77</c:v>
                </c:pt>
              </c:numCache>
            </c:numRef>
          </c:val>
        </c:ser>
        <c:dLbls>
          <c:showLegendKey val="0"/>
          <c:showVal val="0"/>
          <c:showCatName val="0"/>
          <c:showSerName val="0"/>
          <c:showPercent val="0"/>
          <c:showBubbleSize val="0"/>
        </c:dLbls>
        <c:gapWidth val="150"/>
        <c:axId val="133254528"/>
        <c:axId val="133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1558.11</c:v>
                </c:pt>
                <c:pt idx="1">
                  <c:v>1745.7</c:v>
                </c:pt>
                <c:pt idx="2">
                  <c:v>1930.37</c:v>
                </c:pt>
                <c:pt idx="3">
                  <c:v>1948.17</c:v>
                </c:pt>
                <c:pt idx="4">
                  <c:v>2103.21</c:v>
                </c:pt>
              </c:numCache>
            </c:numRef>
          </c:val>
          <c:smooth val="0"/>
        </c:ser>
        <c:dLbls>
          <c:showLegendKey val="0"/>
          <c:showVal val="0"/>
          <c:showCatName val="0"/>
          <c:showSerName val="0"/>
          <c:showPercent val="0"/>
          <c:showBubbleSize val="0"/>
        </c:dLbls>
        <c:marker val="1"/>
        <c:smooth val="0"/>
        <c:axId val="133254528"/>
        <c:axId val="133256704"/>
      </c:lineChart>
      <c:dateAx>
        <c:axId val="133254528"/>
        <c:scaling>
          <c:orientation val="minMax"/>
        </c:scaling>
        <c:delete val="1"/>
        <c:axPos val="b"/>
        <c:numFmt formatCode="ge" sourceLinked="1"/>
        <c:majorTickMark val="none"/>
        <c:minorTickMark val="none"/>
        <c:tickLblPos val="none"/>
        <c:crossAx val="133256704"/>
        <c:crosses val="autoZero"/>
        <c:auto val="1"/>
        <c:lblOffset val="100"/>
        <c:baseTimeUnit val="years"/>
      </c:dateAx>
      <c:valAx>
        <c:axId val="133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1018.87</c:v>
                </c:pt>
                <c:pt idx="1">
                  <c:v>1004.42</c:v>
                </c:pt>
                <c:pt idx="2">
                  <c:v>1704.6</c:v>
                </c:pt>
                <c:pt idx="3">
                  <c:v>101.13</c:v>
                </c:pt>
                <c:pt idx="4">
                  <c:v>99.48</c:v>
                </c:pt>
              </c:numCache>
            </c:numRef>
          </c:val>
        </c:ser>
        <c:dLbls>
          <c:showLegendKey val="0"/>
          <c:showVal val="0"/>
          <c:showCatName val="0"/>
          <c:showSerName val="0"/>
          <c:showPercent val="0"/>
          <c:showBubbleSize val="0"/>
        </c:dLbls>
        <c:gapWidth val="150"/>
        <c:axId val="133266432"/>
        <c:axId val="1332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939.81</c:v>
                </c:pt>
                <c:pt idx="1">
                  <c:v>797.64</c:v>
                </c:pt>
                <c:pt idx="2">
                  <c:v>1720.7</c:v>
                </c:pt>
                <c:pt idx="3">
                  <c:v>112.6</c:v>
                </c:pt>
                <c:pt idx="4">
                  <c:v>113.57</c:v>
                </c:pt>
              </c:numCache>
            </c:numRef>
          </c:val>
          <c:smooth val="0"/>
        </c:ser>
        <c:dLbls>
          <c:showLegendKey val="0"/>
          <c:showVal val="0"/>
          <c:showCatName val="0"/>
          <c:showSerName val="0"/>
          <c:showPercent val="0"/>
          <c:showBubbleSize val="0"/>
        </c:dLbls>
        <c:marker val="1"/>
        <c:smooth val="0"/>
        <c:axId val="133266432"/>
        <c:axId val="133268608"/>
      </c:lineChart>
      <c:dateAx>
        <c:axId val="133266432"/>
        <c:scaling>
          <c:orientation val="minMax"/>
        </c:scaling>
        <c:delete val="1"/>
        <c:axPos val="b"/>
        <c:numFmt formatCode="ge" sourceLinked="1"/>
        <c:majorTickMark val="none"/>
        <c:minorTickMark val="none"/>
        <c:tickLblPos val="none"/>
        <c:crossAx val="133268608"/>
        <c:crosses val="autoZero"/>
        <c:auto val="1"/>
        <c:lblOffset val="100"/>
        <c:baseTimeUnit val="years"/>
      </c:dateAx>
      <c:valAx>
        <c:axId val="1332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3511.84</c:v>
                </c:pt>
                <c:pt idx="1">
                  <c:v>3398.48</c:v>
                </c:pt>
                <c:pt idx="2">
                  <c:v>3306.24</c:v>
                </c:pt>
                <c:pt idx="3">
                  <c:v>3351.21</c:v>
                </c:pt>
                <c:pt idx="4">
                  <c:v>3521.49</c:v>
                </c:pt>
              </c:numCache>
            </c:numRef>
          </c:val>
        </c:ser>
        <c:dLbls>
          <c:showLegendKey val="0"/>
          <c:showVal val="0"/>
          <c:showCatName val="0"/>
          <c:showSerName val="0"/>
          <c:showPercent val="0"/>
          <c:showBubbleSize val="0"/>
        </c:dLbls>
        <c:gapWidth val="150"/>
        <c:axId val="133298816"/>
        <c:axId val="133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33298816"/>
        <c:axId val="133333760"/>
      </c:lineChart>
      <c:dateAx>
        <c:axId val="133298816"/>
        <c:scaling>
          <c:orientation val="minMax"/>
        </c:scaling>
        <c:delete val="1"/>
        <c:axPos val="b"/>
        <c:numFmt formatCode="ge" sourceLinked="1"/>
        <c:majorTickMark val="none"/>
        <c:minorTickMark val="none"/>
        <c:tickLblPos val="none"/>
        <c:crossAx val="133333760"/>
        <c:crosses val="autoZero"/>
        <c:auto val="1"/>
        <c:lblOffset val="100"/>
        <c:baseTimeUnit val="years"/>
      </c:dateAx>
      <c:valAx>
        <c:axId val="133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34.35</c:v>
                </c:pt>
                <c:pt idx="1">
                  <c:v>61.74</c:v>
                </c:pt>
                <c:pt idx="2">
                  <c:v>107.1</c:v>
                </c:pt>
                <c:pt idx="3">
                  <c:v>53.89</c:v>
                </c:pt>
                <c:pt idx="4">
                  <c:v>51.99</c:v>
                </c:pt>
              </c:numCache>
            </c:numRef>
          </c:val>
        </c:ser>
        <c:dLbls>
          <c:showLegendKey val="0"/>
          <c:showVal val="0"/>
          <c:showCatName val="0"/>
          <c:showSerName val="0"/>
          <c:showPercent val="0"/>
          <c:showBubbleSize val="0"/>
        </c:dLbls>
        <c:gapWidth val="150"/>
        <c:axId val="133515520"/>
        <c:axId val="1335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33515520"/>
        <c:axId val="133517696"/>
      </c:lineChart>
      <c:dateAx>
        <c:axId val="133515520"/>
        <c:scaling>
          <c:orientation val="minMax"/>
        </c:scaling>
        <c:delete val="1"/>
        <c:axPos val="b"/>
        <c:numFmt formatCode="ge" sourceLinked="1"/>
        <c:majorTickMark val="none"/>
        <c:minorTickMark val="none"/>
        <c:tickLblPos val="none"/>
        <c:crossAx val="133517696"/>
        <c:crosses val="autoZero"/>
        <c:auto val="1"/>
        <c:lblOffset val="100"/>
        <c:baseTimeUnit val="years"/>
      </c:dateAx>
      <c:valAx>
        <c:axId val="1335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587.72</c:v>
                </c:pt>
                <c:pt idx="1">
                  <c:v>324.51</c:v>
                </c:pt>
                <c:pt idx="2">
                  <c:v>188.09</c:v>
                </c:pt>
                <c:pt idx="3">
                  <c:v>413.89</c:v>
                </c:pt>
                <c:pt idx="4">
                  <c:v>388.32</c:v>
                </c:pt>
              </c:numCache>
            </c:numRef>
          </c:val>
        </c:ser>
        <c:dLbls>
          <c:showLegendKey val="0"/>
          <c:showVal val="0"/>
          <c:showCatName val="0"/>
          <c:showSerName val="0"/>
          <c:showPercent val="0"/>
          <c:showBubbleSize val="0"/>
        </c:dLbls>
        <c:gapWidth val="150"/>
        <c:axId val="133543808"/>
        <c:axId val="1335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33543808"/>
        <c:axId val="133558272"/>
      </c:lineChart>
      <c:dateAx>
        <c:axId val="133543808"/>
        <c:scaling>
          <c:orientation val="minMax"/>
        </c:scaling>
        <c:delete val="1"/>
        <c:axPos val="b"/>
        <c:numFmt formatCode="ge" sourceLinked="1"/>
        <c:majorTickMark val="none"/>
        <c:minorTickMark val="none"/>
        <c:tickLblPos val="none"/>
        <c:crossAx val="133558272"/>
        <c:crosses val="autoZero"/>
        <c:auto val="1"/>
        <c:lblOffset val="100"/>
        <c:baseTimeUnit val="years"/>
      </c:dateAx>
      <c:valAx>
        <c:axId val="1335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0"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63444</v>
      </c>
      <c r="AM8" s="64"/>
      <c r="AN8" s="64"/>
      <c r="AO8" s="64"/>
      <c r="AP8" s="64"/>
      <c r="AQ8" s="64"/>
      <c r="AR8" s="64"/>
      <c r="AS8" s="64"/>
      <c r="AT8" s="63">
        <f>データ!S6</f>
        <v>725.65</v>
      </c>
      <c r="AU8" s="63"/>
      <c r="AV8" s="63"/>
      <c r="AW8" s="63"/>
      <c r="AX8" s="63"/>
      <c r="AY8" s="63"/>
      <c r="AZ8" s="63"/>
      <c r="BA8" s="63"/>
      <c r="BB8" s="63">
        <f>データ!T6</f>
        <v>87.43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-16.16</v>
      </c>
      <c r="J10" s="63"/>
      <c r="K10" s="63"/>
      <c r="L10" s="63"/>
      <c r="M10" s="63"/>
      <c r="N10" s="63"/>
      <c r="O10" s="63"/>
      <c r="P10" s="63">
        <f>データ!O6</f>
        <v>0.55000000000000004</v>
      </c>
      <c r="Q10" s="63"/>
      <c r="R10" s="63"/>
      <c r="S10" s="63"/>
      <c r="T10" s="63"/>
      <c r="U10" s="63"/>
      <c r="V10" s="63"/>
      <c r="W10" s="63">
        <f>データ!P6</f>
        <v>111.36</v>
      </c>
      <c r="X10" s="63"/>
      <c r="Y10" s="63"/>
      <c r="Z10" s="63"/>
      <c r="AA10" s="63"/>
      <c r="AB10" s="63"/>
      <c r="AC10" s="63"/>
      <c r="AD10" s="64">
        <f>データ!Q6</f>
        <v>3972</v>
      </c>
      <c r="AE10" s="64"/>
      <c r="AF10" s="64"/>
      <c r="AG10" s="64"/>
      <c r="AH10" s="64"/>
      <c r="AI10" s="64"/>
      <c r="AJ10" s="64"/>
      <c r="AK10" s="2"/>
      <c r="AL10" s="64">
        <f>データ!U6</f>
        <v>348</v>
      </c>
      <c r="AM10" s="64"/>
      <c r="AN10" s="64"/>
      <c r="AO10" s="64"/>
      <c r="AP10" s="64"/>
      <c r="AQ10" s="64"/>
      <c r="AR10" s="64"/>
      <c r="AS10" s="64"/>
      <c r="AT10" s="63">
        <f>データ!V6</f>
        <v>0.24</v>
      </c>
      <c r="AU10" s="63"/>
      <c r="AV10" s="63"/>
      <c r="AW10" s="63"/>
      <c r="AX10" s="63"/>
      <c r="AY10" s="63"/>
      <c r="AZ10" s="63"/>
      <c r="BA10" s="63"/>
      <c r="BB10" s="63">
        <f>データ!W6</f>
        <v>1450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9</v>
      </c>
      <c r="G6" s="31">
        <f t="shared" si="3"/>
        <v>0</v>
      </c>
      <c r="H6" s="31" t="str">
        <f t="shared" si="3"/>
        <v>青森県　十和田市</v>
      </c>
      <c r="I6" s="31" t="str">
        <f t="shared" si="3"/>
        <v>法適用</v>
      </c>
      <c r="J6" s="31" t="str">
        <f t="shared" si="3"/>
        <v>下水道事業</v>
      </c>
      <c r="K6" s="31" t="str">
        <f t="shared" si="3"/>
        <v>小規模集合排水処理</v>
      </c>
      <c r="L6" s="31" t="str">
        <f t="shared" si="3"/>
        <v>I3</v>
      </c>
      <c r="M6" s="32" t="str">
        <f t="shared" si="3"/>
        <v>-</v>
      </c>
      <c r="N6" s="32">
        <f t="shared" si="3"/>
        <v>-16.16</v>
      </c>
      <c r="O6" s="32">
        <f t="shared" si="3"/>
        <v>0.55000000000000004</v>
      </c>
      <c r="P6" s="32">
        <f t="shared" si="3"/>
        <v>111.36</v>
      </c>
      <c r="Q6" s="32">
        <f t="shared" si="3"/>
        <v>3972</v>
      </c>
      <c r="R6" s="32">
        <f t="shared" si="3"/>
        <v>63444</v>
      </c>
      <c r="S6" s="32">
        <f t="shared" si="3"/>
        <v>725.65</v>
      </c>
      <c r="T6" s="32">
        <f t="shared" si="3"/>
        <v>87.43</v>
      </c>
      <c r="U6" s="32">
        <f t="shared" si="3"/>
        <v>348</v>
      </c>
      <c r="V6" s="32">
        <f t="shared" si="3"/>
        <v>0.24</v>
      </c>
      <c r="W6" s="32">
        <f t="shared" si="3"/>
        <v>1450</v>
      </c>
      <c r="X6" s="33">
        <f>IF(X7="",NA(),X7)</f>
        <v>64.05</v>
      </c>
      <c r="Y6" s="33">
        <f t="shared" ref="Y6:AG6" si="4">IF(Y7="",NA(),Y7)</f>
        <v>76.56</v>
      </c>
      <c r="Z6" s="33">
        <f t="shared" si="4"/>
        <v>93.88</v>
      </c>
      <c r="AA6" s="33">
        <f t="shared" si="4"/>
        <v>93.09</v>
      </c>
      <c r="AB6" s="33">
        <f t="shared" si="4"/>
        <v>93.81</v>
      </c>
      <c r="AC6" s="33">
        <f t="shared" si="4"/>
        <v>82.52</v>
      </c>
      <c r="AD6" s="33">
        <f t="shared" si="4"/>
        <v>78.53</v>
      </c>
      <c r="AE6" s="33">
        <f t="shared" si="4"/>
        <v>95.45</v>
      </c>
      <c r="AF6" s="33">
        <f t="shared" si="4"/>
        <v>100.51</v>
      </c>
      <c r="AG6" s="33">
        <f t="shared" si="4"/>
        <v>98.17</v>
      </c>
      <c r="AH6" s="32" t="str">
        <f>IF(AH7="","",IF(AH7="-","【-】","【"&amp;SUBSTITUTE(TEXT(AH7,"#,##0.00"),"-","△")&amp;"】"))</f>
        <v>【96.32】</v>
      </c>
      <c r="AI6" s="33">
        <f>IF(AI7="",NA(),AI7)</f>
        <v>2316.4</v>
      </c>
      <c r="AJ6" s="33">
        <f t="shared" ref="AJ6:AR6" si="5">IF(AJ7="",NA(),AJ7)</f>
        <v>2490.34</v>
      </c>
      <c r="AK6" s="33">
        <f t="shared" si="5"/>
        <v>2563.63</v>
      </c>
      <c r="AL6" s="33">
        <f t="shared" si="5"/>
        <v>2362.0500000000002</v>
      </c>
      <c r="AM6" s="33">
        <f t="shared" si="5"/>
        <v>2387.77</v>
      </c>
      <c r="AN6" s="33">
        <f t="shared" si="5"/>
        <v>1558.11</v>
      </c>
      <c r="AO6" s="33">
        <f t="shared" si="5"/>
        <v>1745.7</v>
      </c>
      <c r="AP6" s="33">
        <f t="shared" si="5"/>
        <v>1930.37</v>
      </c>
      <c r="AQ6" s="33">
        <f t="shared" si="5"/>
        <v>1948.17</v>
      </c>
      <c r="AR6" s="33">
        <f t="shared" si="5"/>
        <v>2103.21</v>
      </c>
      <c r="AS6" s="32" t="str">
        <f>IF(AS7="","",IF(AS7="-","【-】","【"&amp;SUBSTITUTE(TEXT(AS7,"#,##0.00"),"-","△")&amp;"】"))</f>
        <v>【1,545.58】</v>
      </c>
      <c r="AT6" s="33">
        <f>IF(AT7="",NA(),AT7)</f>
        <v>1018.87</v>
      </c>
      <c r="AU6" s="33">
        <f t="shared" ref="AU6:BC6" si="6">IF(AU7="",NA(),AU7)</f>
        <v>1004.42</v>
      </c>
      <c r="AV6" s="33">
        <f t="shared" si="6"/>
        <v>1704.6</v>
      </c>
      <c r="AW6" s="33">
        <f t="shared" si="6"/>
        <v>101.13</v>
      </c>
      <c r="AX6" s="33">
        <f t="shared" si="6"/>
        <v>99.48</v>
      </c>
      <c r="AY6" s="33">
        <f t="shared" si="6"/>
        <v>939.81</v>
      </c>
      <c r="AZ6" s="33">
        <f t="shared" si="6"/>
        <v>797.64</v>
      </c>
      <c r="BA6" s="33">
        <f t="shared" si="6"/>
        <v>1720.7</v>
      </c>
      <c r="BB6" s="33">
        <f t="shared" si="6"/>
        <v>112.6</v>
      </c>
      <c r="BC6" s="33">
        <f t="shared" si="6"/>
        <v>113.57</v>
      </c>
      <c r="BD6" s="32" t="str">
        <f>IF(BD7="","",IF(BD7="-","【-】","【"&amp;SUBSTITUTE(TEXT(BD7,"#,##0.00"),"-","△")&amp;"】"))</f>
        <v>【124.95】</v>
      </c>
      <c r="BE6" s="33">
        <f>IF(BE7="",NA(),BE7)</f>
        <v>3511.84</v>
      </c>
      <c r="BF6" s="33">
        <f t="shared" ref="BF6:BN6" si="7">IF(BF7="",NA(),BF7)</f>
        <v>3398.48</v>
      </c>
      <c r="BG6" s="33">
        <f t="shared" si="7"/>
        <v>3306.24</v>
      </c>
      <c r="BH6" s="33">
        <f t="shared" si="7"/>
        <v>3351.21</v>
      </c>
      <c r="BI6" s="33">
        <f t="shared" si="7"/>
        <v>3521.49</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34.35</v>
      </c>
      <c r="BQ6" s="33">
        <f t="shared" ref="BQ6:BY6" si="8">IF(BQ7="",NA(),BQ7)</f>
        <v>61.74</v>
      </c>
      <c r="BR6" s="33">
        <f t="shared" si="8"/>
        <v>107.1</v>
      </c>
      <c r="BS6" s="33">
        <f t="shared" si="8"/>
        <v>53.89</v>
      </c>
      <c r="BT6" s="33">
        <f t="shared" si="8"/>
        <v>51.99</v>
      </c>
      <c r="BU6" s="33">
        <f t="shared" si="8"/>
        <v>26.99</v>
      </c>
      <c r="BV6" s="33">
        <f t="shared" si="8"/>
        <v>29.25</v>
      </c>
      <c r="BW6" s="33">
        <f t="shared" si="8"/>
        <v>31.04</v>
      </c>
      <c r="BX6" s="33">
        <f t="shared" si="8"/>
        <v>29.21</v>
      </c>
      <c r="BY6" s="33">
        <f t="shared" si="8"/>
        <v>26.47</v>
      </c>
      <c r="BZ6" s="32" t="str">
        <f>IF(BZ7="","",IF(BZ7="-","【-】","【"&amp;SUBSTITUTE(TEXT(BZ7,"#,##0.00"),"-","△")&amp;"】"))</f>
        <v>【30.63】</v>
      </c>
      <c r="CA6" s="33">
        <f>IF(CA7="",NA(),CA7)</f>
        <v>587.72</v>
      </c>
      <c r="CB6" s="33">
        <f t="shared" ref="CB6:CJ6" si="9">IF(CB7="",NA(),CB7)</f>
        <v>324.51</v>
      </c>
      <c r="CC6" s="33">
        <f t="shared" si="9"/>
        <v>188.09</v>
      </c>
      <c r="CD6" s="33">
        <f t="shared" si="9"/>
        <v>413.89</v>
      </c>
      <c r="CE6" s="33">
        <f t="shared" si="9"/>
        <v>388.32</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51.22</v>
      </c>
      <c r="CM6" s="33">
        <f t="shared" ref="CM6:CU6" si="10">IF(CM7="",NA(),CM7)</f>
        <v>50.41</v>
      </c>
      <c r="CN6" s="33">
        <f t="shared" si="10"/>
        <v>48.78</v>
      </c>
      <c r="CO6" s="33">
        <f t="shared" si="10"/>
        <v>49.59</v>
      </c>
      <c r="CP6" s="33">
        <f t="shared" si="10"/>
        <v>47.97</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97.58</v>
      </c>
      <c r="CX6" s="33">
        <f t="shared" ref="CX6:DF6" si="11">IF(CX7="",NA(),CX7)</f>
        <v>97.77</v>
      </c>
      <c r="CY6" s="33">
        <f t="shared" si="11"/>
        <v>98.09</v>
      </c>
      <c r="CZ6" s="33">
        <f t="shared" si="11"/>
        <v>98.59</v>
      </c>
      <c r="DA6" s="33">
        <f t="shared" si="11"/>
        <v>98.28</v>
      </c>
      <c r="DB6" s="33">
        <f t="shared" si="11"/>
        <v>86.89</v>
      </c>
      <c r="DC6" s="33">
        <f t="shared" si="11"/>
        <v>87.79</v>
      </c>
      <c r="DD6" s="33">
        <f t="shared" si="11"/>
        <v>88.34</v>
      </c>
      <c r="DE6" s="33">
        <f t="shared" si="11"/>
        <v>88.02</v>
      </c>
      <c r="DF6" s="33">
        <f t="shared" si="11"/>
        <v>90.64</v>
      </c>
      <c r="DG6" s="32" t="str">
        <f>IF(DG7="","",IF(DG7="-","【-】","【"&amp;SUBSTITUTE(TEXT(DG7,"#,##0.00"),"-","△")&amp;"】"))</f>
        <v>【89.35】</v>
      </c>
      <c r="DH6" s="33">
        <f>IF(DH7="",NA(),DH7)</f>
        <v>20.67</v>
      </c>
      <c r="DI6" s="33">
        <f t="shared" ref="DI6:DQ6" si="12">IF(DI7="",NA(),DI7)</f>
        <v>23.86</v>
      </c>
      <c r="DJ6" s="33">
        <f t="shared" si="12"/>
        <v>26.37</v>
      </c>
      <c r="DK6" s="33">
        <f t="shared" si="12"/>
        <v>30.09</v>
      </c>
      <c r="DL6" s="33">
        <f t="shared" si="12"/>
        <v>32.74</v>
      </c>
      <c r="DM6" s="33">
        <f t="shared" si="12"/>
        <v>20.46</v>
      </c>
      <c r="DN6" s="33">
        <f t="shared" si="12"/>
        <v>21.93</v>
      </c>
      <c r="DO6" s="33">
        <f t="shared" si="12"/>
        <v>23.22</v>
      </c>
      <c r="DP6" s="33">
        <f t="shared" si="12"/>
        <v>26.37</v>
      </c>
      <c r="DQ6" s="33">
        <f t="shared" si="12"/>
        <v>27.41</v>
      </c>
      <c r="DR6" s="32" t="str">
        <f>IF(DR7="","",IF(DR7="-","【-】","【"&amp;SUBSTITUTE(TEXT(DR7,"#,##0.00"),"-","△")&amp;"】"))</f>
        <v>【31.35】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7" s="34" customFormat="1">
      <c r="A7" s="26"/>
      <c r="B7" s="35">
        <v>2015</v>
      </c>
      <c r="C7" s="35">
        <v>22063</v>
      </c>
      <c r="D7" s="35">
        <v>46</v>
      </c>
      <c r="E7" s="35">
        <v>17</v>
      </c>
      <c r="F7" s="35">
        <v>9</v>
      </c>
      <c r="G7" s="35">
        <v>0</v>
      </c>
      <c r="H7" s="35" t="s">
        <v>96</v>
      </c>
      <c r="I7" s="35" t="s">
        <v>97</v>
      </c>
      <c r="J7" s="35" t="s">
        <v>98</v>
      </c>
      <c r="K7" s="35" t="s">
        <v>99</v>
      </c>
      <c r="L7" s="35" t="s">
        <v>100</v>
      </c>
      <c r="M7" s="36" t="s">
        <v>101</v>
      </c>
      <c r="N7" s="36">
        <v>-16.16</v>
      </c>
      <c r="O7" s="36">
        <v>0.55000000000000004</v>
      </c>
      <c r="P7" s="36">
        <v>111.36</v>
      </c>
      <c r="Q7" s="36">
        <v>3972</v>
      </c>
      <c r="R7" s="36">
        <v>63444</v>
      </c>
      <c r="S7" s="36">
        <v>725.65</v>
      </c>
      <c r="T7" s="36">
        <v>87.43</v>
      </c>
      <c r="U7" s="36">
        <v>348</v>
      </c>
      <c r="V7" s="36">
        <v>0.24</v>
      </c>
      <c r="W7" s="36">
        <v>1450</v>
      </c>
      <c r="X7" s="36">
        <v>64.05</v>
      </c>
      <c r="Y7" s="36">
        <v>76.56</v>
      </c>
      <c r="Z7" s="36">
        <v>93.88</v>
      </c>
      <c r="AA7" s="36">
        <v>93.09</v>
      </c>
      <c r="AB7" s="36">
        <v>93.81</v>
      </c>
      <c r="AC7" s="36">
        <v>82.52</v>
      </c>
      <c r="AD7" s="36">
        <v>78.53</v>
      </c>
      <c r="AE7" s="36">
        <v>95.45</v>
      </c>
      <c r="AF7" s="36">
        <v>100.51</v>
      </c>
      <c r="AG7" s="36">
        <v>98.17</v>
      </c>
      <c r="AH7" s="36">
        <v>96.32</v>
      </c>
      <c r="AI7" s="36">
        <v>2316.4</v>
      </c>
      <c r="AJ7" s="36">
        <v>2490.34</v>
      </c>
      <c r="AK7" s="36">
        <v>2563.63</v>
      </c>
      <c r="AL7" s="36">
        <v>2362.0500000000002</v>
      </c>
      <c r="AM7" s="36">
        <v>2387.77</v>
      </c>
      <c r="AN7" s="36">
        <v>1558.11</v>
      </c>
      <c r="AO7" s="36">
        <v>1745.7</v>
      </c>
      <c r="AP7" s="36">
        <v>1930.37</v>
      </c>
      <c r="AQ7" s="36">
        <v>1948.17</v>
      </c>
      <c r="AR7" s="36">
        <v>2103.21</v>
      </c>
      <c r="AS7" s="36">
        <v>1545.58</v>
      </c>
      <c r="AT7" s="36">
        <v>1018.87</v>
      </c>
      <c r="AU7" s="36">
        <v>1004.42</v>
      </c>
      <c r="AV7" s="36">
        <v>1704.6</v>
      </c>
      <c r="AW7" s="36">
        <v>101.13</v>
      </c>
      <c r="AX7" s="36">
        <v>99.48</v>
      </c>
      <c r="AY7" s="36">
        <v>939.81</v>
      </c>
      <c r="AZ7" s="36">
        <v>797.64</v>
      </c>
      <c r="BA7" s="36">
        <v>1720.7</v>
      </c>
      <c r="BB7" s="36">
        <v>112.6</v>
      </c>
      <c r="BC7" s="36">
        <v>113.57</v>
      </c>
      <c r="BD7" s="36">
        <v>124.95</v>
      </c>
      <c r="BE7" s="36">
        <v>3511.84</v>
      </c>
      <c r="BF7" s="36">
        <v>3398.48</v>
      </c>
      <c r="BG7" s="36">
        <v>3306.24</v>
      </c>
      <c r="BH7" s="36">
        <v>3351.21</v>
      </c>
      <c r="BI7" s="36">
        <v>3521.49</v>
      </c>
      <c r="BJ7" s="36">
        <v>2988.96</v>
      </c>
      <c r="BK7" s="36">
        <v>3055.24</v>
      </c>
      <c r="BL7" s="36">
        <v>2574.4699999999998</v>
      </c>
      <c r="BM7" s="36">
        <v>2784</v>
      </c>
      <c r="BN7" s="36">
        <v>3188.44</v>
      </c>
      <c r="BO7" s="36">
        <v>2685.08</v>
      </c>
      <c r="BP7" s="36">
        <v>34.35</v>
      </c>
      <c r="BQ7" s="36">
        <v>61.74</v>
      </c>
      <c r="BR7" s="36">
        <v>107.1</v>
      </c>
      <c r="BS7" s="36">
        <v>53.89</v>
      </c>
      <c r="BT7" s="36">
        <v>51.99</v>
      </c>
      <c r="BU7" s="36">
        <v>26.99</v>
      </c>
      <c r="BV7" s="36">
        <v>29.25</v>
      </c>
      <c r="BW7" s="36">
        <v>31.04</v>
      </c>
      <c r="BX7" s="36">
        <v>29.21</v>
      </c>
      <c r="BY7" s="36">
        <v>26.47</v>
      </c>
      <c r="BZ7" s="36">
        <v>30.63</v>
      </c>
      <c r="CA7" s="36">
        <v>587.72</v>
      </c>
      <c r="CB7" s="36">
        <v>324.51</v>
      </c>
      <c r="CC7" s="36">
        <v>188.09</v>
      </c>
      <c r="CD7" s="36">
        <v>413.89</v>
      </c>
      <c r="CE7" s="36">
        <v>388.32</v>
      </c>
      <c r="CF7" s="36">
        <v>663.6</v>
      </c>
      <c r="CG7" s="36">
        <v>622.30999999999995</v>
      </c>
      <c r="CH7" s="36">
        <v>589.39</v>
      </c>
      <c r="CI7" s="36">
        <v>620.01</v>
      </c>
      <c r="CJ7" s="36">
        <v>688.46</v>
      </c>
      <c r="CK7" s="36">
        <v>600.63</v>
      </c>
      <c r="CL7" s="36">
        <v>51.22</v>
      </c>
      <c r="CM7" s="36">
        <v>50.41</v>
      </c>
      <c r="CN7" s="36">
        <v>48.78</v>
      </c>
      <c r="CO7" s="36">
        <v>49.59</v>
      </c>
      <c r="CP7" s="36">
        <v>47.97</v>
      </c>
      <c r="CQ7" s="36">
        <v>38.97</v>
      </c>
      <c r="CR7" s="36">
        <v>39.119999999999997</v>
      </c>
      <c r="CS7" s="36">
        <v>41.24</v>
      </c>
      <c r="CT7" s="36">
        <v>43.1</v>
      </c>
      <c r="CU7" s="36">
        <v>40.96</v>
      </c>
      <c r="CV7" s="36">
        <v>36.67</v>
      </c>
      <c r="CW7" s="36">
        <v>97.58</v>
      </c>
      <c r="CX7" s="36">
        <v>97.77</v>
      </c>
      <c r="CY7" s="36">
        <v>98.09</v>
      </c>
      <c r="CZ7" s="36">
        <v>98.59</v>
      </c>
      <c r="DA7" s="36">
        <v>98.28</v>
      </c>
      <c r="DB7" s="36">
        <v>86.89</v>
      </c>
      <c r="DC7" s="36">
        <v>87.79</v>
      </c>
      <c r="DD7" s="36">
        <v>88.34</v>
      </c>
      <c r="DE7" s="36">
        <v>88.02</v>
      </c>
      <c r="DF7" s="36">
        <v>90.64</v>
      </c>
      <c r="DG7" s="36">
        <v>89.35</v>
      </c>
      <c r="DH7" s="36">
        <v>20.67</v>
      </c>
      <c r="DI7" s="36">
        <v>23.86</v>
      </c>
      <c r="DJ7" s="36">
        <v>26.37</v>
      </c>
      <c r="DK7" s="36">
        <v>30.09</v>
      </c>
      <c r="DL7" s="36">
        <v>32.74</v>
      </c>
      <c r="DM7" s="36">
        <v>20.46</v>
      </c>
      <c r="DN7" s="36">
        <v>21.93</v>
      </c>
      <c r="DO7" s="36">
        <v>23.22</v>
      </c>
      <c r="DP7" s="36">
        <v>26.37</v>
      </c>
      <c r="DQ7" s="36">
        <v>27.41</v>
      </c>
      <c r="DR7" s="36">
        <v>31.35</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0.51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2017-02-15T23:39:28Z</cp:lastPrinted>
  <dcterms:created xsi:type="dcterms:W3CDTF">2017-02-08T02:42:13Z</dcterms:created>
  <dcterms:modified xsi:type="dcterms:W3CDTF">2017-02-15T23:39:33Z</dcterms:modified>
  <cp:category/>
</cp:coreProperties>
</file>