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<sst xmlns="http://schemas.openxmlformats.org/spreadsheetml/2006/main" count="986" uniqueCount="543">
  <si>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</si>
  <si>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</si>
  <si>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</si>
  <si>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</si>
  <si>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</si>
  <si>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</si>
  <si>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</si>
  <si>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</si>
  <si>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</si>
  <si>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</si>
  <si>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</si>
  <si>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</si>
  <si>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</si>
  <si>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</si>
  <si>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</si>
  <si>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</si>
  <si>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</si>
  <si>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</si>
  <si>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</si>
  <si>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</si>
  <si>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</si>
  <si>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</si>
  <si>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</si>
  <si>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</si>
  <si>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</si>
  <si>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</si>
  <si>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</si>
  <si>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</si>
  <si>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</si>
  <si>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</si>
  <si>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</si>
  <si>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</si>
  <si>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</si>
  <si>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</si>
  <si>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</si>
  <si>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</si>
  <si>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</si>
  <si>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</si>
  <si>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</si>
  <si>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</si>
  <si>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</si>
  <si>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</si>
  <si>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</si>
  <si>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</si>
  <si>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</si>
  <si>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</si>
  <si>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</si>
  <si>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</si>
  <si>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</si>
  <si>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</si>
  <si>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</si>
  <si>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</si>
  <si>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</si>
  <si>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</si>
  <si>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</si>
  <si>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</si>
  <si>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</si>
  <si>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</si>
  <si>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</si>
  <si>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</si>
  <si>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</si>
  <si>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</si>
  <si>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</si>
  <si>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</si>
  <si>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</si>
  <si>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</si>
  <si>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</si>
  <si>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</si>
  <si>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</si>
  <si>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</si>
  <si>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</si>
  <si>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</si>
  <si>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</si>
  <si>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</si>
  <si>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</si>
  <si>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</si>
  <si>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</si>
  <si>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</si>
  <si>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</si>
  <si>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</si>
  <si>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</si>
  <si>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</si>
  <si>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</si>
  <si>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</si>
  <si>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</si>
  <si>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</si>
  <si>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</si>
  <si>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</si>
  <si>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</si>
  <si>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</si>
  <si>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</si>
  <si>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</si>
  <si>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</si>
  <si>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</si>
  <si>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</si>
  <si>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</si>
  <si>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</si>
  <si>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</si>
  <si>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</si>
  <si>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</si>
  <si>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</si>
  <si>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</si>
  <si>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</si>
  <si>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</si>
  <si>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</si>
  <si>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</si>
  <si>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</si>
  <si>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</si>
  <si>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</si>
  <si>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</si>
  <si>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</si>
  <si>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</si>
  <si>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</si>
  <si>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</si>
  <si>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</si>
  <si>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</si>
  <si>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</si>
  <si>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</si>
  <si>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</si>
  <si>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</si>
  <si>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</si>
  <si>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</si>
  <si>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</si>
  <si>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</si>
  <si>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</si>
  <si>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</si>
  <si>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</si>
  <si>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</si>
  <si>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</si>
  <si>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</si>
  <si>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</si>
  <si>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</si>
  <si>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</si>
  <si>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</si>
  <si>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</si>
  <si>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</si>
  <si>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</si>
  <si>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</si>
  <si>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</si>
  <si>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</si>
  <si>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</si>
  <si>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</si>
  <si>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</si>
  <si>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</si>
  <si>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</si>
  <si>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</si>
  <si>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</si>
  <si>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</si>
  <si>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</si>
  <si>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</si>
  <si>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</si>
  <si>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</si>
  <si>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</si>
  <si>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</si>
  <si>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</si>
  <si>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</si>
  <si>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</si>
  <si>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</si>
  <si>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</si>
  <si>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</si>
  <si>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</si>
  <si>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</si>
  <si>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</si>
  <si>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</si>
  <si>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</si>
  <si>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</si>
  <si>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</si>
  <si>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</si>
  <si>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</si>
  <si>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</si>
  <si>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</si>
  <si>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</si>
  <si>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</si>
  <si>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</si>
  <si>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</si>
  <si>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</si>
  <si>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</si>
  <si>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</si>
  <si>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</si>
  <si>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</si>
  <si>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</si>
  <si>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</si>
  <si>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</si>
  <si>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</si>
  <si>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</si>
  <si>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</si>
  <si>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</si>
  <si>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</si>
  <si>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</si>
  <si>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</si>
  <si>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</si>
  <si>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</si>
  <si>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</si>
  <si>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</si>
  <si>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</si>
  <si>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</si>
  <si>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</si>
  <si>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</si>
  <si>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</si>
  <si>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</si>
  <si>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</si>
  <si>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</si>
  <si>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</si>
  <si>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</si>
  <si>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</si>
  <si>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</si>
  <si>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</si>
  <si>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</si>
  <si>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</si>
  <si>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</si>
  <si>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</si>
  <si>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</si>
  <si>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</si>
  <si>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</si>
  <si>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</si>
  <si>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</si>
  <si>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</si>
  <si>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</si>
  <si>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</si>
  <si>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</si>
  <si>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</si>
  <si>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</si>
  <si>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</si>
  <si>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</si>
  <si>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</si>
  <si>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</si>
  <si>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</si>
  <si>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</si>
  <si>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</si>
  <si>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</si>
  <si>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</si>
  <si>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</si>
  <si>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</si>
  <si>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</si>
  <si>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</si>
  <si>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</si>
  <si>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</si>
  <si>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</si>
  <si>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</si>
  <si>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</si>
  <si>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</si>
  <si>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</si>
  <si>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</si>
  <si>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</si>
  <si>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</si>
  <si>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</si>
  <si>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</si>
  <si>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</si>
  <si>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</si>
  <si>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</si>
  <si>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</si>
  <si>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</si>
  <si>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</si>
  <si>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</si>
  <si>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</si>
  <si>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</si>
  <si>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</si>
  <si>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</si>
  <si>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</si>
  <si>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</si>
  <si>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</si>
  <si>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</si>
  <si>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</si>
  <si>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</si>
  <si>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</si>
  <si>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</si>
  <si>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</si>
  <si>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</si>
  <si>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</si>
  <si>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</si>
  <si>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</si>
  <si>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</si>
  <si>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</si>
  <si>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</si>
  <si>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</si>
  <si>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</si>
  <si>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</si>
  <si>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</si>
  <si>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</si>
  <si>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</si>
  <si>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</si>
  <si>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</si>
  <si>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</si>
  <si>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</si>
  <si>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</si>
  <si>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</si>
  <si>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</si>
  <si>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</si>
  <si>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</si>
  <si>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</si>
  <si>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</si>
  <si>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</si>
  <si>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</si>
  <si>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</si>
  <si>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</si>
  <si>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</si>
  <si>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</si>
  <si>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</si>
  <si>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</si>
  <si>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</si>
  <si>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</si>
  <si>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</si>
  <si>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</si>
  <si>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</si>
  <si>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</si>
  <si>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</si>
  <si>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</si>
  <si>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</si>
  <si>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</si>
  <si>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</si>
  <si>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</si>
  <si>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</si>
  <si>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</si>
  <si>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</si>
  <si>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</si>
  <si>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</si>
  <si>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</si>
  <si>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</si>
  <si>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</si>
  <si>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</si>
  <si>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</si>
  <si>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</si>
  <si>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</si>
  <si>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</si>
  <si>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</si>
  <si>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</si>
  <si>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</si>
  <si>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</si>
  <si>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</si>
  <si>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</si>
  <si>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</si>
  <si>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</si>
  <si>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</si>
  <si>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</si>
  <si>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</si>
  <si>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</si>
  <si>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</si>
  <si>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</si>
  <si>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</si>
  <si>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</si>
  <si>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</si>
  <si>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</si>
  <si>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</si>
  <si>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</si>
  <si>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</si>
  <si>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</si>
  <si>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</si>
  <si>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</si>
  <si>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</si>
  <si>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</si>
  <si>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</si>
  <si>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</si>
  <si>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</si>
  <si>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</si>
  <si>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</si>
  <si>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</si>
  <si>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</si>
  <si>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</si>
  <si>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</si>
  <si>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</si>
  <si>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</si>
  <si>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</si>
  <si>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</si>
  <si>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</si>
  <si>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</si>
  <si>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</si>
  <si>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</si>
  <si>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</si>
  <si>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</si>
  <si>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</si>
  <si>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</si>
  <si>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</si>
  <si>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</si>
  <si>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</si>
  <si>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</si>
  <si>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</si>
  <si>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</si>
  <si>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</si>
  <si>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</si>
  <si>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</si>
  <si>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</si>
  <si>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</si>
  <si>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東北町簡易水道事業特別会計</t>
    <phoneticPr fontId="5"/>
  </si>
  <si>
    <t>法非適用企業</t>
    <phoneticPr fontId="5"/>
  </si>
  <si>
    <t>東北町公共下水道事業特別会計</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</si>
  <si>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</si>
  <si>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</si>
  <si>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</si>
  <si>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</si>
  <si>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</si>
  <si>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</si>
  <si>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</si>
  <si>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</si>
  <si>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</si>
  <si>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</si>
  <si>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</si>
  <si>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</si>
  <si>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</si>
  <si>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</si>
  <si>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</si>
  <si>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</si>
  <si>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</si>
  <si>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</si>
  <si>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</si>
  <si>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</si>
  <si>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</si>
  <si>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</si>
  <si>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</si>
  <si>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</si>
  <si>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</si>
  <si>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</si>
  <si>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</si>
  <si>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</si>
  <si>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</si>
  <si>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</si>
  <si>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</si>
  <si>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</si>
  <si>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</si>
  <si>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</si>
  <si>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</si>
  <si>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</si>
  <si>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</si>
  <si>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</si>
  <si>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</si>
  <si>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</si>
  <si>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</si>
  <si>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</si>
  <si>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</si>
  <si>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</si>
  <si>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</si>
  <si>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</si>
  <si>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</si>
  <si>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</si>
  <si>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</si>
  <si>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</si>
  <si>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</si>
  <si>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</si>
  <si>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</si>
  <si>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</si>
  <si>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</si>
  <si>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</si>
  <si>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</si>
  <si>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</si>
  <si>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</si>
  <si>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</si>
  <si>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</si>
  <si>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</si>
  <si>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</si>
  <si>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</si>
  <si>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</si>
  <si>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</si>
  <si>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</si>
  <si>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</si>
  <si>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</si>
  <si>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</si>
  <si>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</si>
  <si>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</si>
  <si>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</si>
  <si>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</si>
  <si>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</si>
  <si>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</si>
  <si>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</si>
  <si>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</si>
  <si>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</si>
  <si>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</si>
  <si>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</si>
  <si>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</si>
  <si>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</si>
  <si>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</si>
  <si>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</si>
  <si>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</si>
  <si>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</si>
  <si>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</si>
  <si>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</si>
  <si>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</si>
  <si>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</si>
  <si>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</si>
  <si>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</si>
  <si>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</si>
  <si>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</si>
  <si>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</si>
  <si>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</si>
  <si>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</si>
  <si>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</si>
  <si>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</si>
  <si>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</si>
  <si>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</si>
  <si>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</si>
  <si>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</si>
  <si>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</si>
  <si>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</si>
  <si>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</si>
  <si>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</si>
  <si>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</si>
  <si>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</si>
  <si>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</si>
  <si>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</si>
  <si>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</si>
  <si>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</si>
  <si>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</si>
  <si>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</si>
  <si>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</si>
  <si>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</si>
  <si>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</si>
  <si>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</si>
  <si>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</si>
  <si>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</si>
  <si>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</si>
  <si>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</si>
  <si>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</si>
  <si>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</si>
  <si>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</si>
  <si>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</si>
  <si>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</si>
  <si>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</si>
  <si>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</si>
  <si>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</si>
  <si>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</si>
  <si>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</si>
  <si>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3.17</t>
  </si>
  <si>
    <t>一般会計</t>
  </si>
  <si>
    <t>東北町上水道事業会計</t>
  </si>
  <si>
    <t>東北町介護保険特別会計</t>
  </si>
  <si>
    <t>東北町国民健康保険事業特別会計</t>
  </si>
  <si>
    <t>東北町簡易水道事業特別会計</t>
  </si>
  <si>
    <t>東北町公共下水道事業特別会計</t>
  </si>
  <si>
    <t>東北町農業集落排水事業特別会計</t>
  </si>
  <si>
    <t>東北町後期高齢者医療特別会計</t>
  </si>
  <si>
    <t>その他会計（赤字）</t>
  </si>
  <si>
    <t>その他会計（黒字）</t>
  </si>
  <si>
    <t>中部上北広域事業組合</t>
    <rPh sb="0" eb="2">
      <t>チュウブ</t>
    </rPh>
    <rPh sb="2" eb="4">
      <t>カミキタ</t>
    </rPh>
    <rPh sb="4" eb="6">
      <t>コウイキ</t>
    </rPh>
    <rPh sb="6" eb="8">
      <t>ジギョウ</t>
    </rPh>
    <rPh sb="8" eb="10">
      <t>クミアイ</t>
    </rPh>
    <phoneticPr fontId="2"/>
  </si>
  <si>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</si>
  <si>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</si>
  <si>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</si>
  <si>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</si>
  <si>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</si>
  <si>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</si>
  <si>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</si>
  <si>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</si>
  <si>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</si>
  <si>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東北町土地開発公社</t>
    <rPh sb="0" eb="2">
      <t>トウホク</t>
    </rPh>
    <rPh sb="2" eb="3">
      <t>マチ</t>
    </rPh>
    <rPh sb="3" eb="5">
      <t>トチ</t>
    </rPh>
    <rPh sb="5" eb="7">
      <t>カイハツ</t>
    </rPh>
    <rPh sb="7" eb="9">
      <t>コウシャ</t>
    </rPh>
    <phoneticPr fontId="2"/>
  </si>
  <si>
    <t>株式会社おがわら湖</t>
    <rPh sb="0" eb="4">
      <t>カブシキガイシャ</t>
    </rPh>
    <rPh sb="8" eb="9">
      <t>ミズウミ</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</si>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</sst>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112177</c:v>
                </c:pt>
                <c:pt idx="1">
                  <c:v>177402</c:v>
                </c:pt>
                <c:pt idx="2">
                  <c:v>230947</c:v>
                </c:pt>
                <c:pt idx="3">
                  <c:v>90797</c:v>
                </c:pt>
                <c:pt idx="4">
                  <c:v>193648</c:v>
                </c:pt>
              </c:numCache>
            </c:numRef>
          </c:val>
          <c:smooth val="0"/>
        </c:ser>
        <c:dLbls>
          <c:showLegendKey val="0"/>
          <c:showVal val="0"/>
          <c:showCatName val="0"/>
          <c:showSerName val="0"/>
          <c:showPercent val="0"/>
          <c:showBubbleSize val="0"/>
        </c:dLbls>
        <c:marker val="1"/>
        <c:smooth val="0"/>
        <c:axId val="210822360"/>
        <c:axId val="425550760"/>
      </c:lineChart>
      <c:catAx>
        <c:axId val="210822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550760"/>
        <c:crosses val="autoZero"/>
        <c:auto val="1"/>
        <c:lblAlgn val="ctr"/>
        <c:lblOffset val="100"/>
        <c:tickLblSkip val="1"/>
        <c:tickMarkSkip val="1"/>
        <c:noMultiLvlLbl val="0"/>
      </c:catAx>
      <c:valAx>
        <c:axId val="425550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22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c:v>
                </c:pt>
                <c:pt idx="1">
                  <c:v>2.06</c:v>
                </c:pt>
                <c:pt idx="2">
                  <c:v>1.83</c:v>
                </c:pt>
                <c:pt idx="3">
                  <c:v>2.0299999999999998</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21.75</c:v>
                </c:pt>
                <c:pt idx="1">
                  <c:v>25.08</c:v>
                </c:pt>
                <c:pt idx="2">
                  <c:v>21.19</c:v>
                </c:pt>
                <c:pt idx="3">
                  <c:v>21.56</c:v>
                </c:pt>
                <c:pt idx="4">
                  <c:v>24</c:v>
                </c:pt>
              </c:numCache>
            </c:numRef>
          </c:val>
        </c:ser>
        <c:dLbls>
          <c:showLegendKey val="0"/>
          <c:showVal val="0"/>
          <c:showCatName val="0"/>
          <c:showSerName val="0"/>
          <c:showPercent val="0"/>
          <c:showBubbleSize val="0"/>
        </c:dLbls>
        <c:gapWidth val="250"/>
        <c:overlap val="100"/>
        <c:axId val="425551544"/>
        <c:axId val="42555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4.97</c:v>
                </c:pt>
                <c:pt idx="1">
                  <c:v>4.93</c:v>
                </c:pt>
                <c:pt idx="2">
                  <c:v>-3.17</c:v>
                </c:pt>
                <c:pt idx="3">
                  <c:v>13.85</c:v>
                </c:pt>
                <c:pt idx="4">
                  <c:v>11.18</c:v>
                </c:pt>
              </c:numCache>
            </c:numRef>
          </c:val>
          <c:smooth val="0"/>
        </c:ser>
        <c:dLbls>
          <c:showLegendKey val="0"/>
          <c:showVal val="0"/>
          <c:showCatName val="0"/>
          <c:showSerName val="0"/>
          <c:showPercent val="0"/>
          <c:showBubbleSize val="0"/>
        </c:dLbls>
        <c:marker val="1"/>
        <c:smooth val="0"/>
        <c:axId val="425551544"/>
        <c:axId val="425551936"/>
      </c:lineChart>
      <c:catAx>
        <c:axId val="42555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551936"/>
        <c:crosses val="autoZero"/>
        <c:auto val="1"/>
        <c:lblAlgn val="ctr"/>
        <c:lblOffset val="100"/>
        <c:tickLblSkip val="1"/>
        <c:tickMarkSkip val="1"/>
        <c:noMultiLvlLbl val="0"/>
      </c:catAx>
      <c:valAx>
        <c:axId val="4255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55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0.01</c:v>
                </c:pt>
                <c:pt idx="8">
                  <c:v>#N/A</c:v>
                </c:pt>
                <c:pt idx="9">
                  <c:v>0.02</c:v>
                </c:pt>
              </c:numCache>
            </c:numRef>
          </c:val>
        </c:ser>
        <c:ser>
          <c:idx val="4"/>
          <c:order val="4"/>
          <c:tx>
            <c:strRef>
              <c:f>データシート!$A$31</c:f>
              <c:strCache>
                <c:ptCount val="1"/>
                <c:pt idx="0">
                  <c:v>東北町公共下水道事業特別会計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0.04</c:v>
                </c:pt>
                <c:pt idx="4">
                  <c:v>#N/A</c:v>
                </c:pt>
                <c:pt idx="5">
                  <c:v>0.09</c:v>
                </c:pt>
                <c:pt idx="6">
                  <c:v>#N/A</c:v>
                </c:pt>
                <c:pt idx="7">
                  <c:v>0.05</c:v>
                </c:pt>
                <c:pt idx="8">
                  <c:v>#N/A</c:v>
                </c:pt>
                <c:pt idx="9">
                  <c:v>0.09</c:v>
                </c:pt>
              </c:numCache>
            </c:numRef>
          </c:val>
        </c:ser>
        <c:ser>
          <c:idx val="5"/>
          <c:order val="5"/>
          <c:tx>
            <c:strRef>
              <c:f>データシート!$A$32</c:f>
              <c:strCache>
                <c:ptCount val="1"/>
                <c:pt idx="0">
                  <c:v>東北町簡易水道事業特別会計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0.02</c:v>
                </c:pt>
                <c:pt idx="4">
                  <c:v>#N/A</c:v>
                </c:pt>
                <c:pt idx="5">
                  <c:v>0.05</c:v>
                </c:pt>
                <c:pt idx="6">
                  <c:v>#N/A</c:v>
                </c:pt>
                <c:pt idx="7">
                  <c:v>0.05</c:v>
                </c:pt>
                <c:pt idx="8">
                  <c:v>#N/A</c:v>
                </c:pt>
                <c:pt idx="9">
                  <c:v>0.09</c:v>
                </c:pt>
              </c:numCache>
            </c:numRef>
          </c:val>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1.57</c:v>
                </c:pt>
                <c:pt idx="2">
                  <c:v>#N/A</c:v>
                </c:pt>
                <c:pt idx="3">
                  <c:v>1.4</c:v>
                </c:pt>
                <c:pt idx="4">
                  <c:v>#N/A</c:v>
                </c:pt>
                <c:pt idx="5">
                  <c:v>1.36</c:v>
                </c:pt>
                <c:pt idx="6">
                  <c:v>#N/A</c:v>
                </c:pt>
                <c:pt idx="7">
                  <c:v>0.96</c:v>
                </c:pt>
                <c:pt idx="8">
                  <c:v>#N/A</c:v>
                </c:pt>
                <c:pt idx="9">
                  <c:v>0.33</c:v>
                </c:pt>
              </c:numCache>
            </c:numRef>
          </c:val>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0.76</c:v>
                </c:pt>
                <c:pt idx="2">
                  <c:v>#N/A</c:v>
                </c:pt>
                <c:pt idx="3">
                  <c:v>0.63</c:v>
                </c:pt>
                <c:pt idx="4">
                  <c:v>#N/A</c:v>
                </c:pt>
                <c:pt idx="5">
                  <c:v>0.78</c:v>
                </c:pt>
                <c:pt idx="6">
                  <c:v>#N/A</c:v>
                </c:pt>
                <c:pt idx="7">
                  <c:v>1.25</c:v>
                </c:pt>
                <c:pt idx="8">
                  <c:v>#N/A</c:v>
                </c:pt>
                <c:pt idx="9">
                  <c:v>0.61</c:v>
                </c:pt>
              </c:numCache>
            </c:numRef>
          </c:val>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2.44</c:v>
                </c:pt>
                <c:pt idx="2">
                  <c:v>#N/A</c:v>
                </c:pt>
                <c:pt idx="3">
                  <c:v>2.46</c:v>
                </c:pt>
                <c:pt idx="4">
                  <c:v>#N/A</c:v>
                </c:pt>
                <c:pt idx="5">
                  <c:v>2.59</c:v>
                </c:pt>
                <c:pt idx="6">
                  <c:v>#N/A</c:v>
                </c:pt>
                <c:pt idx="7">
                  <c:v>2.5499999999999998</c:v>
                </c:pt>
                <c:pt idx="8">
                  <c:v>#N/A</c:v>
                </c:pt>
                <c:pt idx="9">
                  <c:v>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c:v>
                </c:pt>
                <c:pt idx="2">
                  <c:v>#N/A</c:v>
                </c:pt>
                <c:pt idx="3">
                  <c:v>2.06</c:v>
                </c:pt>
                <c:pt idx="4">
                  <c:v>#N/A</c:v>
                </c:pt>
                <c:pt idx="5">
                  <c:v>1.83</c:v>
                </c:pt>
                <c:pt idx="6">
                  <c:v>#N/A</c:v>
                </c:pt>
                <c:pt idx="7">
                  <c:v>2.0299999999999998</c:v>
                </c:pt>
                <c:pt idx="8">
                  <c:v>#N/A</c:v>
                </c:pt>
                <c:pt idx="9">
                  <c:v>3.1</c:v>
                </c:pt>
              </c:numCache>
            </c:numRef>
          </c:val>
        </c:ser>
        <c:dLbls>
          <c:showLegendKey val="0"/>
          <c:showVal val="0"/>
          <c:showCatName val="0"/>
          <c:showSerName val="0"/>
          <c:showPercent val="0"/>
          <c:showBubbleSize val="0"/>
        </c:dLbls>
        <c:gapWidth val="150"/>
        <c:overlap val="100"/>
        <c:axId val="425552720"/>
        <c:axId val="425553112"/>
      </c:barChart>
      <c:catAx>
        <c:axId val="42555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553112"/>
        <c:crosses val="autoZero"/>
        <c:auto val="1"/>
        <c:lblAlgn val="ctr"/>
        <c:lblOffset val="100"/>
        <c:tickLblSkip val="1"/>
        <c:tickMarkSkip val="1"/>
        <c:noMultiLvlLbl val="0"/>
      </c:catAx>
      <c:valAx>
        <c:axId val="42555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55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953</c:v>
                </c:pt>
                <c:pt idx="5">
                  <c:v>1004</c:v>
                </c:pt>
                <c:pt idx="8">
                  <c:v>1061</c:v>
                </c:pt>
                <c:pt idx="11">
                  <c:v>1203</c:v>
                </c:pt>
                <c:pt idx="14">
                  <c:v>1247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7</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71</c:v>
                </c:pt>
                <c:pt idx="3">
                  <c:v>83</c:v>
                </c:pt>
                <c:pt idx="6">
                  <c:v>86</c:v>
                </c:pt>
                <c:pt idx="9">
                  <c:v>91</c:v>
                </c:pt>
                <c:pt idx="12">
                  <c:v>105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208</c:v>
                </c:pt>
                <c:pt idx="3">
                  <c:v>221</c:v>
                </c:pt>
                <c:pt idx="6">
                  <c:v>259</c:v>
                </c:pt>
                <c:pt idx="9">
                  <c:v>271</c:v>
                </c:pt>
                <c:pt idx="12">
                  <c:v>288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1455</c:v>
                </c:pt>
                <c:pt idx="3">
                  <c:v>1479</c:v>
                </c:pt>
                <c:pt idx="6">
                  <c:v>1503</c:v>
                </c:pt>
                <c:pt idx="9">
                  <c:v>1594</c:v>
                </c:pt>
                <c:pt idx="12">
                  <c:v>1532</c:v>
                </c:pt>
              </c:numCache>
            </c:numRef>
          </c:val>
        </c:ser>
        <c:dLbls>
          <c:showLegendKey val="0"/>
          <c:showVal val="0"/>
          <c:showCatName val="0"/>
          <c:showSerName val="0"/>
          <c:showPercent val="0"/>
          <c:showBubbleSize val="0"/>
        </c:dLbls>
        <c:gapWidth val="100"/>
        <c:overlap val="100"/>
        <c:axId val="425553896"/>
        <c:axId val="42555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800</c:v>
                </c:pt>
                <c:pt idx="2">
                  <c:v>#N/A</c:v>
                </c:pt>
                <c:pt idx="3">
                  <c:v>#N/A</c:v>
                </c:pt>
                <c:pt idx="4">
                  <c:v>786</c:v>
                </c:pt>
                <c:pt idx="5">
                  <c:v>#N/A</c:v>
                </c:pt>
                <c:pt idx="6">
                  <c:v>#N/A</c:v>
                </c:pt>
                <c:pt idx="7">
                  <c:v>793</c:v>
                </c:pt>
                <c:pt idx="8">
                  <c:v>#N/A</c:v>
                </c:pt>
                <c:pt idx="9">
                  <c:v>#N/A</c:v>
                </c:pt>
                <c:pt idx="10">
                  <c:v>758</c:v>
                </c:pt>
                <c:pt idx="11">
                  <c:v>#N/A</c:v>
                </c:pt>
                <c:pt idx="12">
                  <c:v>#N/A</c:v>
                </c:pt>
                <c:pt idx="13">
                  <c:v>683</c:v>
                </c:pt>
                <c:pt idx="14">
                  <c:v>#N/A</c:v>
                </c:pt>
              </c:numCache>
            </c:numRef>
          </c:val>
          <c:smooth val="0"/>
        </c:ser>
        <c:dLbls>
          <c:showLegendKey val="0"/>
          <c:showVal val="0"/>
          <c:showCatName val="0"/>
          <c:showSerName val="0"/>
          <c:showPercent val="0"/>
          <c:showBubbleSize val="0"/>
        </c:dLbls>
        <c:marker val="1"/>
        <c:smooth val="0"/>
        <c:axId val="425553896"/>
        <c:axId val="425554288"/>
      </c:lineChart>
      <c:catAx>
        <c:axId val="42555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554288"/>
        <c:crosses val="autoZero"/>
        <c:auto val="1"/>
        <c:lblAlgn val="ctr"/>
        <c:lblOffset val="100"/>
        <c:tickLblSkip val="1"/>
        <c:tickMarkSkip val="1"/>
        <c:noMultiLvlLbl val="0"/>
      </c:catAx>
      <c:valAx>
        <c:axId val="42555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55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12018</c:v>
                </c:pt>
                <c:pt idx="5">
                  <c:v>12878</c:v>
                </c:pt>
                <c:pt idx="8">
                  <c:v>12924</c:v>
                </c:pt>
                <c:pt idx="11">
                  <c:v>13559</c:v>
                </c:pt>
                <c:pt idx="14">
                  <c:v>13640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504</c:v>
                </c:pt>
                <c:pt idx="5">
                  <c:v>364</c:v>
                </c:pt>
                <c:pt idx="8">
                  <c:v>234</c:v>
                </c:pt>
                <c:pt idx="11">
                  <c:v>205</c:v>
                </c:pt>
                <c:pt idx="14">
                  <c:v>195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2103</c:v>
                </c:pt>
                <c:pt idx="5">
                  <c:v>2712</c:v>
                </c:pt>
                <c:pt idx="8">
                  <c:v>2854</c:v>
                </c:pt>
                <c:pt idx="11">
                  <c:v>2220</c:v>
                </c:pt>
                <c:pt idx="14">
                  <c:v>2246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2418</c:v>
                </c:pt>
                <c:pt idx="3">
                  <c:v>2227</c:v>
                </c:pt>
                <c:pt idx="6">
                  <c:v>2236</c:v>
                </c:pt>
                <c:pt idx="9">
                  <c:v>1850</c:v>
                </c:pt>
                <c:pt idx="12">
                  <c:v>1626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560</c:v>
                </c:pt>
                <c:pt idx="3">
                  <c:v>604</c:v>
                </c:pt>
                <c:pt idx="6">
                  <c:v>609</c:v>
                </c:pt>
                <c:pt idx="9">
                  <c:v>588</c:v>
                </c:pt>
                <c:pt idx="12">
                  <c:v>526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4253</c:v>
                </c:pt>
                <c:pt idx="3">
                  <c:v>4568</c:v>
                </c:pt>
                <c:pt idx="6">
                  <c:v>5380</c:v>
                </c:pt>
                <c:pt idx="9">
                  <c:v>5777</c:v>
                </c:pt>
                <c:pt idx="12">
                  <c:v>6068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c:v>
                </c:pt>
                <c:pt idx="3">
                  <c:v>2</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15152</c:v>
                </c:pt>
                <c:pt idx="3">
                  <c:v>15604</c:v>
                </c:pt>
                <c:pt idx="6">
                  <c:v>15585</c:v>
                </c:pt>
                <c:pt idx="9">
                  <c:v>14378</c:v>
                </c:pt>
                <c:pt idx="12">
                  <c:v>14028</c:v>
                </c:pt>
              </c:numCache>
            </c:numRef>
          </c:val>
        </c:ser>
        <c:dLbls>
          <c:showLegendKey val="0"/>
          <c:showVal val="0"/>
          <c:showCatName val="0"/>
          <c:showSerName val="0"/>
          <c:showPercent val="0"/>
          <c:showBubbleSize val="0"/>
        </c:dLbls>
        <c:gapWidth val="100"/>
        <c:overlap val="100"/>
        <c:axId val="430305240"/>
        <c:axId val="430305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7762</c:v>
                </c:pt>
                <c:pt idx="2">
                  <c:v>#N/A</c:v>
                </c:pt>
                <c:pt idx="3">
                  <c:v>#N/A</c:v>
                </c:pt>
                <c:pt idx="4">
                  <c:v>7052</c:v>
                </c:pt>
                <c:pt idx="5">
                  <c:v>#N/A</c:v>
                </c:pt>
                <c:pt idx="6">
                  <c:v>#N/A</c:v>
                </c:pt>
                <c:pt idx="7">
                  <c:v>7799</c:v>
                </c:pt>
                <c:pt idx="8">
                  <c:v>#N/A</c:v>
                </c:pt>
                <c:pt idx="9">
                  <c:v>#N/A</c:v>
                </c:pt>
                <c:pt idx="10">
                  <c:v>6611</c:v>
                </c:pt>
                <c:pt idx="11">
                  <c:v>#N/A</c:v>
                </c:pt>
                <c:pt idx="12">
                  <c:v>#N/A</c:v>
                </c:pt>
                <c:pt idx="13">
                  <c:v>6168</c:v>
                </c:pt>
                <c:pt idx="14">
                  <c:v>#N/A</c:v>
                </c:pt>
              </c:numCache>
            </c:numRef>
          </c:val>
          <c:smooth val="0"/>
        </c:ser>
        <c:dLbls>
          <c:showLegendKey val="0"/>
          <c:showVal val="0"/>
          <c:showCatName val="0"/>
          <c:showSerName val="0"/>
          <c:showPercent val="0"/>
          <c:showBubbleSize val="0"/>
        </c:dLbls>
        <c:marker val="1"/>
        <c:smooth val="0"/>
        <c:axId val="430305240"/>
        <c:axId val="430305632"/>
      </c:lineChart>
      <c:catAx>
        <c:axId val="43030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305632"/>
        <c:crosses val="autoZero"/>
        <c:auto val="1"/>
        <c:lblAlgn val="ctr"/>
        <c:lblOffset val="100"/>
        <c:tickLblSkip val="1"/>
        <c:tickMarkSkip val="1"/>
        <c:noMultiLvlLbl val="0"/>
      </c:catAx>
      <c:valAx>
        <c:axId val="43030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30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19,128
19,067
326.71
14,503,067
14,204,901
222,073
7,166,344
14,028,307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103.8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町内に中心となる産業・企業がなく、また、長引く景気低迷による町税収入の減少などから財政基盤が弱く、類似団体平均を</a:t>
          </a:r>
          <a:r>
            <a:rPr lang="ja-JP" altLang="en-US" sz="1200" b="0" i="0" baseline="0">
              <a:solidFill>
                <a:schemeClr val="dk1"/>
              </a:solidFill>
              <a:effectLst/>
              <a:latin typeface="+mn-lt"/>
              <a:ea typeface="+mn-ea"/>
              <a:cs typeface="+mn-cs"/>
            </a:rPr>
            <a:t>０</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０４</a:t>
          </a:r>
          <a:r>
            <a:rPr lang="ja-JP" altLang="ja-JP" sz="1200" b="0" i="0" baseline="0">
              <a:solidFill>
                <a:schemeClr val="dk1"/>
              </a:solidFill>
              <a:effectLst/>
              <a:latin typeface="+mn-lt"/>
              <a:ea typeface="+mn-ea"/>
              <a:cs typeface="+mn-cs"/>
            </a:rPr>
            <a:t>ポイント下回っている。</a:t>
          </a:r>
          <a:endParaRPr lang="ja-JP" altLang="ja-JP" sz="1200">
            <a:effectLst/>
          </a:endParaRPr>
        </a:p>
        <a:p>
          <a:pPr rtl="0"/>
          <a:r>
            <a:rPr lang="ja-JP" altLang="ja-JP" sz="1200" b="0" i="0" baseline="0">
              <a:solidFill>
                <a:schemeClr val="dk1"/>
              </a:solidFill>
              <a:effectLst/>
              <a:latin typeface="+mn-lt"/>
              <a:ea typeface="+mn-ea"/>
              <a:cs typeface="+mn-cs"/>
            </a:rPr>
            <a:t>　このことから、町税等の滞納徴収金を、組織的、効果的に徴収するするため徴収対策会議を設置し、町税等収納強化を図っている。</a:t>
          </a:r>
          <a:endParaRPr lang="ja-JP" altLang="ja-JP" sz="1200">
            <a:effectLst/>
          </a:endParaRPr>
        </a:p>
        <a:p>
          <a:pPr rtl="0"/>
          <a:r>
            <a:rPr lang="ja-JP" altLang="ja-JP" sz="1200" b="0" i="0" baseline="0">
              <a:solidFill>
                <a:schemeClr val="dk1"/>
              </a:solidFill>
              <a:effectLst/>
              <a:latin typeface="+mn-lt"/>
              <a:ea typeface="+mn-ea"/>
              <a:cs typeface="+mn-cs"/>
            </a:rPr>
            <a:t>　また、組織の見直し等により歳出の徹底的な抑制（一般財源ベースで前年比５％減）と、「集中改革プラン」の確実な遂行に努め、活力あるまちづくりを展開しつつ、行政の効率化に努めることにより、財政基盤の強化を図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8" name="直線コネクタ 67"/>
        <xdr:cNvCxnSpPr/>
      </xdr:nvCxnSpPr>
      <xdr:spPr>
        <a:xfrm>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95250</xdr:rowOff>
    </xdr:to>
    <xdr:cxnSp macro="">
      <xdr:nvCxnSpPr>
        <xdr:cNvPr id="71" name="直線コネクタ 70"/>
        <xdr:cNvCxnSpPr/>
      </xdr:nvCxnSpPr>
      <xdr:spPr>
        <a:xfrm>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55033</xdr:rowOff>
    </xdr:to>
    <xdr:cxnSp macro="">
      <xdr:nvCxnSpPr>
        <xdr:cNvPr id="77" name="直線コネクタ 76"/>
        <xdr:cNvCxnSpPr/>
      </xdr:nvCxnSpPr>
      <xdr:spPr>
        <a:xfrm>
          <a:off x="1447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平成２１年度から実施している</a:t>
          </a:r>
          <a:r>
            <a:rPr lang="ja-JP" altLang="ja-JP" sz="1300" b="0" i="0" baseline="0">
              <a:solidFill>
                <a:schemeClr val="dk1"/>
              </a:solidFill>
              <a:effectLst/>
              <a:latin typeface="+mn-lt"/>
              <a:ea typeface="+mn-ea"/>
              <a:cs typeface="+mn-cs"/>
            </a:rPr>
            <a:t>高利率地方債の任意繰上償還</a:t>
          </a:r>
          <a:r>
            <a:rPr lang="ja-JP" altLang="en-US" sz="1300" b="0" i="0" baseline="0">
              <a:solidFill>
                <a:schemeClr val="dk1"/>
              </a:solidFill>
              <a:effectLst/>
              <a:latin typeface="+mn-lt"/>
              <a:ea typeface="+mn-ea"/>
              <a:cs typeface="+mn-cs"/>
            </a:rPr>
            <a:t>、新規採用職員の抑制による人件費の削減等により</a:t>
          </a:r>
          <a:r>
            <a:rPr lang="ja-JP" altLang="ja-JP" sz="1300" b="0" i="0" baseline="0">
              <a:solidFill>
                <a:schemeClr val="dk1"/>
              </a:solidFill>
              <a:effectLst/>
              <a:latin typeface="+mn-lt"/>
              <a:ea typeface="+mn-ea"/>
              <a:cs typeface="+mn-cs"/>
            </a:rPr>
            <a:t>前年度比</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．４％</a:t>
          </a:r>
          <a:r>
            <a:rPr lang="ja-JP" altLang="en-US" sz="1300" b="0" i="0" baseline="0">
              <a:solidFill>
                <a:schemeClr val="dk1"/>
              </a:solidFill>
              <a:effectLst/>
              <a:latin typeface="+mn-lt"/>
              <a:ea typeface="+mn-ea"/>
              <a:cs typeface="+mn-cs"/>
            </a:rPr>
            <a:t>改善され</a:t>
          </a:r>
          <a:r>
            <a:rPr lang="ja-JP" altLang="ja-JP" sz="1300" b="0" i="0" baseline="0">
              <a:solidFill>
                <a:schemeClr val="dk1"/>
              </a:solidFill>
              <a:effectLst/>
              <a:latin typeface="+mn-lt"/>
              <a:ea typeface="+mn-ea"/>
              <a:cs typeface="+mn-cs"/>
            </a:rPr>
            <a:t>、類似団体平均を１．</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　</a:t>
          </a:r>
          <a:endParaRPr lang="ja-JP" altLang="ja-JP" sz="1300">
            <a:effectLst/>
          </a:endParaRPr>
        </a:p>
        <a:p>
          <a:pPr rtl="0"/>
          <a:r>
            <a:rPr lang="ja-JP" altLang="ja-JP" sz="1300" b="0" i="0" baseline="0">
              <a:solidFill>
                <a:schemeClr val="dk1"/>
              </a:solidFill>
              <a:effectLst/>
              <a:latin typeface="+mn-lt"/>
              <a:ea typeface="+mn-ea"/>
              <a:cs typeface="+mn-cs"/>
            </a:rPr>
            <a:t>　今後も｢集中改革プラン｣に掲げた、新規</a:t>
          </a:r>
          <a:r>
            <a:rPr lang="ja-JP" altLang="en-US" sz="1300" b="0" i="0" baseline="0">
              <a:solidFill>
                <a:schemeClr val="dk1"/>
              </a:solidFill>
              <a:effectLst/>
              <a:latin typeface="+mn-lt"/>
              <a:ea typeface="+mn-ea"/>
              <a:cs typeface="+mn-cs"/>
            </a:rPr>
            <a:t>採用</a:t>
          </a:r>
          <a:r>
            <a:rPr lang="ja-JP" altLang="ja-JP" sz="1300" b="0" i="0" baseline="0">
              <a:solidFill>
                <a:schemeClr val="dk1"/>
              </a:solidFill>
              <a:effectLst/>
              <a:latin typeface="+mn-lt"/>
              <a:ea typeface="+mn-ea"/>
              <a:cs typeface="+mn-cs"/>
            </a:rPr>
            <a:t>職員の抑制による職員数の</a:t>
          </a:r>
          <a:r>
            <a:rPr lang="ja-JP" altLang="en-US" sz="1300" b="0" i="0" baseline="0">
              <a:solidFill>
                <a:schemeClr val="dk1"/>
              </a:solidFill>
              <a:effectLst/>
              <a:latin typeface="+mn-lt"/>
              <a:ea typeface="+mn-ea"/>
              <a:cs typeface="+mn-cs"/>
            </a:rPr>
            <a:t>適正化</a:t>
          </a:r>
          <a:r>
            <a:rPr lang="ja-JP" altLang="ja-JP" sz="1300" b="0" i="0" baseline="0">
              <a:solidFill>
                <a:schemeClr val="dk1"/>
              </a:solidFill>
              <a:effectLst/>
              <a:latin typeface="+mn-lt"/>
              <a:ea typeface="+mn-ea"/>
              <a:cs typeface="+mn-cs"/>
            </a:rPr>
            <a:t>、新規地方債の発行抑制、高利率地方債の任意繰上償還による利子償還金の抑制・縮減に努め、経常経費の削減を図るとともに、町税徴収率の向上などにより経常経費一般財源の増収に努めるなど、比率の抑制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164193</xdr:rowOff>
    </xdr:from>
    <xdr:to>
      <xdr:col>7</xdr:col>
      <xdr:colOff>152400</xdr:colOff>
      <xdr:row>63</xdr:row>
      <xdr:rowOff>97065</xdr:rowOff>
    </xdr:to>
    <xdr:cxnSp macro="">
      <xdr:nvCxnSpPr>
        <xdr:cNvPr id="133" name="直線コネクタ 132"/>
        <xdr:cNvCxnSpPr/>
      </xdr:nvCxnSpPr>
      <xdr:spPr>
        <a:xfrm flipV="1">
          <a:off x="4114800" y="10622643"/>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51102</xdr:rowOff>
    </xdr:from>
    <xdr:to>
      <xdr:col>6</xdr:col>
      <xdr:colOff>0</xdr:colOff>
      <xdr:row>63</xdr:row>
      <xdr:rowOff>97065</xdr:rowOff>
    </xdr:to>
    <xdr:cxnSp macro="">
      <xdr:nvCxnSpPr>
        <xdr:cNvPr id="136" name="直線コネクタ 135"/>
        <xdr:cNvCxnSpPr/>
      </xdr:nvCxnSpPr>
      <xdr:spPr>
        <a:xfrm>
          <a:off x="3225800" y="108524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38" name="テキスト ボックス 137"/>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51102</xdr:rowOff>
    </xdr:to>
    <xdr:cxnSp macro="">
      <xdr:nvCxnSpPr>
        <xdr:cNvPr id="139" name="直線コネクタ 138"/>
        <xdr:cNvCxnSpPr/>
      </xdr:nvCxnSpPr>
      <xdr:spPr>
        <a:xfrm>
          <a:off x="2336800" y="107950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41" name="テキスト ボックス 140"/>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67</xdr:row>
      <xdr:rowOff>43241</xdr:rowOff>
    </xdr:to>
    <xdr:cxnSp macro="">
      <xdr:nvCxnSpPr>
        <xdr:cNvPr id="142" name="直線コネクタ 141"/>
        <xdr:cNvCxnSpPr/>
      </xdr:nvCxnSpPr>
      <xdr:spPr>
        <a:xfrm flipV="1">
          <a:off x="1447800" y="10795000"/>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52" name="円/楕円 151"/>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129920</xdr:rowOff>
    </xdr:from>
    <xdr:ext cx="762000" cy="259045"/>
    <xdr:sp macro="" textlink="">
      <xdr:nvSpPr>
        <xdr:cNvPr id="153"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4" name="円/楕円 153"/>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55" name="テキスト ボックス 15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302</xdr:rowOff>
    </xdr:from>
    <xdr:to>
      <xdr:col>4</xdr:col>
      <xdr:colOff>533400</xdr:colOff>
      <xdr:row>63</xdr:row>
      <xdr:rowOff>101902</xdr:rowOff>
    </xdr:to>
    <xdr:sp macro="" textlink="">
      <xdr:nvSpPr>
        <xdr:cNvPr id="156" name="円/楕円 155"/>
        <xdr:cNvSpPr/>
      </xdr:nvSpPr>
      <xdr:spPr>
        <a:xfrm>
          <a:off x="3175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57" name="テキスト ボックス 156"/>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8" name="円/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163891</xdr:rowOff>
    </xdr:from>
    <xdr:to>
      <xdr:col>2</xdr:col>
      <xdr:colOff>127000</xdr:colOff>
      <xdr:row>67</xdr:row>
      <xdr:rowOff>94041</xdr:rowOff>
    </xdr:to>
    <xdr:sp macro="" textlink="">
      <xdr:nvSpPr>
        <xdr:cNvPr id="160" name="円/楕円 159"/>
        <xdr:cNvSpPr/>
      </xdr:nvSpPr>
      <xdr:spPr>
        <a:xfrm>
          <a:off x="1397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78818</xdr:rowOff>
    </xdr:from>
    <xdr:ext cx="762000" cy="259045"/>
    <xdr:sp macro="" textlink="">
      <xdr:nvSpPr>
        <xdr:cNvPr id="161" name="テキスト ボックス 160"/>
        <xdr:cNvSpPr txBox="1"/>
      </xdr:nvSpPr>
      <xdr:spPr>
        <a:xfrm>
          <a:off x="1066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[145,095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合併後は退職職員の不補充で人件費総額を抑制してきたことと、物件費等についても一般財源ベースで前年比５％のマイナスシーリングを実施したことにより、類似団体平均を下回るようになった。</a:t>
          </a:r>
          <a:endParaRPr lang="ja-JP" altLang="ja-JP" sz="1300">
            <a:effectLst/>
          </a:endParaRPr>
        </a:p>
        <a:p>
          <a:pPr rtl="0"/>
          <a:r>
            <a:rPr lang="ja-JP" altLang="ja-JP" sz="1300" b="0" i="0" baseline="0">
              <a:solidFill>
                <a:schemeClr val="dk1"/>
              </a:solidFill>
              <a:effectLst/>
              <a:latin typeface="+mn-lt"/>
              <a:ea typeface="+mn-ea"/>
              <a:cs typeface="+mn-cs"/>
            </a:rPr>
            <a:t>　施設の老朽化等により、維持管理費が増加傾向にあることから、今後は施設の統廃合を含めた検討が必要である。</a:t>
          </a:r>
          <a:endParaRPr lang="ja-JP" altLang="ja-JP" sz="1300">
            <a:effectLst/>
          </a:endParaRPr>
        </a:p>
        <a:p>
          <a:pPr rtl="0"/>
          <a:r>
            <a:rPr lang="ja-JP" altLang="ja-JP" sz="1300" b="0" i="0" baseline="0">
              <a:solidFill>
                <a:schemeClr val="dk1"/>
              </a:solidFill>
              <a:effectLst/>
              <a:latin typeface="+mn-lt"/>
              <a:ea typeface="+mn-ea"/>
              <a:cs typeface="+mn-cs"/>
            </a:rPr>
            <a:t>　また、今後とも、｢集中改革プラン｣の確実な遂行に努め経費削減を図る。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90480</xdr:rowOff>
    </xdr:from>
    <xdr:to>
      <xdr:col>7</xdr:col>
      <xdr:colOff>152400</xdr:colOff>
      <xdr:row>81</xdr:row>
      <xdr:rowOff>94574</xdr:rowOff>
    </xdr:to>
    <xdr:cxnSp macro="">
      <xdr:nvCxnSpPr>
        <xdr:cNvPr id="196" name="直線コネクタ 195"/>
        <xdr:cNvCxnSpPr/>
      </xdr:nvCxnSpPr>
      <xdr:spPr>
        <a:xfrm>
          <a:off x="4114800" y="13977930"/>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90480</xdr:rowOff>
    </xdr:from>
    <xdr:to>
      <xdr:col>6</xdr:col>
      <xdr:colOff>0</xdr:colOff>
      <xdr:row>81</xdr:row>
      <xdr:rowOff>108578</xdr:rowOff>
    </xdr:to>
    <xdr:cxnSp macro="">
      <xdr:nvCxnSpPr>
        <xdr:cNvPr id="199" name="直線コネクタ 198"/>
        <xdr:cNvCxnSpPr/>
      </xdr:nvCxnSpPr>
      <xdr:spPr>
        <a:xfrm flipV="1">
          <a:off x="3225800" y="139779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47761</xdr:rowOff>
    </xdr:from>
    <xdr:to>
      <xdr:col>4</xdr:col>
      <xdr:colOff>482600</xdr:colOff>
      <xdr:row>81</xdr:row>
      <xdr:rowOff>108578</xdr:rowOff>
    </xdr:to>
    <xdr:cxnSp macro="">
      <xdr:nvCxnSpPr>
        <xdr:cNvPr id="202" name="直線コネクタ 201"/>
        <xdr:cNvCxnSpPr/>
      </xdr:nvCxnSpPr>
      <xdr:spPr>
        <a:xfrm>
          <a:off x="2336800" y="13935211"/>
          <a:ext cx="889000" cy="6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47761</xdr:rowOff>
    </xdr:from>
    <xdr:to>
      <xdr:col>3</xdr:col>
      <xdr:colOff>279400</xdr:colOff>
      <xdr:row>81</xdr:row>
      <xdr:rowOff>69455</xdr:rowOff>
    </xdr:to>
    <xdr:cxnSp macro="">
      <xdr:nvCxnSpPr>
        <xdr:cNvPr id="205" name="直線コネクタ 204"/>
        <xdr:cNvCxnSpPr/>
      </xdr:nvCxnSpPr>
      <xdr:spPr>
        <a:xfrm flipV="1">
          <a:off x="1447800" y="13935211"/>
          <a:ext cx="8890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6" name="フローチャート : 判断 205"/>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161873</xdr:rowOff>
    </xdr:from>
    <xdr:ext cx="762000" cy="259045"/>
    <xdr:sp macro="" textlink="">
      <xdr:nvSpPr>
        <xdr:cNvPr id="207" name="テキスト ボックス 206"/>
        <xdr:cNvSpPr txBox="1"/>
      </xdr:nvSpPr>
      <xdr:spPr>
        <a:xfrm>
          <a:off x="1955800" y="140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8" name="フローチャート : 判断 207"/>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136375</xdr:rowOff>
    </xdr:from>
    <xdr:ext cx="762000" cy="259045"/>
    <xdr:sp macro="" textlink="">
      <xdr:nvSpPr>
        <xdr:cNvPr id="209" name="テキスト ボックス 208"/>
        <xdr:cNvSpPr txBox="1"/>
      </xdr:nvSpPr>
      <xdr:spPr>
        <a:xfrm>
          <a:off x="1066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43774</xdr:rowOff>
    </xdr:from>
    <xdr:to>
      <xdr:col>7</xdr:col>
      <xdr:colOff>203200</xdr:colOff>
      <xdr:row>81</xdr:row>
      <xdr:rowOff>145374</xdr:rowOff>
    </xdr:to>
    <xdr:sp macro="" textlink="">
      <xdr:nvSpPr>
        <xdr:cNvPr id="215" name="円/楕円 214"/>
        <xdr:cNvSpPr/>
      </xdr:nvSpPr>
      <xdr:spPr>
        <a:xfrm>
          <a:off x="4902200" y="139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60301</xdr:rowOff>
    </xdr:from>
    <xdr:ext cx="762000" cy="259045"/>
    <xdr:sp macro="" textlink="">
      <xdr:nvSpPr>
        <xdr:cNvPr id="216" name="人件費・物件費等の状況該当値テキスト"/>
        <xdr:cNvSpPr txBox="1"/>
      </xdr:nvSpPr>
      <xdr:spPr>
        <a:xfrm>
          <a:off x="5041900" y="1377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145,095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39680</xdr:rowOff>
    </xdr:from>
    <xdr:to>
      <xdr:col>6</xdr:col>
      <xdr:colOff>50800</xdr:colOff>
      <xdr:row>81</xdr:row>
      <xdr:rowOff>141280</xdr:rowOff>
    </xdr:to>
    <xdr:sp macro="" textlink="">
      <xdr:nvSpPr>
        <xdr:cNvPr id="217" name="円/楕円 216"/>
        <xdr:cNvSpPr/>
      </xdr:nvSpPr>
      <xdr:spPr>
        <a:xfrm>
          <a:off x="4064000" y="139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151457</xdr:rowOff>
    </xdr:from>
    <xdr:ext cx="736600" cy="259045"/>
    <xdr:sp macro="" textlink="">
      <xdr:nvSpPr>
        <xdr:cNvPr id="218" name="テキスト ボックス 217"/>
        <xdr:cNvSpPr txBox="1"/>
      </xdr:nvSpPr>
      <xdr:spPr>
        <a:xfrm>
          <a:off x="3733800" y="136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57778</xdr:rowOff>
    </xdr:from>
    <xdr:to>
      <xdr:col>4</xdr:col>
      <xdr:colOff>533400</xdr:colOff>
      <xdr:row>81</xdr:row>
      <xdr:rowOff>159378</xdr:rowOff>
    </xdr:to>
    <xdr:sp macro="" textlink="">
      <xdr:nvSpPr>
        <xdr:cNvPr id="219" name="円/楕円 218"/>
        <xdr:cNvSpPr/>
      </xdr:nvSpPr>
      <xdr:spPr>
        <a:xfrm>
          <a:off x="3175000" y="139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169555</xdr:rowOff>
    </xdr:from>
    <xdr:ext cx="762000" cy="259045"/>
    <xdr:sp macro="" textlink="">
      <xdr:nvSpPr>
        <xdr:cNvPr id="220" name="テキスト ボックス 219"/>
        <xdr:cNvSpPr txBox="1"/>
      </xdr:nvSpPr>
      <xdr:spPr>
        <a:xfrm>
          <a:off x="2844800" y="137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168411</xdr:rowOff>
    </xdr:from>
    <xdr:to>
      <xdr:col>3</xdr:col>
      <xdr:colOff>330200</xdr:colOff>
      <xdr:row>81</xdr:row>
      <xdr:rowOff>98561</xdr:rowOff>
    </xdr:to>
    <xdr:sp macro="" textlink="">
      <xdr:nvSpPr>
        <xdr:cNvPr id="221" name="円/楕円 220"/>
        <xdr:cNvSpPr/>
      </xdr:nvSpPr>
      <xdr:spPr>
        <a:xfrm>
          <a:off x="2286000" y="138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108738</xdr:rowOff>
    </xdr:from>
    <xdr:ext cx="762000" cy="259045"/>
    <xdr:sp macro="" textlink="">
      <xdr:nvSpPr>
        <xdr:cNvPr id="222" name="テキスト ボックス 221"/>
        <xdr:cNvSpPr txBox="1"/>
      </xdr:nvSpPr>
      <xdr:spPr>
        <a:xfrm>
          <a:off x="1955800" y="1365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18655</xdr:rowOff>
    </xdr:from>
    <xdr:to>
      <xdr:col>2</xdr:col>
      <xdr:colOff>127000</xdr:colOff>
      <xdr:row>81</xdr:row>
      <xdr:rowOff>120255</xdr:rowOff>
    </xdr:to>
    <xdr:sp macro="" textlink="">
      <xdr:nvSpPr>
        <xdr:cNvPr id="223" name="円/楕円 222"/>
        <xdr:cNvSpPr/>
      </xdr:nvSpPr>
      <xdr:spPr>
        <a:xfrm>
          <a:off x="1397000" y="1390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130432</xdr:rowOff>
    </xdr:from>
    <xdr:ext cx="762000" cy="259045"/>
    <xdr:sp macro="" textlink="">
      <xdr:nvSpPr>
        <xdr:cNvPr id="224" name="テキスト ボックス 223"/>
        <xdr:cNvSpPr txBox="1"/>
      </xdr:nvSpPr>
      <xdr:spPr>
        <a:xfrm>
          <a:off x="1066800" y="1367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前年度比</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ポイント減少しているものの類似団体内では高い位置にあり、全国町村平均で見ても</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上回って</a:t>
          </a:r>
          <a:r>
            <a:rPr lang="ja-JP" altLang="ja-JP" sz="1300" b="0" i="0" baseline="0">
              <a:solidFill>
                <a:schemeClr val="dk1"/>
              </a:solidFill>
              <a:effectLst/>
              <a:latin typeface="+mn-lt"/>
              <a:ea typeface="+mn-ea"/>
              <a:cs typeface="+mn-cs"/>
            </a:rPr>
            <a:t>おり全国的にも高い水準にある。</a:t>
          </a:r>
          <a:endParaRPr lang="ja-JP" altLang="ja-JP" sz="1300">
            <a:effectLst/>
          </a:endParaRPr>
        </a:p>
        <a:p>
          <a:pPr rtl="0"/>
          <a:r>
            <a:rPr lang="ja-JP" altLang="ja-JP" sz="1300" b="0" i="0" baseline="0">
              <a:solidFill>
                <a:schemeClr val="dk1"/>
              </a:solidFill>
              <a:effectLst/>
              <a:latin typeface="+mn-lt"/>
              <a:ea typeface="+mn-ea"/>
              <a:cs typeface="+mn-cs"/>
            </a:rPr>
            <a:t>　これは、平成２２年度まで退職職員の不補充を実施してきたことにより、職員構成において、若年層が</a:t>
          </a:r>
          <a:r>
            <a:rPr lang="ja-JP" altLang="en-US" sz="1300" b="0" i="0" baseline="0">
              <a:solidFill>
                <a:schemeClr val="dk1"/>
              </a:solidFill>
              <a:effectLst/>
              <a:latin typeface="+mn-lt"/>
              <a:ea typeface="+mn-ea"/>
              <a:cs typeface="+mn-cs"/>
            </a:rPr>
            <a:t>非常に少ない</a:t>
          </a:r>
          <a:r>
            <a:rPr lang="ja-JP" altLang="ja-JP" sz="1300" b="0" i="0" baseline="0">
              <a:solidFill>
                <a:schemeClr val="dk1"/>
              </a:solidFill>
              <a:effectLst/>
              <a:latin typeface="+mn-lt"/>
              <a:ea typeface="+mn-ea"/>
              <a:cs typeface="+mn-cs"/>
            </a:rPr>
            <a:t>ためである。</a:t>
          </a:r>
          <a:endParaRPr lang="ja-JP" altLang="ja-JP" sz="1300">
            <a:effectLst/>
          </a:endParaRPr>
        </a:p>
        <a:p>
          <a:pPr rtl="0"/>
          <a:r>
            <a:rPr lang="ja-JP" altLang="ja-JP" sz="1300" b="0" i="0" baseline="0">
              <a:solidFill>
                <a:schemeClr val="dk1"/>
              </a:solidFill>
              <a:effectLst/>
              <a:latin typeface="+mn-lt"/>
              <a:ea typeface="+mn-ea"/>
              <a:cs typeface="+mn-cs"/>
            </a:rPr>
            <a:t>　今後は、定員管理と合わせてより一層の給与の適正化に努める。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86</xdr:row>
      <xdr:rowOff>169163</xdr:rowOff>
    </xdr:to>
    <xdr:cxnSp macro="">
      <xdr:nvCxnSpPr>
        <xdr:cNvPr id="251" name="直線コネクタ 250"/>
        <xdr:cNvCxnSpPr/>
      </xdr:nvCxnSpPr>
      <xdr:spPr>
        <a:xfrm flipV="1">
          <a:off x="17018000" y="13890752"/>
          <a:ext cx="0" cy="10231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2"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3" name="直線コネクタ 252"/>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54"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55" name="直線コネクタ 254"/>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89</xdr:row>
      <xdr:rowOff>89154</xdr:rowOff>
    </xdr:to>
    <xdr:cxnSp macro="">
      <xdr:nvCxnSpPr>
        <xdr:cNvPr id="256" name="直線コネクタ 255"/>
        <xdr:cNvCxnSpPr/>
      </xdr:nvCxnSpPr>
      <xdr:spPr>
        <a:xfrm flipV="1">
          <a:off x="16179800" y="14576044"/>
          <a:ext cx="8382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7"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8" name="フローチャート : 判断 257"/>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147065</xdr:rowOff>
    </xdr:to>
    <xdr:cxnSp macro="">
      <xdr:nvCxnSpPr>
        <xdr:cNvPr id="259" name="直線コネクタ 258"/>
        <xdr:cNvCxnSpPr/>
      </xdr:nvCxnSpPr>
      <xdr:spPr>
        <a:xfrm flipV="1">
          <a:off x="15290800" y="153482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110998</xdr:rowOff>
    </xdr:from>
    <xdr:to>
      <xdr:col>23</xdr:col>
      <xdr:colOff>457200</xdr:colOff>
      <xdr:row>88</xdr:row>
      <xdr:rowOff>41148</xdr:rowOff>
    </xdr:to>
    <xdr:sp macro="" textlink="">
      <xdr:nvSpPr>
        <xdr:cNvPr id="260" name="フローチャート : 判断 259"/>
        <xdr:cNvSpPr/>
      </xdr:nvSpPr>
      <xdr:spPr>
        <a:xfrm>
          <a:off x="16129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51325</xdr:rowOff>
    </xdr:from>
    <xdr:ext cx="736600" cy="259045"/>
    <xdr:sp macro="" textlink="">
      <xdr:nvSpPr>
        <xdr:cNvPr id="261" name="テキスト ボックス 260"/>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89</xdr:row>
      <xdr:rowOff>147065</xdr:rowOff>
    </xdr:to>
    <xdr:cxnSp macro="">
      <xdr:nvCxnSpPr>
        <xdr:cNvPr id="262" name="直線コネクタ 261"/>
        <xdr:cNvCxnSpPr/>
      </xdr:nvCxnSpPr>
      <xdr:spPr>
        <a:xfrm>
          <a:off x="14401800" y="14720824"/>
          <a:ext cx="889000" cy="68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110998</xdr:rowOff>
    </xdr:from>
    <xdr:to>
      <xdr:col>22</xdr:col>
      <xdr:colOff>254000</xdr:colOff>
      <xdr:row>88</xdr:row>
      <xdr:rowOff>41148</xdr:rowOff>
    </xdr:to>
    <xdr:sp macro="" textlink="">
      <xdr:nvSpPr>
        <xdr:cNvPr id="263" name="フローチャート : 判断 262"/>
        <xdr:cNvSpPr/>
      </xdr:nvSpPr>
      <xdr:spPr>
        <a:xfrm>
          <a:off x="15240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51325</xdr:rowOff>
    </xdr:from>
    <xdr:ext cx="762000" cy="259045"/>
    <xdr:sp macro="" textlink="">
      <xdr:nvSpPr>
        <xdr:cNvPr id="264" name="テキスト ボックス 263"/>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85</xdr:row>
      <xdr:rowOff>147574</xdr:rowOff>
    </xdr:to>
    <xdr:cxnSp macro="">
      <xdr:nvCxnSpPr>
        <xdr:cNvPr id="265" name="直線コネクタ 264"/>
        <xdr:cNvCxnSpPr/>
      </xdr:nvCxnSpPr>
      <xdr:spPr>
        <a:xfrm>
          <a:off x="13512800" y="1470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14987</xdr:rowOff>
    </xdr:from>
    <xdr:to>
      <xdr:col>21</xdr:col>
      <xdr:colOff>50800</xdr:colOff>
      <xdr:row>83</xdr:row>
      <xdr:rowOff>116587</xdr:rowOff>
    </xdr:to>
    <xdr:sp macro="" textlink="">
      <xdr:nvSpPr>
        <xdr:cNvPr id="266" name="フローチャート : 判断 265"/>
        <xdr:cNvSpPr/>
      </xdr:nvSpPr>
      <xdr:spPr>
        <a:xfrm>
          <a:off x="14351000" y="1424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126764</xdr:rowOff>
    </xdr:from>
    <xdr:ext cx="762000" cy="259045"/>
    <xdr:sp macro="" textlink="">
      <xdr:nvSpPr>
        <xdr:cNvPr id="267" name="テキスト ボックス 266"/>
        <xdr:cNvSpPr txBox="1"/>
      </xdr:nvSpPr>
      <xdr:spPr>
        <a:xfrm>
          <a:off x="14020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24637</xdr:rowOff>
    </xdr:from>
    <xdr:to>
      <xdr:col>19</xdr:col>
      <xdr:colOff>533400</xdr:colOff>
      <xdr:row>83</xdr:row>
      <xdr:rowOff>126237</xdr:rowOff>
    </xdr:to>
    <xdr:sp macro="" textlink="">
      <xdr:nvSpPr>
        <xdr:cNvPr id="268" name="フローチャート : 判断 267"/>
        <xdr:cNvSpPr/>
      </xdr:nvSpPr>
      <xdr:spPr>
        <a:xfrm>
          <a:off x="1346200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136414</xdr:rowOff>
    </xdr:from>
    <xdr:ext cx="762000" cy="259045"/>
    <xdr:sp macro="" textlink="">
      <xdr:nvSpPr>
        <xdr:cNvPr id="269" name="テキスト ボックス 268"/>
        <xdr:cNvSpPr txBox="1"/>
      </xdr:nvSpPr>
      <xdr:spPr>
        <a:xfrm>
          <a:off x="13131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5" name="円/楕円 274"/>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6"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38354</xdr:rowOff>
    </xdr:from>
    <xdr:to>
      <xdr:col>23</xdr:col>
      <xdr:colOff>457200</xdr:colOff>
      <xdr:row>89</xdr:row>
      <xdr:rowOff>139954</xdr:rowOff>
    </xdr:to>
    <xdr:sp macro="" textlink="">
      <xdr:nvSpPr>
        <xdr:cNvPr id="277" name="円/楕円 276"/>
        <xdr:cNvSpPr/>
      </xdr:nvSpPr>
      <xdr:spPr>
        <a:xfrm>
          <a:off x="16129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124731</xdr:rowOff>
    </xdr:from>
    <xdr:ext cx="736600" cy="259045"/>
    <xdr:sp macro="" textlink="">
      <xdr:nvSpPr>
        <xdr:cNvPr id="278" name="テキスト ボックス 277"/>
        <xdr:cNvSpPr txBox="1"/>
      </xdr:nvSpPr>
      <xdr:spPr>
        <a:xfrm>
          <a:off x="15798800" y="1538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9" name="円/楕円 278"/>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80" name="テキスト ボックス 279"/>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81" name="円/楕円 280"/>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82" name="テキスト ボックス 281"/>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3" name="円/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4" name="テキスト ボックス 28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前年度から０．１</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人</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の８．０</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となり、類似団体平均を２．５</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人下回る。これは、</a:t>
          </a:r>
          <a:r>
            <a:rPr lang="ja-JP" altLang="en-US" sz="1300" b="0" i="0" baseline="0">
              <a:solidFill>
                <a:schemeClr val="dk1"/>
              </a:solidFill>
              <a:effectLst/>
              <a:latin typeface="+mn-lt"/>
              <a:ea typeface="+mn-ea"/>
              <a:cs typeface="+mn-cs"/>
            </a:rPr>
            <a:t>新規</a:t>
          </a:r>
          <a:r>
            <a:rPr lang="ja-JP" altLang="ja-JP" sz="1300" b="0" i="0" baseline="0">
              <a:solidFill>
                <a:schemeClr val="dk1"/>
              </a:solidFill>
              <a:effectLst/>
              <a:latin typeface="+mn-lt"/>
              <a:ea typeface="+mn-ea"/>
              <a:cs typeface="+mn-cs"/>
            </a:rPr>
            <a:t>職員</a:t>
          </a:r>
          <a:r>
            <a:rPr lang="ja-JP" altLang="en-US" sz="1300" b="0" i="0" baseline="0">
              <a:solidFill>
                <a:schemeClr val="dk1"/>
              </a:solidFill>
              <a:effectLst/>
              <a:latin typeface="+mn-lt"/>
              <a:ea typeface="+mn-ea"/>
              <a:cs typeface="+mn-cs"/>
            </a:rPr>
            <a:t>採用の抑制に努めていること等</a:t>
          </a:r>
          <a:r>
            <a:rPr lang="ja-JP" altLang="ja-JP" sz="1300" b="0" i="0" baseline="0">
              <a:solidFill>
                <a:schemeClr val="dk1"/>
              </a:solidFill>
              <a:effectLst/>
              <a:latin typeface="+mn-lt"/>
              <a:ea typeface="+mn-ea"/>
              <a:cs typeface="+mn-cs"/>
            </a:rPr>
            <a:t>によるものである。</a:t>
          </a:r>
          <a:endParaRPr lang="ja-JP" altLang="ja-JP" sz="1300">
            <a:effectLst/>
          </a:endParaRPr>
        </a:p>
        <a:p>
          <a:pPr rtl="0"/>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、各種</a:t>
          </a:r>
          <a:r>
            <a:rPr lang="ja-JP" altLang="en-US" sz="1300" b="0" i="0" baseline="0">
              <a:solidFill>
                <a:schemeClr val="dk1"/>
              </a:solidFill>
              <a:effectLst/>
              <a:latin typeface="+mn-lt"/>
              <a:ea typeface="+mn-ea"/>
              <a:cs typeface="+mn-cs"/>
            </a:rPr>
            <a:t>事務事業</a:t>
          </a:r>
          <a:r>
            <a:rPr lang="ja-JP" altLang="ja-JP" sz="1300" b="0" i="0" baseline="0">
              <a:solidFill>
                <a:schemeClr val="dk1"/>
              </a:solidFill>
              <a:effectLst/>
              <a:latin typeface="+mn-lt"/>
              <a:ea typeface="+mn-ea"/>
              <a:cs typeface="+mn-cs"/>
            </a:rPr>
            <a:t>の見直しや民間委託の</a:t>
          </a:r>
          <a:r>
            <a:rPr lang="ja-JP" altLang="en-US" sz="1300" b="0" i="0" baseline="0">
              <a:solidFill>
                <a:schemeClr val="dk1"/>
              </a:solidFill>
              <a:effectLst/>
              <a:latin typeface="+mn-lt"/>
              <a:ea typeface="+mn-ea"/>
              <a:cs typeface="+mn-cs"/>
            </a:rPr>
            <a:t>推進等</a:t>
          </a:r>
          <a:r>
            <a:rPr lang="ja-JP" altLang="ja-JP" sz="1300" b="0" i="0" baseline="0">
              <a:solidFill>
                <a:schemeClr val="dk1"/>
              </a:solidFill>
              <a:effectLst/>
              <a:latin typeface="+mn-lt"/>
              <a:ea typeface="+mn-ea"/>
              <a:cs typeface="+mn-cs"/>
            </a:rPr>
            <a:t>によ</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職員数の削減を図ると</a:t>
          </a:r>
          <a:r>
            <a:rPr lang="ja-JP" altLang="en-US" sz="1300" b="0" i="0" baseline="0">
              <a:solidFill>
                <a:schemeClr val="dk1"/>
              </a:solidFill>
              <a:effectLst/>
              <a:latin typeface="+mn-lt"/>
              <a:ea typeface="+mn-ea"/>
              <a:cs typeface="+mn-cs"/>
            </a:rPr>
            <a:t>ともに</a:t>
          </a:r>
          <a:r>
            <a:rPr lang="ja-JP" altLang="ja-JP" sz="1300" b="0" i="0" baseline="0">
              <a:solidFill>
                <a:schemeClr val="dk1"/>
              </a:solidFill>
              <a:effectLst/>
              <a:latin typeface="+mn-lt"/>
              <a:ea typeface="+mn-ea"/>
              <a:cs typeface="+mn-cs"/>
            </a:rPr>
            <a:t>、最小限の職員補充に努め、定員管理適正化に努める。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18" name="直線コネクタ 317"/>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19"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0" name="直線コネクタ 319"/>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1"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2" name="直線コネクタ 321"/>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91281</xdr:rowOff>
    </xdr:to>
    <xdr:cxnSp macro="">
      <xdr:nvCxnSpPr>
        <xdr:cNvPr id="323" name="直線コネクタ 322"/>
        <xdr:cNvCxnSpPr/>
      </xdr:nvCxnSpPr>
      <xdr:spPr>
        <a:xfrm flipV="1">
          <a:off x="16179800" y="1019175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4"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5" name="フローチャート : 判断 324"/>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67151</xdr:rowOff>
    </xdr:from>
    <xdr:to>
      <xdr:col>23</xdr:col>
      <xdr:colOff>406400</xdr:colOff>
      <xdr:row>59</xdr:row>
      <xdr:rowOff>91281</xdr:rowOff>
    </xdr:to>
    <xdr:cxnSp macro="">
      <xdr:nvCxnSpPr>
        <xdr:cNvPr id="326" name="直線コネクタ 325"/>
        <xdr:cNvCxnSpPr/>
      </xdr:nvCxnSpPr>
      <xdr:spPr>
        <a:xfrm>
          <a:off x="15290800" y="101827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7" name="フローチャート : 判断 326"/>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28" name="テキスト ボックス 327"/>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67151</xdr:rowOff>
    </xdr:from>
    <xdr:to>
      <xdr:col>22</xdr:col>
      <xdr:colOff>203200</xdr:colOff>
      <xdr:row>59</xdr:row>
      <xdr:rowOff>70168</xdr:rowOff>
    </xdr:to>
    <xdr:cxnSp macro="">
      <xdr:nvCxnSpPr>
        <xdr:cNvPr id="329" name="直線コネクタ 328"/>
        <xdr:cNvCxnSpPr/>
      </xdr:nvCxnSpPr>
      <xdr:spPr>
        <a:xfrm flipV="1">
          <a:off x="14401800" y="1018270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0" name="フローチャート : 判断 329"/>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1" name="テキスト ボックス 330"/>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59</xdr:row>
      <xdr:rowOff>70168</xdr:rowOff>
    </xdr:to>
    <xdr:cxnSp macro="">
      <xdr:nvCxnSpPr>
        <xdr:cNvPr id="332" name="直線コネクタ 331"/>
        <xdr:cNvCxnSpPr/>
      </xdr:nvCxnSpPr>
      <xdr:spPr>
        <a:xfrm>
          <a:off x="13512800" y="10185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3" name="フローチャート : 判断 332"/>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150433</xdr:rowOff>
    </xdr:from>
    <xdr:ext cx="762000" cy="259045"/>
    <xdr:sp macro="" textlink="">
      <xdr:nvSpPr>
        <xdr:cNvPr id="334" name="テキスト ボックス 333"/>
        <xdr:cNvSpPr txBox="1"/>
      </xdr:nvSpPr>
      <xdr:spPr>
        <a:xfrm>
          <a:off x="14020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5" name="フローチャート : 判断 334"/>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6" name="テキスト ボックス 335"/>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42" name="円/楕円 341"/>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43"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40481</xdr:rowOff>
    </xdr:from>
    <xdr:to>
      <xdr:col>23</xdr:col>
      <xdr:colOff>457200</xdr:colOff>
      <xdr:row>59</xdr:row>
      <xdr:rowOff>142081</xdr:rowOff>
    </xdr:to>
    <xdr:sp macro="" textlink="">
      <xdr:nvSpPr>
        <xdr:cNvPr id="344" name="円/楕円 343"/>
        <xdr:cNvSpPr/>
      </xdr:nvSpPr>
      <xdr:spPr>
        <a:xfrm>
          <a:off x="16129000" y="101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152258</xdr:rowOff>
    </xdr:from>
    <xdr:ext cx="736600" cy="259045"/>
    <xdr:sp macro="" textlink="">
      <xdr:nvSpPr>
        <xdr:cNvPr id="345" name="テキスト ボックス 344"/>
        <xdr:cNvSpPr txBox="1"/>
      </xdr:nvSpPr>
      <xdr:spPr>
        <a:xfrm>
          <a:off x="15798800" y="992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16351</xdr:rowOff>
    </xdr:from>
    <xdr:to>
      <xdr:col>22</xdr:col>
      <xdr:colOff>254000</xdr:colOff>
      <xdr:row>59</xdr:row>
      <xdr:rowOff>117951</xdr:rowOff>
    </xdr:to>
    <xdr:sp macro="" textlink="">
      <xdr:nvSpPr>
        <xdr:cNvPr id="346" name="円/楕円 345"/>
        <xdr:cNvSpPr/>
      </xdr:nvSpPr>
      <xdr:spPr>
        <a:xfrm>
          <a:off x="152400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128128</xdr:rowOff>
    </xdr:from>
    <xdr:ext cx="762000" cy="259045"/>
    <xdr:sp macro="" textlink="">
      <xdr:nvSpPr>
        <xdr:cNvPr id="347" name="テキスト ボックス 346"/>
        <xdr:cNvSpPr txBox="1"/>
      </xdr:nvSpPr>
      <xdr:spPr>
        <a:xfrm>
          <a:off x="14909800" y="99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19368</xdr:rowOff>
    </xdr:from>
    <xdr:to>
      <xdr:col>21</xdr:col>
      <xdr:colOff>50800</xdr:colOff>
      <xdr:row>59</xdr:row>
      <xdr:rowOff>120968</xdr:rowOff>
    </xdr:to>
    <xdr:sp macro="" textlink="">
      <xdr:nvSpPr>
        <xdr:cNvPr id="348" name="円/楕円 347"/>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131145</xdr:rowOff>
    </xdr:from>
    <xdr:ext cx="762000" cy="259045"/>
    <xdr:sp macro="" textlink="">
      <xdr:nvSpPr>
        <xdr:cNvPr id="349" name="テキスト ボックス 348"/>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19368</xdr:rowOff>
    </xdr:from>
    <xdr:to>
      <xdr:col>19</xdr:col>
      <xdr:colOff>533400</xdr:colOff>
      <xdr:row>59</xdr:row>
      <xdr:rowOff>120968</xdr:rowOff>
    </xdr:to>
    <xdr:sp macro="" textlink="">
      <xdr:nvSpPr>
        <xdr:cNvPr id="350" name="円/楕円 349"/>
        <xdr:cNvSpPr/>
      </xdr:nvSpPr>
      <xdr:spPr>
        <a:xfrm>
          <a:off x="13462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131145</xdr:rowOff>
    </xdr:from>
    <xdr:ext cx="762000" cy="259045"/>
    <xdr:sp macro="" textlink="">
      <xdr:nvSpPr>
        <xdr:cNvPr id="351" name="テキスト ボックス 350"/>
        <xdr:cNvSpPr txBox="1"/>
      </xdr:nvSpPr>
      <xdr:spPr>
        <a:xfrm>
          <a:off x="13131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５３５</a:t>
          </a:r>
          <a:r>
            <a:rPr lang="ja-JP" altLang="ja-JP" sz="1300" b="0" i="0" baseline="0">
              <a:solidFill>
                <a:schemeClr val="dk1"/>
              </a:solidFill>
              <a:effectLst/>
              <a:latin typeface="+mn-lt"/>
              <a:ea typeface="+mn-ea"/>
              <a:cs typeface="+mn-cs"/>
            </a:rPr>
            <a:t>百万円の繰上償還を実施したことに伴い、昨年より０．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％減少し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、類似団体平均を０．</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回っている。</a:t>
          </a:r>
          <a:endParaRPr lang="ja-JP" altLang="ja-JP" sz="1300">
            <a:effectLst/>
          </a:endParaRPr>
        </a:p>
        <a:p>
          <a:pPr rtl="0"/>
          <a:r>
            <a:rPr lang="ja-JP" altLang="ja-JP" sz="1300" b="0" i="0" baseline="0">
              <a:solidFill>
                <a:schemeClr val="dk1"/>
              </a:solidFill>
              <a:effectLst/>
              <a:latin typeface="+mn-lt"/>
              <a:ea typeface="+mn-ea"/>
              <a:cs typeface="+mn-cs"/>
            </a:rPr>
            <a:t>　平成</a:t>
          </a:r>
          <a:r>
            <a:rPr lang="ja-JP" altLang="en-US" sz="1300" b="0" i="0" baseline="0">
              <a:solidFill>
                <a:schemeClr val="dk1"/>
              </a:solidFill>
              <a:effectLst/>
              <a:latin typeface="+mn-lt"/>
              <a:ea typeface="+mn-ea"/>
              <a:cs typeface="+mn-cs"/>
            </a:rPr>
            <a:t>２１</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から実施している繰上償還により償還額は減少してきているが、今後は</a:t>
          </a:r>
          <a:r>
            <a:rPr lang="ja-JP" altLang="ja-JP" sz="1300" b="0" i="0" baseline="0">
              <a:solidFill>
                <a:schemeClr val="dk1"/>
              </a:solidFill>
              <a:effectLst/>
              <a:latin typeface="+mn-lt"/>
              <a:ea typeface="+mn-ea"/>
              <a:cs typeface="+mn-cs"/>
            </a:rPr>
            <a:t>投資的事業の縮減を図り、起債発行額を抑制すると</a:t>
          </a:r>
          <a:r>
            <a:rPr lang="ja-JP" altLang="en-US" sz="1300" b="0" i="0" baseline="0">
              <a:solidFill>
                <a:schemeClr val="dk1"/>
              </a:solidFill>
              <a:effectLst/>
              <a:latin typeface="+mn-lt"/>
              <a:ea typeface="+mn-ea"/>
              <a:cs typeface="+mn-cs"/>
            </a:rPr>
            <a:t>ともに</a:t>
          </a:r>
          <a:r>
            <a:rPr lang="ja-JP" altLang="ja-JP" sz="1300" b="0" i="0" baseline="0">
              <a:solidFill>
                <a:schemeClr val="dk1"/>
              </a:solidFill>
              <a:effectLst/>
              <a:latin typeface="+mn-lt"/>
              <a:ea typeface="+mn-ea"/>
              <a:cs typeface="+mn-cs"/>
            </a:rPr>
            <a:t>、任意繰上償還を実施（平成２１年度からの</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年間で</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３７９</a:t>
          </a:r>
          <a:r>
            <a:rPr lang="ja-JP" altLang="ja-JP" sz="1300" b="0" i="0" baseline="0">
              <a:solidFill>
                <a:schemeClr val="dk1"/>
              </a:solidFill>
              <a:effectLst/>
              <a:latin typeface="+mn-lt"/>
              <a:ea typeface="+mn-ea"/>
              <a:cs typeface="+mn-cs"/>
            </a:rPr>
            <a:t>百万円償還予定）しつつ、健全な財政運営に努める。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1" name="直線コネクタ 380"/>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2"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3" name="直線コネクタ 382"/>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4"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5" name="直線コネクタ 384"/>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22578</xdr:rowOff>
    </xdr:from>
    <xdr:to>
      <xdr:col>24</xdr:col>
      <xdr:colOff>558800</xdr:colOff>
      <xdr:row>41</xdr:row>
      <xdr:rowOff>76200</xdr:rowOff>
    </xdr:to>
    <xdr:cxnSp macro="">
      <xdr:nvCxnSpPr>
        <xdr:cNvPr id="386" name="直線コネクタ 385"/>
        <xdr:cNvCxnSpPr/>
      </xdr:nvCxnSpPr>
      <xdr:spPr>
        <a:xfrm flipV="1">
          <a:off x="16179800" y="705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146349</xdr:rowOff>
    </xdr:from>
    <xdr:ext cx="762000" cy="259045"/>
    <xdr:sp macro="" textlink="">
      <xdr:nvSpPr>
        <xdr:cNvPr id="387"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88" name="フローチャート : 判断 387"/>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143228</xdr:rowOff>
    </xdr:to>
    <xdr:cxnSp macro="">
      <xdr:nvCxnSpPr>
        <xdr:cNvPr id="389" name="直線コネクタ 388"/>
        <xdr:cNvCxnSpPr/>
      </xdr:nvCxnSpPr>
      <xdr:spPr>
        <a:xfrm flipV="1">
          <a:off x="15290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0" name="フローチャート : 判断 389"/>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1" name="テキスト ボックス 390"/>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143228</xdr:rowOff>
    </xdr:from>
    <xdr:to>
      <xdr:col>22</xdr:col>
      <xdr:colOff>203200</xdr:colOff>
      <xdr:row>42</xdr:row>
      <xdr:rowOff>38805</xdr:rowOff>
    </xdr:to>
    <xdr:cxnSp macro="">
      <xdr:nvCxnSpPr>
        <xdr:cNvPr id="392" name="直線コネクタ 391"/>
        <xdr:cNvCxnSpPr/>
      </xdr:nvCxnSpPr>
      <xdr:spPr>
        <a:xfrm flipV="1">
          <a:off x="14401800" y="717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3" name="フローチャート : 判断 392"/>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4" name="テキスト ボックス 393"/>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38805</xdr:rowOff>
    </xdr:from>
    <xdr:to>
      <xdr:col>21</xdr:col>
      <xdr:colOff>0</xdr:colOff>
      <xdr:row>42</xdr:row>
      <xdr:rowOff>79022</xdr:rowOff>
    </xdr:to>
    <xdr:cxnSp macro="">
      <xdr:nvCxnSpPr>
        <xdr:cNvPr id="395" name="直線コネクタ 394"/>
        <xdr:cNvCxnSpPr/>
      </xdr:nvCxnSpPr>
      <xdr:spPr>
        <a:xfrm flipV="1">
          <a:off x="13512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96" name="フローチャート : 判断 395"/>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7" name="テキスト ボックス 396"/>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398" name="フローチャート : 判断 397"/>
        <xdr:cNvSpPr/>
      </xdr:nvSpPr>
      <xdr:spPr>
        <a:xfrm>
          <a:off x="13462000" y="75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399" name="テキスト ボックス 39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143228</xdr:rowOff>
    </xdr:from>
    <xdr:to>
      <xdr:col>24</xdr:col>
      <xdr:colOff>609600</xdr:colOff>
      <xdr:row>41</xdr:row>
      <xdr:rowOff>73378</xdr:rowOff>
    </xdr:to>
    <xdr:sp macro="" textlink="">
      <xdr:nvSpPr>
        <xdr:cNvPr id="405" name="円/楕円 404"/>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115305</xdr:rowOff>
    </xdr:from>
    <xdr:ext cx="762000" cy="259045"/>
    <xdr:sp macro="" textlink="">
      <xdr:nvSpPr>
        <xdr:cNvPr id="406" name="公債費負担の状況該当値テキスト"/>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7" name="円/楕円 40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8" name="テキスト ボックス 407"/>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92428</xdr:rowOff>
    </xdr:from>
    <xdr:to>
      <xdr:col>22</xdr:col>
      <xdr:colOff>254000</xdr:colOff>
      <xdr:row>42</xdr:row>
      <xdr:rowOff>22578</xdr:rowOff>
    </xdr:to>
    <xdr:sp macro="" textlink="">
      <xdr:nvSpPr>
        <xdr:cNvPr id="409" name="円/楕円 408"/>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410" name="テキスト ボックス 409"/>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159455</xdr:rowOff>
    </xdr:from>
    <xdr:to>
      <xdr:col>21</xdr:col>
      <xdr:colOff>50800</xdr:colOff>
      <xdr:row>42</xdr:row>
      <xdr:rowOff>89605</xdr:rowOff>
    </xdr:to>
    <xdr:sp macro="" textlink="">
      <xdr:nvSpPr>
        <xdr:cNvPr id="411" name="円/楕円 410"/>
        <xdr:cNvSpPr/>
      </xdr:nvSpPr>
      <xdr:spPr>
        <a:xfrm>
          <a:off x="14351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99782</xdr:rowOff>
    </xdr:from>
    <xdr:ext cx="762000" cy="259045"/>
    <xdr:sp macro="" textlink="">
      <xdr:nvSpPr>
        <xdr:cNvPr id="412" name="テキスト ボックス 411"/>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3" name="円/楕円 412"/>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4" name="テキスト ボックス 41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前年度比</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％減少したものの類似団体より</a:t>
          </a:r>
          <a:r>
            <a:rPr lang="ja-JP" altLang="en-US" sz="1300" b="0" i="0" baseline="0">
              <a:solidFill>
                <a:schemeClr val="dk1"/>
              </a:solidFill>
              <a:effectLst/>
              <a:latin typeface="+mn-lt"/>
              <a:ea typeface="+mn-ea"/>
              <a:cs typeface="+mn-cs"/>
            </a:rPr>
            <a:t>４５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％上回り高い水準にある。</a:t>
          </a:r>
          <a:endParaRPr lang="ja-JP" altLang="ja-JP" sz="1300">
            <a:effectLst/>
          </a:endParaRPr>
        </a:p>
        <a:p>
          <a:pPr rtl="0"/>
          <a:r>
            <a:rPr lang="ja-JP" altLang="ja-JP" sz="1300" b="0" i="0" baseline="0">
              <a:solidFill>
                <a:schemeClr val="dk1"/>
              </a:solidFill>
              <a:effectLst/>
              <a:latin typeface="+mn-lt"/>
              <a:ea typeface="+mn-ea"/>
              <a:cs typeface="+mn-cs"/>
            </a:rPr>
            <a:t>　要因として、公営企業</a:t>
          </a:r>
          <a:r>
            <a:rPr lang="ja-JP" altLang="en-US" sz="1300" b="0" i="0" baseline="0">
              <a:solidFill>
                <a:schemeClr val="dk1"/>
              </a:solidFill>
              <a:effectLst/>
              <a:latin typeface="+mn-lt"/>
              <a:ea typeface="+mn-ea"/>
              <a:cs typeface="+mn-cs"/>
            </a:rPr>
            <a:t>会計</a:t>
          </a:r>
          <a:r>
            <a:rPr lang="ja-JP" altLang="ja-JP" sz="1300" b="0" i="0" baseline="0">
              <a:solidFill>
                <a:schemeClr val="dk1"/>
              </a:solidFill>
              <a:effectLst/>
              <a:latin typeface="+mn-lt"/>
              <a:ea typeface="+mn-ea"/>
              <a:cs typeface="+mn-cs"/>
            </a:rPr>
            <a:t>等</a:t>
          </a:r>
          <a:r>
            <a:rPr lang="ja-JP" altLang="en-US" sz="1300" b="0" i="0" baseline="0">
              <a:solidFill>
                <a:schemeClr val="dk1"/>
              </a:solidFill>
              <a:effectLst/>
              <a:latin typeface="+mn-lt"/>
              <a:ea typeface="+mn-ea"/>
              <a:cs typeface="+mn-cs"/>
            </a:rPr>
            <a:t>への一般会計からの</a:t>
          </a:r>
          <a:r>
            <a:rPr lang="ja-JP" altLang="ja-JP" sz="1300" b="0" i="0" baseline="0">
              <a:solidFill>
                <a:schemeClr val="dk1"/>
              </a:solidFill>
              <a:effectLst/>
              <a:latin typeface="+mn-lt"/>
              <a:ea typeface="+mn-ea"/>
              <a:cs typeface="+mn-cs"/>
            </a:rPr>
            <a:t>繰入見込額の増加が影響している。</a:t>
          </a:r>
          <a:endParaRPr lang="ja-JP" altLang="ja-JP" sz="1300">
            <a:effectLst/>
          </a:endParaRPr>
        </a:p>
        <a:p>
          <a:pPr rtl="0"/>
          <a:r>
            <a:rPr lang="ja-JP" altLang="ja-JP" sz="1300" b="0" i="0" baseline="0">
              <a:solidFill>
                <a:schemeClr val="dk1"/>
              </a:solidFill>
              <a:effectLst/>
              <a:latin typeface="+mn-lt"/>
              <a:ea typeface="+mn-ea"/>
              <a:cs typeface="+mn-cs"/>
            </a:rPr>
            <a:t>　今後も、地方債の任意繰上償還による地方債残高の縮減、職員数の</a:t>
          </a:r>
          <a:r>
            <a:rPr lang="ja-JP" altLang="en-US" sz="1300" b="0" i="0" baseline="0">
              <a:solidFill>
                <a:schemeClr val="dk1"/>
              </a:solidFill>
              <a:effectLst/>
              <a:latin typeface="+mn-lt"/>
              <a:ea typeface="+mn-ea"/>
              <a:cs typeface="+mn-cs"/>
            </a:rPr>
            <a:t>適正化</a:t>
          </a:r>
          <a:r>
            <a:rPr lang="ja-JP" altLang="ja-JP" sz="1300" b="0" i="0" baseline="0">
              <a:solidFill>
                <a:schemeClr val="dk1"/>
              </a:solidFill>
              <a:effectLst/>
              <a:latin typeface="+mn-lt"/>
              <a:ea typeface="+mn-ea"/>
              <a:cs typeface="+mn-cs"/>
            </a:rPr>
            <a:t>による退職手当負担見込額の減等、義務的経費の削減を中心とする行財政改革を進め、財政の健全化に努める。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5" name="直線コネクタ 444"/>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6"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7" name="直線コネクタ 446"/>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8"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9" name="直線コネクタ 448"/>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76926</xdr:rowOff>
    </xdr:from>
    <xdr:to>
      <xdr:col>24</xdr:col>
      <xdr:colOff>558800</xdr:colOff>
      <xdr:row>20</xdr:row>
      <xdr:rowOff>165402</xdr:rowOff>
    </xdr:to>
    <xdr:cxnSp macro="">
      <xdr:nvCxnSpPr>
        <xdr:cNvPr id="450" name="直線コネクタ 449"/>
        <xdr:cNvCxnSpPr/>
      </xdr:nvCxnSpPr>
      <xdr:spPr>
        <a:xfrm flipV="1">
          <a:off x="16179800" y="3505926"/>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39931</xdr:rowOff>
    </xdr:from>
    <xdr:ext cx="762000" cy="259045"/>
    <xdr:sp macro="" textlink="">
      <xdr:nvSpPr>
        <xdr:cNvPr id="451" name="将来負担の状況平均値テキスト"/>
        <xdr:cNvSpPr txBox="1"/>
      </xdr:nvSpPr>
      <xdr:spPr>
        <a:xfrm>
          <a:off x="17106900" y="2783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2" name="フローチャート : 判断 451"/>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165402</xdr:rowOff>
    </xdr:from>
    <xdr:to>
      <xdr:col>23</xdr:col>
      <xdr:colOff>406400</xdr:colOff>
      <xdr:row>22</xdr:row>
      <xdr:rowOff>44269</xdr:rowOff>
    </xdr:to>
    <xdr:cxnSp macro="">
      <xdr:nvCxnSpPr>
        <xdr:cNvPr id="453" name="直線コネクタ 452"/>
        <xdr:cNvCxnSpPr/>
      </xdr:nvCxnSpPr>
      <xdr:spPr>
        <a:xfrm flipV="1">
          <a:off x="15290800" y="3594402"/>
          <a:ext cx="8890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4" name="フローチャート : 判断 453"/>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115406</xdr:rowOff>
    </xdr:from>
    <xdr:ext cx="736600" cy="259045"/>
    <xdr:sp macro="" textlink="">
      <xdr:nvSpPr>
        <xdr:cNvPr id="455" name="テキスト ボックス 454"/>
        <xdr:cNvSpPr txBox="1"/>
      </xdr:nvSpPr>
      <xdr:spPr>
        <a:xfrm>
          <a:off x="15798800" y="2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38765</xdr:rowOff>
    </xdr:from>
    <xdr:to>
      <xdr:col>22</xdr:col>
      <xdr:colOff>203200</xdr:colOff>
      <xdr:row>22</xdr:row>
      <xdr:rowOff>44269</xdr:rowOff>
    </xdr:to>
    <xdr:cxnSp macro="">
      <xdr:nvCxnSpPr>
        <xdr:cNvPr id="456" name="直線コネクタ 455"/>
        <xdr:cNvCxnSpPr/>
      </xdr:nvCxnSpPr>
      <xdr:spPr>
        <a:xfrm>
          <a:off x="14401800" y="363921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7" name="フローチャート : 判断 456"/>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104822</xdr:rowOff>
    </xdr:from>
    <xdr:ext cx="762000" cy="259045"/>
    <xdr:sp macro="" textlink="">
      <xdr:nvSpPr>
        <xdr:cNvPr id="458" name="テキスト ボックス 457"/>
        <xdr:cNvSpPr txBox="1"/>
      </xdr:nvSpPr>
      <xdr:spPr>
        <a:xfrm>
          <a:off x="14909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38765</xdr:rowOff>
    </xdr:from>
    <xdr:to>
      <xdr:col>21</xdr:col>
      <xdr:colOff>0</xdr:colOff>
      <xdr:row>22</xdr:row>
      <xdr:rowOff>91380</xdr:rowOff>
    </xdr:to>
    <xdr:cxnSp macro="">
      <xdr:nvCxnSpPr>
        <xdr:cNvPr id="459" name="直線コネクタ 458"/>
        <xdr:cNvCxnSpPr/>
      </xdr:nvCxnSpPr>
      <xdr:spPr>
        <a:xfrm flipV="1">
          <a:off x="13512800" y="3639215"/>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2237</xdr:rowOff>
    </xdr:from>
    <xdr:to>
      <xdr:col>21</xdr:col>
      <xdr:colOff>50800</xdr:colOff>
      <xdr:row>19</xdr:row>
      <xdr:rowOff>103837</xdr:rowOff>
    </xdr:to>
    <xdr:sp macro="" textlink="">
      <xdr:nvSpPr>
        <xdr:cNvPr id="460" name="フローチャート : 判断 459"/>
        <xdr:cNvSpPr/>
      </xdr:nvSpPr>
      <xdr:spPr>
        <a:xfrm>
          <a:off x="14351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114015</xdr:rowOff>
    </xdr:from>
    <xdr:ext cx="762000" cy="259045"/>
    <xdr:sp macro="" textlink="">
      <xdr:nvSpPr>
        <xdr:cNvPr id="461" name="テキスト ボックス 460"/>
        <xdr:cNvSpPr txBox="1"/>
      </xdr:nvSpPr>
      <xdr:spPr>
        <a:xfrm>
          <a:off x="14020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87025</xdr:rowOff>
    </xdr:from>
    <xdr:to>
      <xdr:col>19</xdr:col>
      <xdr:colOff>533400</xdr:colOff>
      <xdr:row>21</xdr:row>
      <xdr:rowOff>17175</xdr:rowOff>
    </xdr:to>
    <xdr:sp macro="" textlink="">
      <xdr:nvSpPr>
        <xdr:cNvPr id="462" name="フローチャート : 判断 461"/>
        <xdr:cNvSpPr/>
      </xdr:nvSpPr>
      <xdr:spPr>
        <a:xfrm>
          <a:off x="13462000" y="35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27352</xdr:rowOff>
    </xdr:from>
    <xdr:ext cx="762000" cy="259045"/>
    <xdr:sp macro="" textlink="">
      <xdr:nvSpPr>
        <xdr:cNvPr id="463" name="テキスト ボックス 462"/>
        <xdr:cNvSpPr txBox="1"/>
      </xdr:nvSpPr>
      <xdr:spPr>
        <a:xfrm>
          <a:off x="13131800" y="32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26126</xdr:rowOff>
    </xdr:from>
    <xdr:to>
      <xdr:col>24</xdr:col>
      <xdr:colOff>609600</xdr:colOff>
      <xdr:row>20</xdr:row>
      <xdr:rowOff>127726</xdr:rowOff>
    </xdr:to>
    <xdr:sp macro="" textlink="">
      <xdr:nvSpPr>
        <xdr:cNvPr id="469" name="円/楕円 468"/>
        <xdr:cNvSpPr/>
      </xdr:nvSpPr>
      <xdr:spPr>
        <a:xfrm>
          <a:off x="169672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169653</xdr:rowOff>
    </xdr:from>
    <xdr:ext cx="762000" cy="259045"/>
    <xdr:sp macro="" textlink="">
      <xdr:nvSpPr>
        <xdr:cNvPr id="470" name="将来負担の状況該当値テキスト"/>
        <xdr:cNvSpPr txBox="1"/>
      </xdr:nvSpPr>
      <xdr:spPr>
        <a:xfrm>
          <a:off x="17106900" y="342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114602</xdr:rowOff>
    </xdr:from>
    <xdr:to>
      <xdr:col>23</xdr:col>
      <xdr:colOff>457200</xdr:colOff>
      <xdr:row>21</xdr:row>
      <xdr:rowOff>44752</xdr:rowOff>
    </xdr:to>
    <xdr:sp macro="" textlink="">
      <xdr:nvSpPr>
        <xdr:cNvPr id="471" name="円/楕円 470"/>
        <xdr:cNvSpPr/>
      </xdr:nvSpPr>
      <xdr:spPr>
        <a:xfrm>
          <a:off x="16129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29529</xdr:rowOff>
    </xdr:from>
    <xdr:ext cx="736600" cy="259045"/>
    <xdr:sp macro="" textlink="">
      <xdr:nvSpPr>
        <xdr:cNvPr id="472" name="テキスト ボックス 471"/>
        <xdr:cNvSpPr txBox="1"/>
      </xdr:nvSpPr>
      <xdr:spPr>
        <a:xfrm>
          <a:off x="15798800" y="362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164919</xdr:rowOff>
    </xdr:from>
    <xdr:to>
      <xdr:col>22</xdr:col>
      <xdr:colOff>254000</xdr:colOff>
      <xdr:row>22</xdr:row>
      <xdr:rowOff>95069</xdr:rowOff>
    </xdr:to>
    <xdr:sp macro="" textlink="">
      <xdr:nvSpPr>
        <xdr:cNvPr id="473" name="円/楕円 472"/>
        <xdr:cNvSpPr/>
      </xdr:nvSpPr>
      <xdr:spPr>
        <a:xfrm>
          <a:off x="15240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79846</xdr:rowOff>
    </xdr:from>
    <xdr:ext cx="762000" cy="259045"/>
    <xdr:sp macro="" textlink="">
      <xdr:nvSpPr>
        <xdr:cNvPr id="474" name="テキスト ボックス 473"/>
        <xdr:cNvSpPr txBox="1"/>
      </xdr:nvSpPr>
      <xdr:spPr>
        <a:xfrm>
          <a:off x="14909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159415</xdr:rowOff>
    </xdr:from>
    <xdr:to>
      <xdr:col>21</xdr:col>
      <xdr:colOff>50800</xdr:colOff>
      <xdr:row>21</xdr:row>
      <xdr:rowOff>89565</xdr:rowOff>
    </xdr:to>
    <xdr:sp macro="" textlink="">
      <xdr:nvSpPr>
        <xdr:cNvPr id="475" name="円/楕円 474"/>
        <xdr:cNvSpPr/>
      </xdr:nvSpPr>
      <xdr:spPr>
        <a:xfrm>
          <a:off x="14351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74342</xdr:rowOff>
    </xdr:from>
    <xdr:ext cx="762000" cy="259045"/>
    <xdr:sp macro="" textlink="">
      <xdr:nvSpPr>
        <xdr:cNvPr id="476" name="テキスト ボックス 475"/>
        <xdr:cNvSpPr txBox="1"/>
      </xdr:nvSpPr>
      <xdr:spPr>
        <a:xfrm>
          <a:off x="14020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40580</xdr:rowOff>
    </xdr:from>
    <xdr:to>
      <xdr:col>19</xdr:col>
      <xdr:colOff>533400</xdr:colOff>
      <xdr:row>22</xdr:row>
      <xdr:rowOff>142180</xdr:rowOff>
    </xdr:to>
    <xdr:sp macro="" textlink="">
      <xdr:nvSpPr>
        <xdr:cNvPr id="477" name="円/楕円 476"/>
        <xdr:cNvSpPr/>
      </xdr:nvSpPr>
      <xdr:spPr>
        <a:xfrm>
          <a:off x="13462000" y="38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126957</xdr:rowOff>
    </xdr:from>
    <xdr:ext cx="762000" cy="259045"/>
    <xdr:sp macro="" textlink="">
      <xdr:nvSpPr>
        <xdr:cNvPr id="478" name="テキスト ボックス 477"/>
        <xdr:cNvSpPr txBox="1"/>
      </xdr:nvSpPr>
      <xdr:spPr>
        <a:xfrm>
          <a:off x="13131800" y="389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19,128
19,067
326.71
14,503,067
14,204,901
222,073
7,166,344
14,028,307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103.8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人件費に係る経常収支比率は、対前年度比</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％減少し、類似団体平均を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％下回っている。これは、合併以前から平成２２年度まで続いた退職職員の不補充により類似団体に比べかなり改善されてきたことと、前年度に比べ職員平均年齢が１歳</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月減少したことにより、平均給与が減少したためである。</a:t>
          </a:r>
          <a:endParaRPr lang="ja-JP" altLang="ja-JP" sz="1300">
            <a:effectLst/>
          </a:endParaRPr>
        </a:p>
        <a:p>
          <a:pPr rtl="0"/>
          <a:r>
            <a:rPr lang="ja-JP" altLang="ja-JP" sz="1300" b="0" i="0" baseline="0">
              <a:solidFill>
                <a:schemeClr val="dk1"/>
              </a:solidFill>
              <a:effectLst/>
              <a:latin typeface="+mn-lt"/>
              <a:ea typeface="+mn-ea"/>
              <a:cs typeface="+mn-cs"/>
            </a:rPr>
            <a:t>　今後も、大量退職者が見込まれるが、退職者数を考慮した計画的な職員採用を行い定員管理・給与の適正化に努める。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113393</xdr:rowOff>
    </xdr:from>
    <xdr:to>
      <xdr:col>7</xdr:col>
      <xdr:colOff>15875</xdr:colOff>
      <xdr:row>35</xdr:row>
      <xdr:rowOff>31750</xdr:rowOff>
    </xdr:to>
    <xdr:cxnSp macro="">
      <xdr:nvCxnSpPr>
        <xdr:cNvPr id="67" name="直線コネクタ 66"/>
        <xdr:cNvCxnSpPr/>
      </xdr:nvCxnSpPr>
      <xdr:spPr>
        <a:xfrm flipV="1">
          <a:off x="3987800" y="57712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86178</xdr:rowOff>
    </xdr:to>
    <xdr:cxnSp macro="">
      <xdr:nvCxnSpPr>
        <xdr:cNvPr id="70" name="直線コネクタ 69"/>
        <xdr:cNvCxnSpPr/>
      </xdr:nvCxnSpPr>
      <xdr:spPr>
        <a:xfrm flipV="1">
          <a:off x="3098800" y="603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35</xdr:row>
      <xdr:rowOff>151493</xdr:rowOff>
    </xdr:to>
    <xdr:cxnSp macro="">
      <xdr:nvCxnSpPr>
        <xdr:cNvPr id="73" name="直線コネクタ 72"/>
        <xdr:cNvCxnSpPr/>
      </xdr:nvCxnSpPr>
      <xdr:spPr>
        <a:xfrm flipV="1">
          <a:off x="2209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151493</xdr:rowOff>
    </xdr:from>
    <xdr:to>
      <xdr:col>3</xdr:col>
      <xdr:colOff>142875</xdr:colOff>
      <xdr:row>37</xdr:row>
      <xdr:rowOff>135164</xdr:rowOff>
    </xdr:to>
    <xdr:cxnSp macro="">
      <xdr:nvCxnSpPr>
        <xdr:cNvPr id="76" name="直線コネクタ 75"/>
        <xdr:cNvCxnSpPr/>
      </xdr:nvCxnSpPr>
      <xdr:spPr>
        <a:xfrm flipV="1">
          <a:off x="1320800" y="61522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62593</xdr:rowOff>
    </xdr:from>
    <xdr:to>
      <xdr:col>7</xdr:col>
      <xdr:colOff>66675</xdr:colOff>
      <xdr:row>33</xdr:row>
      <xdr:rowOff>164193</xdr:rowOff>
    </xdr:to>
    <xdr:sp macro="" textlink="">
      <xdr:nvSpPr>
        <xdr:cNvPr id="86" name="円/楕円 85"/>
        <xdr:cNvSpPr/>
      </xdr:nvSpPr>
      <xdr:spPr>
        <a:xfrm>
          <a:off x="4775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142620</xdr:rowOff>
    </xdr:from>
    <xdr:ext cx="762000" cy="259045"/>
    <xdr:sp macro="" textlink="">
      <xdr:nvSpPr>
        <xdr:cNvPr id="87" name="人件費該当値テキスト"/>
        <xdr:cNvSpPr txBox="1"/>
      </xdr:nvSpPr>
      <xdr:spPr>
        <a:xfrm>
          <a:off x="4914900" y="562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8" name="円/楕円 87"/>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9" name="テキスト ボックス 88"/>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0" name="円/楕円 89"/>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1" name="テキスト ボックス 90"/>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2" name="円/楕円 91"/>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3" name="テキスト ボックス 92"/>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94" name="円/楕円 93"/>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95" name="テキスト ボックス 94"/>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物件費に係る経常収支比率は、対前年度比０．</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％増加し、類似団体平均を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　これは、特別保育、学校教育支援員、学校司書補、放課後子ども教室の設置等「子どもや孫が故郷に住みたいと思える町」を実現する施策によるものである。今後も、更なる事務事業の見直しを図り、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24130</xdr:rowOff>
    </xdr:to>
    <xdr:cxnSp macro="">
      <xdr:nvCxnSpPr>
        <xdr:cNvPr id="126" name="直線コネクタ 125"/>
        <xdr:cNvCxnSpPr/>
      </xdr:nvCxnSpPr>
      <xdr:spPr>
        <a:xfrm>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24147</xdr:rowOff>
    </xdr:from>
    <xdr:ext cx="762000" cy="259045"/>
    <xdr:sp macro="" textlink="">
      <xdr:nvSpPr>
        <xdr:cNvPr id="127"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16</xdr:row>
      <xdr:rowOff>149860</xdr:rowOff>
    </xdr:to>
    <xdr:cxnSp macro="">
      <xdr:nvCxnSpPr>
        <xdr:cNvPr id="129" name="直線コネクタ 128"/>
        <xdr:cNvCxnSpPr/>
      </xdr:nvCxnSpPr>
      <xdr:spPr>
        <a:xfrm>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134620</xdr:rowOff>
    </xdr:to>
    <xdr:cxnSp macro="">
      <xdr:nvCxnSpPr>
        <xdr:cNvPr id="132" name="直線コネクタ 131"/>
        <xdr:cNvCxnSpPr/>
      </xdr:nvCxnSpPr>
      <xdr:spPr>
        <a:xfrm>
          <a:off x="13893800" y="2740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4" name="テキスト ボックス 133"/>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73660</xdr:rowOff>
    </xdr:to>
    <xdr:cxnSp macro="">
      <xdr:nvCxnSpPr>
        <xdr:cNvPr id="135" name="直線コネクタ 134"/>
        <xdr:cNvCxnSpPr/>
      </xdr:nvCxnSpPr>
      <xdr:spPr>
        <a:xfrm flipV="1">
          <a:off x="13004800" y="274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6" name="フローチャート : 判断 135"/>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7" name="テキスト ボックス 136"/>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8" name="フローチャート : 判断 137"/>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39" name="テキスト ボックス 13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5" name="円/楕円 144"/>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6"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7" name="円/楕円 146"/>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8" name="テキスト ボックス 147"/>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9" name="円/楕円 148"/>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50" name="テキスト ボックス 149"/>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52" name="テキスト ボックス 151"/>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3" name="円/楕円 152"/>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4" name="テキスト ボックス 153"/>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扶助費に係る経常収支比率は、対前年度比</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し、類似団体平均を１．</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　これは、長寿祝金、高校生までの医療費の無料化等「みんなが豊かさを実感し活躍できる元気な町」を実現する施策によるものであり、年々増加傾向にある。</a:t>
          </a:r>
          <a:endParaRPr lang="ja-JP" altLang="ja-JP" sz="1300">
            <a:effectLst/>
          </a:endParaRPr>
        </a:p>
        <a:p>
          <a:pPr rtl="0"/>
          <a:r>
            <a:rPr lang="ja-JP" altLang="ja-JP" sz="1300" b="0" i="0" baseline="0">
              <a:solidFill>
                <a:schemeClr val="dk1"/>
              </a:solidFill>
              <a:effectLst/>
              <a:latin typeface="+mn-lt"/>
              <a:ea typeface="+mn-ea"/>
              <a:cs typeface="+mn-cs"/>
            </a:rPr>
            <a:t>　今後も、更なる事務事業の見直しを図り、経費削減に努める。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31750</xdr:rowOff>
    </xdr:to>
    <xdr:cxnSp macro="">
      <xdr:nvCxnSpPr>
        <xdr:cNvPr id="187" name="直線コネクタ 186"/>
        <xdr:cNvCxnSpPr/>
      </xdr:nvCxnSpPr>
      <xdr:spPr>
        <a:xfrm>
          <a:off x="3987800" y="9937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57</xdr:row>
      <xdr:rowOff>165100</xdr:rowOff>
    </xdr:to>
    <xdr:cxnSp macro="">
      <xdr:nvCxnSpPr>
        <xdr:cNvPr id="190" name="直線コネクタ 189"/>
        <xdr:cNvCxnSpPr/>
      </xdr:nvCxnSpPr>
      <xdr:spPr>
        <a:xfrm>
          <a:off x="3098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165100</xdr:rowOff>
    </xdr:to>
    <xdr:cxnSp macro="">
      <xdr:nvCxnSpPr>
        <xdr:cNvPr id="193" name="直線コネクタ 192"/>
        <xdr:cNvCxnSpPr/>
      </xdr:nvCxnSpPr>
      <xdr:spPr>
        <a:xfrm>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5" name="テキスト ボックス 194"/>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57</xdr:row>
      <xdr:rowOff>107950</xdr:rowOff>
    </xdr:to>
    <xdr:cxnSp macro="">
      <xdr:nvCxnSpPr>
        <xdr:cNvPr id="196" name="直線コネクタ 195"/>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0" name="テキスト ボックス 19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6" name="円/楕円 205"/>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7"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8" name="円/楕円 207"/>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9" name="テキスト ボックス 208"/>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0" name="円/楕円 209"/>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1" name="テキスト ボックス 210"/>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2" name="円/楕円 211"/>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3" name="テキスト ボックス 21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4" name="円/楕円 213"/>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5" name="テキスト ボックス 214"/>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上回っているのは、繰出金の増加が主な要因である。これまで整備してきた下水道施設の維持管理費及び元利償還金の公営企業会計への繰出や後期高齢者医療特別会計及び介護保険特別会計への繰出が年々増加しているためである。</a:t>
          </a:r>
          <a:endParaRPr lang="ja-JP" altLang="ja-JP" sz="1200">
            <a:effectLst/>
          </a:endParaRPr>
        </a:p>
        <a:p>
          <a:pPr rtl="0"/>
          <a:r>
            <a:rPr lang="ja-JP" altLang="ja-JP" sz="1200" b="0" i="0" baseline="0">
              <a:solidFill>
                <a:schemeClr val="dk1"/>
              </a:solidFill>
              <a:effectLst/>
              <a:latin typeface="+mn-lt"/>
              <a:ea typeface="+mn-ea"/>
              <a:cs typeface="+mn-cs"/>
            </a:rPr>
            <a:t>　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58</xdr:row>
      <xdr:rowOff>110672</xdr:rowOff>
    </xdr:to>
    <xdr:cxnSp macro="">
      <xdr:nvCxnSpPr>
        <xdr:cNvPr id="250" name="直線コネクタ 249"/>
        <xdr:cNvCxnSpPr/>
      </xdr:nvCxnSpPr>
      <xdr:spPr>
        <a:xfrm>
          <a:off x="15671800" y="10005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58</xdr:row>
      <xdr:rowOff>94343</xdr:rowOff>
    </xdr:to>
    <xdr:cxnSp macro="">
      <xdr:nvCxnSpPr>
        <xdr:cNvPr id="253" name="直線コネクタ 252"/>
        <xdr:cNvCxnSpPr/>
      </xdr:nvCxnSpPr>
      <xdr:spPr>
        <a:xfrm flipV="1">
          <a:off x="14782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94343</xdr:rowOff>
    </xdr:from>
    <xdr:to>
      <xdr:col>21</xdr:col>
      <xdr:colOff>361950</xdr:colOff>
      <xdr:row>58</xdr:row>
      <xdr:rowOff>110672</xdr:rowOff>
    </xdr:to>
    <xdr:cxnSp macro="">
      <xdr:nvCxnSpPr>
        <xdr:cNvPr id="256" name="直線コネクタ 255"/>
        <xdr:cNvCxnSpPr/>
      </xdr:nvCxnSpPr>
      <xdr:spPr>
        <a:xfrm flipV="1">
          <a:off x="13893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110672</xdr:rowOff>
    </xdr:from>
    <xdr:to>
      <xdr:col>20</xdr:col>
      <xdr:colOff>158750</xdr:colOff>
      <xdr:row>59</xdr:row>
      <xdr:rowOff>53522</xdr:rowOff>
    </xdr:to>
    <xdr:cxnSp macro="">
      <xdr:nvCxnSpPr>
        <xdr:cNvPr id="259" name="直線コネクタ 258"/>
        <xdr:cNvCxnSpPr/>
      </xdr:nvCxnSpPr>
      <xdr:spPr>
        <a:xfrm flipV="1">
          <a:off x="13004800" y="10054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0" name="フローチャート : 判断 259"/>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1" name="テキスト ボックス 260"/>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2" name="フローチャート : 判断 261"/>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63" name="テキスト ボックス 26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59872</xdr:rowOff>
    </xdr:from>
    <xdr:to>
      <xdr:col>24</xdr:col>
      <xdr:colOff>82550</xdr:colOff>
      <xdr:row>58</xdr:row>
      <xdr:rowOff>161472</xdr:rowOff>
    </xdr:to>
    <xdr:sp macro="" textlink="">
      <xdr:nvSpPr>
        <xdr:cNvPr id="269" name="円/楕円 268"/>
        <xdr:cNvSpPr/>
      </xdr:nvSpPr>
      <xdr:spPr>
        <a:xfrm>
          <a:off x="16459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31949</xdr:rowOff>
    </xdr:from>
    <xdr:ext cx="762000" cy="259045"/>
    <xdr:sp macro="" textlink="">
      <xdr:nvSpPr>
        <xdr:cNvPr id="270" name="その他該当値テキスト"/>
        <xdr:cNvSpPr txBox="1"/>
      </xdr:nvSpPr>
      <xdr:spPr>
        <a:xfrm>
          <a:off x="16598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1" name="円/楕円 270"/>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2" name="テキスト ボックス 27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43543</xdr:rowOff>
    </xdr:from>
    <xdr:to>
      <xdr:col>21</xdr:col>
      <xdr:colOff>412750</xdr:colOff>
      <xdr:row>58</xdr:row>
      <xdr:rowOff>145143</xdr:rowOff>
    </xdr:to>
    <xdr:sp macro="" textlink="">
      <xdr:nvSpPr>
        <xdr:cNvPr id="273" name="円/楕円 272"/>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129920</xdr:rowOff>
    </xdr:from>
    <xdr:ext cx="762000" cy="259045"/>
    <xdr:sp macro="" textlink="">
      <xdr:nvSpPr>
        <xdr:cNvPr id="274" name="テキスト ボックス 273"/>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59872</xdr:rowOff>
    </xdr:from>
    <xdr:to>
      <xdr:col>20</xdr:col>
      <xdr:colOff>209550</xdr:colOff>
      <xdr:row>58</xdr:row>
      <xdr:rowOff>161472</xdr:rowOff>
    </xdr:to>
    <xdr:sp macro="" textlink="">
      <xdr:nvSpPr>
        <xdr:cNvPr id="275" name="円/楕円 274"/>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146249</xdr:rowOff>
    </xdr:from>
    <xdr:ext cx="762000" cy="259045"/>
    <xdr:sp macro="" textlink="">
      <xdr:nvSpPr>
        <xdr:cNvPr id="276" name="テキスト ボックス 275"/>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2722</xdr:rowOff>
    </xdr:from>
    <xdr:to>
      <xdr:col>19</xdr:col>
      <xdr:colOff>6350</xdr:colOff>
      <xdr:row>59</xdr:row>
      <xdr:rowOff>104322</xdr:rowOff>
    </xdr:to>
    <xdr:sp macro="" textlink="">
      <xdr:nvSpPr>
        <xdr:cNvPr id="277" name="円/楕円 276"/>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89099</xdr:rowOff>
    </xdr:from>
    <xdr:ext cx="762000" cy="259045"/>
    <xdr:sp macro="" textlink="">
      <xdr:nvSpPr>
        <xdr:cNvPr id="278" name="テキスト ボックス 277"/>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補助費に係る経常収支比率は、対前年度比０．</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％増加し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、類似団体平均を０．</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a:t>
          </a:r>
          <a:endParaRPr lang="ja-JP" altLang="ja-JP" sz="1300">
            <a:effectLst/>
          </a:endParaRPr>
        </a:p>
        <a:p>
          <a:pPr rtl="0"/>
          <a:r>
            <a:rPr lang="ja-JP" altLang="ja-JP" sz="1300" b="0" i="0" baseline="0">
              <a:solidFill>
                <a:schemeClr val="dk1"/>
              </a:solidFill>
              <a:effectLst/>
              <a:latin typeface="+mn-lt"/>
              <a:ea typeface="+mn-ea"/>
              <a:cs typeface="+mn-cs"/>
            </a:rPr>
            <a:t>　今後も、｢集中改革プラン」に掲げている町単独補助金を、全体的に５～１０％削減を目標とし、整理合理化を図る。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27940</xdr:rowOff>
    </xdr:to>
    <xdr:cxnSp macro="">
      <xdr:nvCxnSpPr>
        <xdr:cNvPr id="311" name="直線コネクタ 310"/>
        <xdr:cNvCxnSpPr/>
      </xdr:nvCxnSpPr>
      <xdr:spPr>
        <a:xfrm>
          <a:off x="15671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12700</xdr:rowOff>
    </xdr:to>
    <xdr:cxnSp macro="">
      <xdr:nvCxnSpPr>
        <xdr:cNvPr id="314" name="直線コネクタ 313"/>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66040</xdr:rowOff>
    </xdr:to>
    <xdr:cxnSp macro="">
      <xdr:nvCxnSpPr>
        <xdr:cNvPr id="317" name="直線コネクタ 316"/>
        <xdr:cNvCxnSpPr/>
      </xdr:nvCxnSpPr>
      <xdr:spPr>
        <a:xfrm flipV="1">
          <a:off x="13893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19" name="テキスト ボックス 318"/>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36</xdr:row>
      <xdr:rowOff>157480</xdr:rowOff>
    </xdr:to>
    <xdr:cxnSp macro="">
      <xdr:nvCxnSpPr>
        <xdr:cNvPr id="320" name="直線コネクタ 319"/>
        <xdr:cNvCxnSpPr/>
      </xdr:nvCxnSpPr>
      <xdr:spPr>
        <a:xfrm flipV="1">
          <a:off x="13004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1" name="フローチャート : 判断 320"/>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2" name="テキスト ボックス 321"/>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3" name="フローチャート : 判断 322"/>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4" name="テキスト ボックス 32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30" name="円/楕円 329"/>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165117</xdr:rowOff>
    </xdr:from>
    <xdr:ext cx="762000" cy="259045"/>
    <xdr:sp macro="" textlink="">
      <xdr:nvSpPr>
        <xdr:cNvPr id="331"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2" name="円/楕円 331"/>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3" name="テキスト ボックス 33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4" name="円/楕円 33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5" name="テキスト ボックス 33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xdr:rowOff>
    </xdr:from>
    <xdr:to>
      <xdr:col>20</xdr:col>
      <xdr:colOff>209550</xdr:colOff>
      <xdr:row>36</xdr:row>
      <xdr:rowOff>116840</xdr:rowOff>
    </xdr:to>
    <xdr:sp macro="" textlink="">
      <xdr:nvSpPr>
        <xdr:cNvPr id="336" name="円/楕円 335"/>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37" name="テキスト ボックス 33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8" name="円/楕円 337"/>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39" name="テキスト ボックス 338"/>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公債費に係る経常収支比率は、対前年度比</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％減少し</a:t>
          </a:r>
          <a:r>
            <a:rPr lang="ja-JP" altLang="en-US" sz="1200" b="0" i="0" baseline="0">
              <a:solidFill>
                <a:schemeClr val="dk1"/>
              </a:solidFill>
              <a:effectLst/>
              <a:latin typeface="+mn-lt"/>
              <a:ea typeface="+mn-ea"/>
              <a:cs typeface="+mn-cs"/>
            </a:rPr>
            <a:t>たが</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％上回っている。これは、合併後、大規模な施設を整備したことにより地方債残高が増加した影響で、地方債の元利償還金が膨らんできたためである。</a:t>
          </a:r>
          <a:endParaRPr lang="ja-JP" altLang="ja-JP" sz="1200">
            <a:effectLst/>
          </a:endParaRPr>
        </a:p>
        <a:p>
          <a:pPr rtl="0"/>
          <a:r>
            <a:rPr lang="ja-JP" altLang="ja-JP" sz="1200" b="0" i="0" baseline="0">
              <a:solidFill>
                <a:schemeClr val="dk1"/>
              </a:solidFill>
              <a:effectLst/>
              <a:latin typeface="+mn-lt"/>
              <a:ea typeface="+mn-ea"/>
              <a:cs typeface="+mn-cs"/>
            </a:rPr>
            <a:t>　地方債の</a:t>
          </a:r>
          <a:r>
            <a:rPr lang="ja-JP" altLang="en-US" sz="1200" b="0" i="0" baseline="0">
              <a:solidFill>
                <a:schemeClr val="dk1"/>
              </a:solidFill>
              <a:effectLst/>
              <a:latin typeface="+mn-lt"/>
              <a:ea typeface="+mn-ea"/>
              <a:cs typeface="+mn-cs"/>
            </a:rPr>
            <a:t>繰上償還の実施により</a:t>
          </a:r>
          <a:r>
            <a:rPr lang="ja-JP" altLang="ja-JP" sz="1200" b="0" i="0" baseline="0">
              <a:solidFill>
                <a:schemeClr val="dk1"/>
              </a:solidFill>
              <a:effectLst/>
              <a:latin typeface="+mn-lt"/>
              <a:ea typeface="+mn-ea"/>
              <a:cs typeface="+mn-cs"/>
            </a:rPr>
            <a:t>償還ピークは</a:t>
          </a:r>
          <a:r>
            <a:rPr lang="ja-JP" altLang="en-US" sz="1200" b="0" i="0" baseline="0">
              <a:solidFill>
                <a:schemeClr val="dk1"/>
              </a:solidFill>
              <a:effectLst/>
              <a:latin typeface="+mn-lt"/>
              <a:ea typeface="+mn-ea"/>
              <a:cs typeface="+mn-cs"/>
            </a:rPr>
            <a:t>過ぎたものの、今後も</a:t>
          </a:r>
          <a:r>
            <a:rPr lang="ja-JP" altLang="ja-JP" sz="1200" b="0" i="0" baseline="0">
              <a:solidFill>
                <a:schemeClr val="dk1"/>
              </a:solidFill>
              <a:effectLst/>
              <a:latin typeface="+mn-lt"/>
              <a:ea typeface="+mn-ea"/>
              <a:cs typeface="+mn-cs"/>
            </a:rPr>
            <a:t>非常に厳しい財政運営が予想されることから、地方債の新規発行を伴う普通建設事業の抑制を図るとともに、任意の繰上償還を計画的に実施し元利償還金の削減に努める。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88900</xdr:rowOff>
    </xdr:to>
    <xdr:cxnSp macro="">
      <xdr:nvCxnSpPr>
        <xdr:cNvPr id="372" name="直線コネクタ 371"/>
        <xdr:cNvCxnSpPr/>
      </xdr:nvCxnSpPr>
      <xdr:spPr>
        <a:xfrm flipV="1">
          <a:off x="3987800" y="1372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3"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88900</xdr:rowOff>
    </xdr:to>
    <xdr:cxnSp macro="">
      <xdr:nvCxnSpPr>
        <xdr:cNvPr id="375" name="直線コネクタ 374"/>
        <xdr:cNvCxnSpPr/>
      </xdr:nvCxnSpPr>
      <xdr:spPr>
        <a:xfrm>
          <a:off x="3098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130811</xdr:rowOff>
    </xdr:from>
    <xdr:to>
      <xdr:col>4</xdr:col>
      <xdr:colOff>346075</xdr:colOff>
      <xdr:row>80</xdr:row>
      <xdr:rowOff>12700</xdr:rowOff>
    </xdr:to>
    <xdr:cxnSp macro="">
      <xdr:nvCxnSpPr>
        <xdr:cNvPr id="378" name="直線コネクタ 377"/>
        <xdr:cNvCxnSpPr/>
      </xdr:nvCxnSpPr>
      <xdr:spPr>
        <a:xfrm>
          <a:off x="2209800" y="13675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80</xdr:row>
      <xdr:rowOff>35561</xdr:rowOff>
    </xdr:to>
    <xdr:cxnSp macro="">
      <xdr:nvCxnSpPr>
        <xdr:cNvPr id="381" name="直線コネクタ 380"/>
        <xdr:cNvCxnSpPr/>
      </xdr:nvCxnSpPr>
      <xdr:spPr>
        <a:xfrm flipV="1">
          <a:off x="1320800" y="13675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82" name="フローチャート : 判断 381"/>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83" name="テキスト ボックス 382"/>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4" name="フローチャート : 判断 383"/>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67327</xdr:rowOff>
    </xdr:from>
    <xdr:ext cx="762000" cy="259045"/>
    <xdr:sp macro="" textlink="">
      <xdr:nvSpPr>
        <xdr:cNvPr id="385" name="テキスト ボックス 384"/>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1" name="円/楕円 390"/>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2"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38100</xdr:rowOff>
    </xdr:from>
    <xdr:to>
      <xdr:col>5</xdr:col>
      <xdr:colOff>600075</xdr:colOff>
      <xdr:row>80</xdr:row>
      <xdr:rowOff>139700</xdr:rowOff>
    </xdr:to>
    <xdr:sp macro="" textlink="">
      <xdr:nvSpPr>
        <xdr:cNvPr id="393" name="円/楕円 392"/>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124477</xdr:rowOff>
    </xdr:from>
    <xdr:ext cx="736600" cy="259045"/>
    <xdr:sp macro="" textlink="">
      <xdr:nvSpPr>
        <xdr:cNvPr id="394" name="テキスト ボックス 393"/>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5" name="円/楕円 39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6" name="テキスト ボックス 39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7" name="円/楕円 396"/>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20338</xdr:rowOff>
    </xdr:from>
    <xdr:ext cx="762000" cy="259045"/>
    <xdr:sp macro="" textlink="">
      <xdr:nvSpPr>
        <xdr:cNvPr id="398" name="テキスト ボックス 397"/>
        <xdr:cNvSpPr txBox="1"/>
      </xdr:nvSpPr>
      <xdr:spPr>
        <a:xfrm>
          <a:off x="1828800" y="133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99" name="円/楕円 398"/>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96538</xdr:rowOff>
    </xdr:from>
    <xdr:ext cx="762000" cy="259045"/>
    <xdr:sp macro="" textlink="">
      <xdr:nvSpPr>
        <xdr:cNvPr id="400" name="テキスト ボックス 399"/>
        <xdr:cNvSpPr txBox="1"/>
      </xdr:nvSpPr>
      <xdr:spPr>
        <a:xfrm>
          <a:off x="939800" y="1346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昨年から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％減少し６</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％となっており、類似団体平均を</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％下回っている。</a:t>
          </a:r>
          <a:endParaRPr lang="ja-JP" altLang="ja-JP" sz="1300">
            <a:effectLst/>
          </a:endParaRPr>
        </a:p>
        <a:p>
          <a:pPr rtl="0"/>
          <a:r>
            <a:rPr lang="ja-JP" altLang="ja-JP" sz="1300" b="0" i="0" baseline="0">
              <a:solidFill>
                <a:schemeClr val="dk1"/>
              </a:solidFill>
              <a:effectLst/>
              <a:latin typeface="+mn-lt"/>
              <a:ea typeface="+mn-ea"/>
              <a:cs typeface="+mn-cs"/>
            </a:rPr>
            <a:t>　詳細な分析については、各項目において記載しているので省略する。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xdr:rowOff>
    </xdr:from>
    <xdr:to>
      <xdr:col>24</xdr:col>
      <xdr:colOff>31750</xdr:colOff>
      <xdr:row>75</xdr:row>
      <xdr:rowOff>92710</xdr:rowOff>
    </xdr:to>
    <xdr:cxnSp macro="">
      <xdr:nvCxnSpPr>
        <xdr:cNvPr id="429" name="直線コネクタ 428"/>
        <xdr:cNvCxnSpPr/>
      </xdr:nvCxnSpPr>
      <xdr:spPr>
        <a:xfrm flipV="1">
          <a:off x="15671800" y="128714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127000</xdr:rowOff>
    </xdr:to>
    <xdr:cxnSp macro="">
      <xdr:nvCxnSpPr>
        <xdr:cNvPr id="432" name="直線コネクタ 431"/>
        <xdr:cNvCxnSpPr/>
      </xdr:nvCxnSpPr>
      <xdr:spPr>
        <a:xfrm flipV="1">
          <a:off x="14782800" y="12951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4" name="テキスト ボックス 433"/>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75</xdr:row>
      <xdr:rowOff>138430</xdr:rowOff>
    </xdr:to>
    <xdr:cxnSp macro="">
      <xdr:nvCxnSpPr>
        <xdr:cNvPr id="435" name="直線コネクタ 434"/>
        <xdr:cNvCxnSpPr/>
      </xdr:nvCxnSpPr>
      <xdr:spPr>
        <a:xfrm flipV="1">
          <a:off x="13893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77</xdr:row>
      <xdr:rowOff>104139</xdr:rowOff>
    </xdr:to>
    <xdr:cxnSp macro="">
      <xdr:nvCxnSpPr>
        <xdr:cNvPr id="438" name="直線コネクタ 437"/>
        <xdr:cNvCxnSpPr/>
      </xdr:nvCxnSpPr>
      <xdr:spPr>
        <a:xfrm flipV="1">
          <a:off x="13004800" y="1299718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87630</xdr:rowOff>
    </xdr:from>
    <xdr:to>
      <xdr:col>20</xdr:col>
      <xdr:colOff>209550</xdr:colOff>
      <xdr:row>75</xdr:row>
      <xdr:rowOff>17780</xdr:rowOff>
    </xdr:to>
    <xdr:sp macro="" textlink="">
      <xdr:nvSpPr>
        <xdr:cNvPr id="439" name="フローチャート : 判断 438"/>
        <xdr:cNvSpPr/>
      </xdr:nvSpPr>
      <xdr:spPr>
        <a:xfrm>
          <a:off x="1384300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40" name="テキスト ボックス 43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1" name="フローチャート :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42" name="テキスト ボックス 441"/>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133350</xdr:rowOff>
    </xdr:from>
    <xdr:to>
      <xdr:col>24</xdr:col>
      <xdr:colOff>82550</xdr:colOff>
      <xdr:row>75</xdr:row>
      <xdr:rowOff>63500</xdr:rowOff>
    </xdr:to>
    <xdr:sp macro="" textlink="">
      <xdr:nvSpPr>
        <xdr:cNvPr id="448" name="円/楕円 447"/>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149877</xdr:rowOff>
    </xdr:from>
    <xdr:ext cx="762000" cy="259045"/>
    <xdr:sp macro="" textlink="">
      <xdr:nvSpPr>
        <xdr:cNvPr id="449"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0" name="円/楕円 449"/>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1" name="テキスト ボックス 45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52" name="円/楕円 451"/>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53" name="テキスト ボックス 452"/>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4" name="円/楕円 453"/>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5" name="テキスト ボックス 454"/>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6" name="円/楕円 455"/>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7" name="テキスト ボックス 456"/>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152767</xdr:rowOff>
    </xdr:from>
    <xdr:to>
      <xdr:col>4</xdr:col>
      <xdr:colOff>1117600</xdr:colOff>
      <xdr:row>19</xdr:row>
      <xdr:rowOff>29736</xdr:rowOff>
    </xdr:to>
    <xdr:cxnSp macro="">
      <xdr:nvCxnSpPr>
        <xdr:cNvPr id="52" name="直線コネクタ 51"/>
        <xdr:cNvCxnSpPr/>
      </xdr:nvCxnSpPr>
      <xdr:spPr bwMode="auto">
        <a:xfrm>
          <a:off x="5003800" y="3286492"/>
          <a:ext cx="647700" cy="4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146420</xdr:rowOff>
    </xdr:from>
    <xdr:to>
      <xdr:col>4</xdr:col>
      <xdr:colOff>469900</xdr:colOff>
      <xdr:row>18</xdr:row>
      <xdr:rowOff>152767</xdr:rowOff>
    </xdr:to>
    <xdr:cxnSp macro="">
      <xdr:nvCxnSpPr>
        <xdr:cNvPr id="55" name="直線コネクタ 54"/>
        <xdr:cNvCxnSpPr/>
      </xdr:nvCxnSpPr>
      <xdr:spPr bwMode="auto">
        <a:xfrm>
          <a:off x="4305300" y="3280145"/>
          <a:ext cx="698500" cy="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132399</xdr:rowOff>
    </xdr:from>
    <xdr:to>
      <xdr:col>3</xdr:col>
      <xdr:colOff>904875</xdr:colOff>
      <xdr:row>18</xdr:row>
      <xdr:rowOff>146420</xdr:rowOff>
    </xdr:to>
    <xdr:cxnSp macro="">
      <xdr:nvCxnSpPr>
        <xdr:cNvPr id="58" name="直線コネクタ 57"/>
        <xdr:cNvCxnSpPr/>
      </xdr:nvCxnSpPr>
      <xdr:spPr bwMode="auto">
        <a:xfrm>
          <a:off x="3606800" y="3266124"/>
          <a:ext cx="698500" cy="1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80224</xdr:rowOff>
    </xdr:from>
    <xdr:to>
      <xdr:col>3</xdr:col>
      <xdr:colOff>206375</xdr:colOff>
      <xdr:row>18</xdr:row>
      <xdr:rowOff>132399</xdr:rowOff>
    </xdr:to>
    <xdr:cxnSp macro="">
      <xdr:nvCxnSpPr>
        <xdr:cNvPr id="61" name="直線コネクタ 60"/>
        <xdr:cNvCxnSpPr/>
      </xdr:nvCxnSpPr>
      <xdr:spPr bwMode="auto">
        <a:xfrm>
          <a:off x="2908300" y="3213949"/>
          <a:ext cx="698500" cy="5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162363</xdr:rowOff>
    </xdr:from>
    <xdr:ext cx="762000" cy="259045"/>
    <xdr:sp macro="" textlink="">
      <xdr:nvSpPr>
        <xdr:cNvPr id="63" name="テキスト ボックス 62"/>
        <xdr:cNvSpPr txBox="1"/>
      </xdr:nvSpPr>
      <xdr:spPr>
        <a:xfrm>
          <a:off x="3225800" y="278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16211</xdr:rowOff>
    </xdr:from>
    <xdr:ext cx="762000" cy="259045"/>
    <xdr:sp macro="" textlink="">
      <xdr:nvSpPr>
        <xdr:cNvPr id="65" name="テキスト ボックス 64"/>
        <xdr:cNvSpPr txBox="1"/>
      </xdr:nvSpPr>
      <xdr:spPr>
        <a:xfrm>
          <a:off x="2527300" y="28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150386</xdr:rowOff>
    </xdr:from>
    <xdr:to>
      <xdr:col>5</xdr:col>
      <xdr:colOff>34925</xdr:colOff>
      <xdr:row>19</xdr:row>
      <xdr:rowOff>80536</xdr:rowOff>
    </xdr:to>
    <xdr:sp macro="" textlink="">
      <xdr:nvSpPr>
        <xdr:cNvPr id="71" name="円/楕円 70"/>
        <xdr:cNvSpPr/>
      </xdr:nvSpPr>
      <xdr:spPr bwMode="auto">
        <a:xfrm>
          <a:off x="5600700" y="32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58963</xdr:rowOff>
    </xdr:from>
    <xdr:ext cx="762000" cy="259045"/>
    <xdr:sp macro="" textlink="">
      <xdr:nvSpPr>
        <xdr:cNvPr id="72" name="人口1人当たり決算額の推移該当値テキスト130"/>
        <xdr:cNvSpPr txBox="1"/>
      </xdr:nvSpPr>
      <xdr:spPr>
        <a:xfrm>
          <a:off x="5740400" y="319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101966</xdr:rowOff>
    </xdr:from>
    <xdr:to>
      <xdr:col>4</xdr:col>
      <xdr:colOff>520700</xdr:colOff>
      <xdr:row>19</xdr:row>
      <xdr:rowOff>32117</xdr:rowOff>
    </xdr:to>
    <xdr:sp macro="" textlink="">
      <xdr:nvSpPr>
        <xdr:cNvPr id="73" name="円/楕円 72"/>
        <xdr:cNvSpPr/>
      </xdr:nvSpPr>
      <xdr:spPr bwMode="auto">
        <a:xfrm>
          <a:off x="4953000" y="32356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16894</xdr:rowOff>
    </xdr:from>
    <xdr:ext cx="736600" cy="259045"/>
    <xdr:sp macro="" textlink="">
      <xdr:nvSpPr>
        <xdr:cNvPr id="74" name="テキスト ボックス 73"/>
        <xdr:cNvSpPr txBox="1"/>
      </xdr:nvSpPr>
      <xdr:spPr>
        <a:xfrm>
          <a:off x="4622800" y="332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95620</xdr:rowOff>
    </xdr:from>
    <xdr:to>
      <xdr:col>3</xdr:col>
      <xdr:colOff>955675</xdr:colOff>
      <xdr:row>19</xdr:row>
      <xdr:rowOff>25770</xdr:rowOff>
    </xdr:to>
    <xdr:sp macro="" textlink="">
      <xdr:nvSpPr>
        <xdr:cNvPr id="75" name="円/楕円 74"/>
        <xdr:cNvSpPr/>
      </xdr:nvSpPr>
      <xdr:spPr bwMode="auto">
        <a:xfrm>
          <a:off x="4254500" y="322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10547</xdr:rowOff>
    </xdr:from>
    <xdr:ext cx="762000" cy="259045"/>
    <xdr:sp macro="" textlink="">
      <xdr:nvSpPr>
        <xdr:cNvPr id="76" name="テキスト ボックス 75"/>
        <xdr:cNvSpPr txBox="1"/>
      </xdr:nvSpPr>
      <xdr:spPr>
        <a:xfrm>
          <a:off x="3924300" y="331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81599</xdr:rowOff>
    </xdr:from>
    <xdr:to>
      <xdr:col>3</xdr:col>
      <xdr:colOff>257175</xdr:colOff>
      <xdr:row>19</xdr:row>
      <xdr:rowOff>11749</xdr:rowOff>
    </xdr:to>
    <xdr:sp macro="" textlink="">
      <xdr:nvSpPr>
        <xdr:cNvPr id="77" name="円/楕円 76"/>
        <xdr:cNvSpPr/>
      </xdr:nvSpPr>
      <xdr:spPr bwMode="auto">
        <a:xfrm>
          <a:off x="3556000" y="321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167976</xdr:rowOff>
    </xdr:from>
    <xdr:ext cx="762000" cy="259045"/>
    <xdr:sp macro="" textlink="">
      <xdr:nvSpPr>
        <xdr:cNvPr id="78" name="テキスト ボックス 77"/>
        <xdr:cNvSpPr txBox="1"/>
      </xdr:nvSpPr>
      <xdr:spPr>
        <a:xfrm>
          <a:off x="3225800" y="330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29424</xdr:rowOff>
    </xdr:from>
    <xdr:to>
      <xdr:col>2</xdr:col>
      <xdr:colOff>692150</xdr:colOff>
      <xdr:row>18</xdr:row>
      <xdr:rowOff>131024</xdr:rowOff>
    </xdr:to>
    <xdr:sp macro="" textlink="">
      <xdr:nvSpPr>
        <xdr:cNvPr id="79" name="円/楕円 78"/>
        <xdr:cNvSpPr/>
      </xdr:nvSpPr>
      <xdr:spPr bwMode="auto">
        <a:xfrm>
          <a:off x="2857500" y="316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115801</xdr:rowOff>
    </xdr:from>
    <xdr:ext cx="762000" cy="259045"/>
    <xdr:sp macro="" textlink="">
      <xdr:nvSpPr>
        <xdr:cNvPr id="80" name="テキスト ボックス 79"/>
        <xdr:cNvSpPr txBox="1"/>
      </xdr:nvSpPr>
      <xdr:spPr>
        <a:xfrm>
          <a:off x="2527300" y="324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194475</xdr:rowOff>
    </xdr:from>
    <xdr:to>
      <xdr:col>4</xdr:col>
      <xdr:colOff>1117600</xdr:colOff>
      <xdr:row>35</xdr:row>
      <xdr:rowOff>264503</xdr:rowOff>
    </xdr:to>
    <xdr:cxnSp macro="">
      <xdr:nvCxnSpPr>
        <xdr:cNvPr id="114" name="直線コネクタ 113"/>
        <xdr:cNvCxnSpPr/>
      </xdr:nvCxnSpPr>
      <xdr:spPr bwMode="auto">
        <a:xfrm>
          <a:off x="5003800" y="6804825"/>
          <a:ext cx="647700" cy="7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172796</xdr:rowOff>
    </xdr:from>
    <xdr:to>
      <xdr:col>4</xdr:col>
      <xdr:colOff>469900</xdr:colOff>
      <xdr:row>35</xdr:row>
      <xdr:rowOff>194475</xdr:rowOff>
    </xdr:to>
    <xdr:cxnSp macro="">
      <xdr:nvCxnSpPr>
        <xdr:cNvPr id="117" name="直線コネクタ 116"/>
        <xdr:cNvCxnSpPr/>
      </xdr:nvCxnSpPr>
      <xdr:spPr bwMode="auto">
        <a:xfrm>
          <a:off x="4305300" y="6783146"/>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172796</xdr:rowOff>
    </xdr:from>
    <xdr:to>
      <xdr:col>3</xdr:col>
      <xdr:colOff>904875</xdr:colOff>
      <xdr:row>35</xdr:row>
      <xdr:rowOff>186265</xdr:rowOff>
    </xdr:to>
    <xdr:cxnSp macro="">
      <xdr:nvCxnSpPr>
        <xdr:cNvPr id="120" name="直線コネクタ 119"/>
        <xdr:cNvCxnSpPr/>
      </xdr:nvCxnSpPr>
      <xdr:spPr bwMode="auto">
        <a:xfrm flipV="1">
          <a:off x="3606800" y="6783146"/>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179997</xdr:rowOff>
    </xdr:from>
    <xdr:to>
      <xdr:col>3</xdr:col>
      <xdr:colOff>206375</xdr:colOff>
      <xdr:row>35</xdr:row>
      <xdr:rowOff>186265</xdr:rowOff>
    </xdr:to>
    <xdr:cxnSp macro="">
      <xdr:nvCxnSpPr>
        <xdr:cNvPr id="123" name="直線コネクタ 122"/>
        <xdr:cNvCxnSpPr/>
      </xdr:nvCxnSpPr>
      <xdr:spPr bwMode="auto">
        <a:xfrm>
          <a:off x="2908300" y="6790347"/>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191082</xdr:rowOff>
    </xdr:from>
    <xdr:ext cx="762000" cy="259045"/>
    <xdr:sp macro="" textlink="">
      <xdr:nvSpPr>
        <xdr:cNvPr id="125" name="テキスト ボックス 124"/>
        <xdr:cNvSpPr txBox="1"/>
      </xdr:nvSpPr>
      <xdr:spPr>
        <a:xfrm>
          <a:off x="3225800" y="645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171080</xdr:rowOff>
    </xdr:from>
    <xdr:ext cx="762000" cy="259045"/>
    <xdr:sp macro="" textlink="">
      <xdr:nvSpPr>
        <xdr:cNvPr id="127" name="テキスト ボックス 126"/>
        <xdr:cNvSpPr txBox="1"/>
      </xdr:nvSpPr>
      <xdr:spPr>
        <a:xfrm>
          <a:off x="2527300" y="64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213703</xdr:rowOff>
    </xdr:from>
    <xdr:to>
      <xdr:col>5</xdr:col>
      <xdr:colOff>34925</xdr:colOff>
      <xdr:row>35</xdr:row>
      <xdr:rowOff>315303</xdr:rowOff>
    </xdr:to>
    <xdr:sp macro="" textlink="">
      <xdr:nvSpPr>
        <xdr:cNvPr id="133" name="円/楕円 132"/>
        <xdr:cNvSpPr/>
      </xdr:nvSpPr>
      <xdr:spPr bwMode="auto">
        <a:xfrm>
          <a:off x="5600700" y="682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185780</xdr:rowOff>
    </xdr:from>
    <xdr:ext cx="762000" cy="259045"/>
    <xdr:sp macro="" textlink="">
      <xdr:nvSpPr>
        <xdr:cNvPr id="134" name="人口1人当たり決算額の推移該当値テキスト445"/>
        <xdr:cNvSpPr txBox="1"/>
      </xdr:nvSpPr>
      <xdr:spPr>
        <a:xfrm>
          <a:off x="5740400" y="679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143675</xdr:rowOff>
    </xdr:from>
    <xdr:to>
      <xdr:col>4</xdr:col>
      <xdr:colOff>520700</xdr:colOff>
      <xdr:row>35</xdr:row>
      <xdr:rowOff>245275</xdr:rowOff>
    </xdr:to>
    <xdr:sp macro="" textlink="">
      <xdr:nvSpPr>
        <xdr:cNvPr id="135" name="円/楕円 134"/>
        <xdr:cNvSpPr/>
      </xdr:nvSpPr>
      <xdr:spPr bwMode="auto">
        <a:xfrm>
          <a:off x="4953000" y="675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230052</xdr:rowOff>
    </xdr:from>
    <xdr:ext cx="736600" cy="259045"/>
    <xdr:sp macro="" textlink="">
      <xdr:nvSpPr>
        <xdr:cNvPr id="136" name="テキスト ボックス 135"/>
        <xdr:cNvSpPr txBox="1"/>
      </xdr:nvSpPr>
      <xdr:spPr>
        <a:xfrm>
          <a:off x="4622800" y="68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121996</xdr:rowOff>
    </xdr:from>
    <xdr:to>
      <xdr:col>3</xdr:col>
      <xdr:colOff>955675</xdr:colOff>
      <xdr:row>35</xdr:row>
      <xdr:rowOff>223596</xdr:rowOff>
    </xdr:to>
    <xdr:sp macro="" textlink="">
      <xdr:nvSpPr>
        <xdr:cNvPr id="137" name="円/楕円 136"/>
        <xdr:cNvSpPr/>
      </xdr:nvSpPr>
      <xdr:spPr bwMode="auto">
        <a:xfrm>
          <a:off x="4254500" y="673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208373</xdr:rowOff>
    </xdr:from>
    <xdr:ext cx="762000" cy="259045"/>
    <xdr:sp macro="" textlink="">
      <xdr:nvSpPr>
        <xdr:cNvPr id="138" name="テキスト ボックス 137"/>
        <xdr:cNvSpPr txBox="1"/>
      </xdr:nvSpPr>
      <xdr:spPr>
        <a:xfrm>
          <a:off x="3924300" y="6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135465</xdr:rowOff>
    </xdr:from>
    <xdr:to>
      <xdr:col>3</xdr:col>
      <xdr:colOff>257175</xdr:colOff>
      <xdr:row>35</xdr:row>
      <xdr:rowOff>237065</xdr:rowOff>
    </xdr:to>
    <xdr:sp macro="" textlink="">
      <xdr:nvSpPr>
        <xdr:cNvPr id="139" name="円/楕円 138"/>
        <xdr:cNvSpPr/>
      </xdr:nvSpPr>
      <xdr:spPr bwMode="auto">
        <a:xfrm>
          <a:off x="3556000" y="67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221842</xdr:rowOff>
    </xdr:from>
    <xdr:ext cx="762000" cy="259045"/>
    <xdr:sp macro="" textlink="">
      <xdr:nvSpPr>
        <xdr:cNvPr id="140" name="テキスト ボックス 139"/>
        <xdr:cNvSpPr txBox="1"/>
      </xdr:nvSpPr>
      <xdr:spPr>
        <a:xfrm>
          <a:off x="3225800" y="68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129197</xdr:rowOff>
    </xdr:from>
    <xdr:to>
      <xdr:col>2</xdr:col>
      <xdr:colOff>692150</xdr:colOff>
      <xdr:row>35</xdr:row>
      <xdr:rowOff>230797</xdr:rowOff>
    </xdr:to>
    <xdr:sp macro="" textlink="">
      <xdr:nvSpPr>
        <xdr:cNvPr id="141" name="円/楕円 140"/>
        <xdr:cNvSpPr/>
      </xdr:nvSpPr>
      <xdr:spPr bwMode="auto">
        <a:xfrm>
          <a:off x="2857500" y="673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215574</xdr:rowOff>
    </xdr:from>
    <xdr:ext cx="762000" cy="259045"/>
    <xdr:sp macro="" textlink="">
      <xdr:nvSpPr>
        <xdr:cNvPr id="142" name="テキスト ボックス 141"/>
        <xdr:cNvSpPr txBox="1"/>
      </xdr:nvSpPr>
      <xdr:spPr>
        <a:xfrm>
          <a:off x="2527300" y="682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財政調整基金残高は、標準財政規模比で</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％増加している。これは、一定の基金残高を確保しつつ、予算積立や歳計剰余処分に係るものを</a:t>
          </a:r>
          <a:r>
            <a:rPr lang="ja-JP" altLang="en-US" sz="1100" b="0" i="0" baseline="0">
              <a:solidFill>
                <a:schemeClr val="dk1"/>
              </a:solidFill>
              <a:effectLst/>
              <a:latin typeface="+mn-lt"/>
              <a:ea typeface="+mn-ea"/>
              <a:cs typeface="+mn-cs"/>
            </a:rPr>
            <a:t>財政調整基金及び</a:t>
          </a:r>
          <a:r>
            <a:rPr lang="ja-JP" altLang="ja-JP" sz="1100" b="0" i="0" baseline="0">
              <a:solidFill>
                <a:schemeClr val="dk1"/>
              </a:solidFill>
              <a:effectLst/>
              <a:latin typeface="+mn-lt"/>
              <a:ea typeface="+mn-ea"/>
              <a:cs typeface="+mn-cs"/>
            </a:rPr>
            <a:t>減債基金に積立て、</a:t>
          </a:r>
          <a:r>
            <a:rPr lang="ja-JP" altLang="en-US" sz="1100" b="0" i="0" baseline="0">
              <a:solidFill>
                <a:schemeClr val="dk1"/>
              </a:solidFill>
              <a:effectLst/>
              <a:latin typeface="+mn-lt"/>
              <a:ea typeface="+mn-ea"/>
              <a:cs typeface="+mn-cs"/>
            </a:rPr>
            <a:t>地方債の</a:t>
          </a:r>
          <a:r>
            <a:rPr lang="ja-JP" altLang="ja-JP" sz="1100" b="0" i="0" baseline="0">
              <a:solidFill>
                <a:schemeClr val="dk1"/>
              </a:solidFill>
              <a:effectLst/>
              <a:latin typeface="+mn-lt"/>
              <a:ea typeface="+mn-ea"/>
              <a:cs typeface="+mn-cs"/>
            </a:rPr>
            <a:t>任意繰上償還の財源確保を図ったことによるものである。今後も、来たる合併算定替適用期間後の健全財政の持続に向けてより一層の歳出削減を図り、基金残高の維持・確保に努める。</a:t>
          </a:r>
          <a:endParaRPr lang="ja-JP" altLang="ja-JP" sz="1100">
            <a:effectLst/>
          </a:endParaRPr>
        </a:p>
        <a:p>
          <a:pPr rtl="0"/>
          <a:r>
            <a:rPr lang="ja-JP" altLang="ja-JP" sz="1100" b="0" i="0" baseline="0">
              <a:solidFill>
                <a:schemeClr val="dk1"/>
              </a:solidFill>
              <a:effectLst/>
              <a:latin typeface="+mn-lt"/>
              <a:ea typeface="+mn-ea"/>
              <a:cs typeface="+mn-cs"/>
            </a:rPr>
            <a:t>　実質収支額は、毎年度１億円以上発生しているが、今後も同程度で推移するものと考えられる。これは、町税等の収入見込額を堅く見積もっていることによる決算剰余金と、不用額の発生による決算剰余金である。</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実質</a:t>
          </a:r>
          <a:r>
            <a:rPr lang="ja-JP" altLang="ja-JP" sz="1100" b="0" i="0" baseline="0">
              <a:solidFill>
                <a:schemeClr val="dk1"/>
              </a:solidFill>
              <a:effectLst/>
              <a:latin typeface="+mn-lt"/>
              <a:ea typeface="+mn-ea"/>
              <a:cs typeface="+mn-cs"/>
            </a:rPr>
            <a:t>単年度収支は、標準財政規模比で１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％となっているが、これは、任意繰上償還</a:t>
          </a:r>
          <a:r>
            <a:rPr lang="ja-JP" altLang="en-US" sz="1100" b="0" i="0" baseline="0">
              <a:solidFill>
                <a:schemeClr val="dk1"/>
              </a:solidFill>
              <a:effectLst/>
              <a:latin typeface="+mn-lt"/>
              <a:ea typeface="+mn-ea"/>
              <a:cs typeface="+mn-cs"/>
            </a:rPr>
            <a:t>５３５</a:t>
          </a:r>
          <a:r>
            <a:rPr lang="ja-JP" altLang="ja-JP" sz="1100" b="0" i="0" baseline="0">
              <a:solidFill>
                <a:schemeClr val="dk1"/>
              </a:solidFill>
              <a:effectLst/>
              <a:latin typeface="+mn-lt"/>
              <a:ea typeface="+mn-ea"/>
              <a:cs typeface="+mn-cs"/>
            </a:rPr>
            <a:t>百万円の実施によるも</a:t>
          </a:r>
          <a:r>
            <a:rPr lang="ja-JP" altLang="en-US" sz="1100" b="0" i="0" baseline="0">
              <a:solidFill>
                <a:schemeClr val="dk1"/>
              </a:solidFill>
              <a:effectLst/>
              <a:latin typeface="+mn-lt"/>
              <a:ea typeface="+mn-ea"/>
              <a:cs typeface="+mn-cs"/>
            </a:rPr>
            <a:t>のが大きな要因で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比較的に高い比率である。</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標準財政規模に占める比率が</a:t>
          </a:r>
          <a:r>
            <a:rPr lang="ja-JP" altLang="en-US" sz="1400" b="0" i="0" baseline="0">
              <a:solidFill>
                <a:schemeClr val="dk1"/>
              </a:solidFill>
              <a:effectLst/>
              <a:latin typeface="+mn-lt"/>
              <a:ea typeface="+mn-ea"/>
              <a:cs typeface="+mn-cs"/>
            </a:rPr>
            <a:t>６</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１７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で対前年度比△０</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７６％となっているが、</a:t>
          </a:r>
          <a:r>
            <a:rPr lang="ja-JP" altLang="ja-JP" sz="1400" b="0" i="0" baseline="0">
              <a:solidFill>
                <a:schemeClr val="dk1"/>
              </a:solidFill>
              <a:effectLst/>
              <a:latin typeface="+mn-lt"/>
              <a:ea typeface="+mn-ea"/>
              <a:cs typeface="+mn-cs"/>
            </a:rPr>
            <a:t>すべての会計において実質収支額の黒字及び資金剰余額となっており、連結決算における実質収支額は黒字となっている。</a:t>
          </a:r>
          <a:endParaRPr lang="ja-JP" altLang="ja-JP" sz="1400">
            <a:effectLst/>
          </a:endParaRPr>
        </a:p>
        <a:p>
          <a:pPr rtl="0"/>
          <a:r>
            <a:rPr lang="ja-JP" altLang="ja-JP" sz="1400" b="0" i="0" baseline="0">
              <a:solidFill>
                <a:schemeClr val="dk1"/>
              </a:solidFill>
              <a:effectLst/>
              <a:latin typeface="+mn-lt"/>
              <a:ea typeface="+mn-ea"/>
              <a:cs typeface="+mn-cs"/>
            </a:rPr>
            <a:t>　主な構成割合は、一般会計が</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１０</a:t>
          </a:r>
          <a:r>
            <a:rPr lang="ja-JP" altLang="ja-JP" sz="1400" b="0" i="0" baseline="0">
              <a:solidFill>
                <a:schemeClr val="dk1"/>
              </a:solidFill>
              <a:effectLst/>
              <a:latin typeface="+mn-lt"/>
              <a:ea typeface="+mn-ea"/>
              <a:cs typeface="+mn-cs"/>
            </a:rPr>
            <a:t>％で最も多く、次に上水道事業会計</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９０</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介護保険特別</a:t>
          </a:r>
          <a:r>
            <a:rPr lang="ja-JP" altLang="ja-JP" sz="1400" b="0" i="0" baseline="0">
              <a:solidFill>
                <a:schemeClr val="dk1"/>
              </a:solidFill>
              <a:effectLst/>
              <a:latin typeface="+mn-lt"/>
              <a:ea typeface="+mn-ea"/>
              <a:cs typeface="+mn-cs"/>
            </a:rPr>
            <a:t>会計</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６１</a:t>
          </a:r>
          <a:r>
            <a:rPr lang="ja-JP" altLang="ja-JP" sz="1400" b="0" i="0" baseline="0">
              <a:solidFill>
                <a:schemeClr val="dk1"/>
              </a:solidFill>
              <a:effectLst/>
              <a:latin typeface="+mn-lt"/>
              <a:ea typeface="+mn-ea"/>
              <a:cs typeface="+mn-cs"/>
            </a:rPr>
            <a:t>％となっている。</a:t>
          </a:r>
          <a:endParaRPr lang="ja-JP" altLang="ja-JP" sz="1400">
            <a:effectLst/>
          </a:endParaRPr>
        </a:p>
        <a:p>
          <a:pPr rtl="0"/>
          <a:r>
            <a:rPr lang="ja-JP" altLang="ja-JP" sz="1400" b="0" i="0" baseline="0">
              <a:solidFill>
                <a:schemeClr val="dk1"/>
              </a:solidFill>
              <a:effectLst/>
              <a:latin typeface="+mn-lt"/>
              <a:ea typeface="+mn-ea"/>
              <a:cs typeface="+mn-cs"/>
            </a:rPr>
            <a:t>　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endParaRPr lang="ja-JP" altLang="ja-JP" sz="1400">
            <a:effectLst/>
          </a:endParaRPr>
        </a:p>
        <a:p>
          <a:pPr rtl="0"/>
          <a:r>
            <a:rPr lang="ja-JP" altLang="ja-JP" sz="1400" b="0" i="0" baseline="0">
              <a:solidFill>
                <a:schemeClr val="dk1"/>
              </a:solidFill>
              <a:effectLst/>
              <a:latin typeface="+mn-lt"/>
              <a:ea typeface="+mn-ea"/>
              <a:cs typeface="+mn-cs"/>
            </a:rPr>
            <a:t>　今後も、赤字決算とならないよう、歳入の確保に努めると伴に、歳出の削減に努める。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元利償還額は</a:t>
          </a:r>
          <a:r>
            <a:rPr lang="ja-JP" altLang="en-US" sz="1100" b="0" i="0" baseline="0">
              <a:solidFill>
                <a:schemeClr val="dk1"/>
              </a:solidFill>
              <a:effectLst/>
              <a:latin typeface="+mn-lt"/>
              <a:ea typeface="+mn-ea"/>
              <a:cs typeface="+mn-cs"/>
            </a:rPr>
            <a:t>平成２１年度から実施している繰上償還により償還</a:t>
          </a:r>
          <a:r>
            <a:rPr lang="ja-JP" altLang="ja-JP" sz="1100" b="0" i="0" baseline="0">
              <a:solidFill>
                <a:schemeClr val="dk1"/>
              </a:solidFill>
              <a:effectLst/>
              <a:latin typeface="+mn-lt"/>
              <a:ea typeface="+mn-ea"/>
              <a:cs typeface="+mn-cs"/>
            </a:rPr>
            <a:t>のピーク</a:t>
          </a:r>
          <a:r>
            <a:rPr lang="ja-JP" altLang="en-US" sz="1100" b="0" i="0" baseline="0">
              <a:solidFill>
                <a:schemeClr val="dk1"/>
              </a:solidFill>
              <a:effectLst/>
              <a:latin typeface="+mn-lt"/>
              <a:ea typeface="+mn-ea"/>
              <a:cs typeface="+mn-cs"/>
            </a:rPr>
            <a:t>は過ぎたものの、今後も高い水準で推移していく。将来的に安定した財政運営をしていくために、</a:t>
          </a:r>
          <a:r>
            <a:rPr lang="ja-JP" altLang="ja-JP" sz="1100" b="0" i="0" baseline="0">
              <a:solidFill>
                <a:schemeClr val="dk1"/>
              </a:solidFill>
              <a:effectLst/>
              <a:latin typeface="+mn-lt"/>
              <a:ea typeface="+mn-ea"/>
              <a:cs typeface="+mn-cs"/>
            </a:rPr>
            <a:t>今後も継続的に繰上償還を実施し、起債残高の縮減に努めていかなければならない。</a:t>
          </a:r>
          <a:endParaRPr lang="ja-JP" altLang="ja-JP" sz="1100">
            <a:effectLst/>
          </a:endParaRPr>
        </a:p>
        <a:p>
          <a:pPr rtl="0"/>
          <a:r>
            <a:rPr lang="ja-JP" altLang="ja-JP" sz="1100" b="0" i="0" baseline="0">
              <a:solidFill>
                <a:schemeClr val="dk1"/>
              </a:solidFill>
              <a:effectLst/>
              <a:latin typeface="+mn-lt"/>
              <a:ea typeface="+mn-ea"/>
              <a:cs typeface="+mn-cs"/>
            </a:rPr>
            <a:t>　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100">
            <a:effectLst/>
          </a:endParaRPr>
        </a:p>
        <a:p>
          <a:pPr rtl="0"/>
          <a:r>
            <a:rPr lang="ja-JP" altLang="ja-JP" sz="1100" b="0" i="0" baseline="0">
              <a:solidFill>
                <a:schemeClr val="dk1"/>
              </a:solidFill>
              <a:effectLst/>
              <a:latin typeface="+mn-lt"/>
              <a:ea typeface="+mn-ea"/>
              <a:cs typeface="+mn-cs"/>
            </a:rPr>
            <a:t>　算入公債費については、合併特例事業債、臨時財政対策債の償還額の増加に伴い、算入公債費等もそれに併せて増加しているためである。</a:t>
          </a:r>
          <a:endParaRPr lang="ja-JP" altLang="ja-JP" sz="1100">
            <a:effectLst/>
          </a:endParaRPr>
        </a:p>
        <a:p>
          <a:pPr rtl="0"/>
          <a:r>
            <a:rPr lang="ja-JP" altLang="ja-JP" sz="1100" b="0" i="0" baseline="0">
              <a:solidFill>
                <a:schemeClr val="dk1"/>
              </a:solidFill>
              <a:effectLst/>
              <a:latin typeface="+mn-lt"/>
              <a:ea typeface="+mn-ea"/>
              <a:cs typeface="+mn-cs"/>
            </a:rPr>
            <a:t>　実質公債費比率の分子は毎年減少してきているが、これは、算入公債費の増加によるもので平成２７年度以降は減少に転じることから、新規起債の抑制、繰上償還の実施等を今後も継続し、分子の減少に努め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将来負担比率の分子は前年度比</a:t>
          </a:r>
          <a:r>
            <a:rPr lang="ja-JP" altLang="en-US" sz="1400" b="0" i="0" baseline="0">
              <a:solidFill>
                <a:schemeClr val="dk1"/>
              </a:solidFill>
              <a:effectLst/>
              <a:latin typeface="+mn-lt"/>
              <a:ea typeface="+mn-ea"/>
              <a:cs typeface="+mn-cs"/>
            </a:rPr>
            <a:t>４４３</a:t>
          </a:r>
          <a:r>
            <a:rPr lang="ja-JP" altLang="ja-JP" sz="1400" b="0" i="0" baseline="0">
              <a:solidFill>
                <a:schemeClr val="dk1"/>
              </a:solidFill>
              <a:effectLst/>
              <a:latin typeface="+mn-lt"/>
              <a:ea typeface="+mn-ea"/>
              <a:cs typeface="+mn-cs"/>
            </a:rPr>
            <a:t>百万円減少している。これは、任意の繰上償還の実施による一般会計地方債残高の減少によるものと、基準財政需要額算入額の増加によるものである。</a:t>
          </a:r>
          <a:endParaRPr lang="ja-JP" altLang="ja-JP" sz="1400">
            <a:effectLst/>
          </a:endParaRPr>
        </a:p>
        <a:p>
          <a:pPr rtl="0"/>
          <a:r>
            <a:rPr lang="ja-JP" altLang="ja-JP" sz="1400" b="0" i="0" baseline="0">
              <a:solidFill>
                <a:schemeClr val="dk1"/>
              </a:solidFill>
              <a:effectLst/>
              <a:latin typeface="+mn-lt"/>
              <a:ea typeface="+mn-ea"/>
              <a:cs typeface="+mn-cs"/>
            </a:rPr>
            <a:t>　全体的に減少傾向にあるものの、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が必要である。</a:t>
          </a:r>
          <a:endParaRPr lang="ja-JP" altLang="ja-JP" sz="1400">
            <a:effectLst/>
          </a:endParaRPr>
        </a:p>
        <a:p>
          <a:pPr rtl="0"/>
          <a:r>
            <a:rPr lang="ja-JP" altLang="ja-JP" sz="1400" b="0" i="0" baseline="0">
              <a:solidFill>
                <a:schemeClr val="dk1"/>
              </a:solidFill>
              <a:effectLst/>
              <a:latin typeface="+mn-lt"/>
              <a:ea typeface="+mn-ea"/>
              <a:cs typeface="+mn-cs"/>
            </a:rPr>
            <a:t>　また、新規起債の抑制、繰上償還の実施等を今後も継続し、将来負担の減少に努める。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14503067</v>
      </c>
      <c r="BO4" s="349"/>
      <c r="BP4" s="349"/>
      <c r="BQ4" s="349"/>
      <c r="BR4" s="349"/>
      <c r="BS4" s="349"/>
      <c r="BT4" s="349"/>
      <c r="BU4" s="350"/>
      <c r="BV4" s="348">
        <v>12412252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14204901</v>
      </c>
      <c r="BO5" s="386"/>
      <c r="BP5" s="386"/>
      <c r="BQ5" s="386"/>
      <c r="BR5" s="386"/>
      <c r="BS5" s="386"/>
      <c r="BT5" s="386"/>
      <c r="BU5" s="387"/>
      <c r="BV5" s="385">
        <v>12009607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86.4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298166</v>
      </c>
      <c r="BO6" s="386"/>
      <c r="BP6" s="386"/>
      <c r="BQ6" s="386"/>
      <c r="BR6" s="386"/>
      <c r="BS6" s="386"/>
      <c r="BT6" s="386"/>
      <c r="BU6" s="387"/>
      <c r="BV6" s="385">
        <v>402645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89.2</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76093</v>
      </c>
      <c r="BO7" s="386"/>
      <c r="BP7" s="386"/>
      <c r="BQ7" s="386"/>
      <c r="BR7" s="386"/>
      <c r="BS7" s="386"/>
      <c r="BT7" s="386"/>
      <c r="BU7" s="387"/>
      <c r="BV7" s="385">
        <v>258606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7166344</v>
      </c>
      <c r="CU7" s="386"/>
      <c r="CV7" s="386"/>
      <c r="CW7" s="386"/>
      <c r="CX7" s="386"/>
      <c r="CY7" s="386"/>
      <c r="CZ7" s="386"/>
      <c r="DA7" s="387"/>
      <c r="DB7" s="385">
        <v>7104846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222073</v>
      </c>
      <c r="BO8" s="386"/>
      <c r="BP8" s="386"/>
      <c r="BQ8" s="386"/>
      <c r="BR8" s="386"/>
      <c r="BS8" s="386"/>
      <c r="BT8" s="386"/>
      <c r="BU8" s="387"/>
      <c r="BV8" s="385">
        <v>144039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19106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78034</v>
      </c>
      <c r="BO9" s="386"/>
      <c r="BP9" s="386"/>
      <c r="BQ9" s="386"/>
      <c r="BR9" s="386"/>
      <c r="BS9" s="386"/>
      <c r="BT9" s="386"/>
      <c r="BU9" s="387"/>
      <c r="BV9" s="385">
        <v>16059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21.3</v>
      </c>
      <c r="CU9" s="383"/>
      <c r="CV9" s="383"/>
      <c r="CW9" s="383"/>
      <c r="CX9" s="383"/>
      <c r="CY9" s="383"/>
      <c r="CZ9" s="383"/>
      <c r="DA9" s="384"/>
      <c r="DB9" s="382">
        <v>26.8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20016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602721</v>
      </c>
      <c r="BO10" s="386"/>
      <c r="BP10" s="386"/>
      <c r="BQ10" s="386"/>
      <c r="BR10" s="386"/>
      <c r="BS10" s="386"/>
      <c r="BT10" s="386"/>
      <c r="BU10" s="387"/>
      <c r="BV10" s="385">
        <v>547219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534800</v>
      </c>
      <c r="BO11" s="386"/>
      <c r="BP11" s="386"/>
      <c r="BQ11" s="386"/>
      <c r="BR11" s="386"/>
      <c r="BS11" s="386"/>
      <c r="BT11" s="386"/>
      <c r="BU11" s="387"/>
      <c r="BV11" s="385">
        <v>919000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19128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414424</v>
      </c>
      <c r="BO12" s="386"/>
      <c r="BP12" s="386"/>
      <c r="BQ12" s="386"/>
      <c r="BR12" s="386"/>
      <c r="BS12" s="386"/>
      <c r="BT12" s="386"/>
      <c r="BU12" s="387"/>
      <c r="BV12" s="385">
        <v>498565</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19067</v>
      </c>
      <c r="S13" s="467"/>
      <c r="T13" s="467"/>
      <c r="U13" s="467"/>
      <c r="V13" s="468"/>
      <c r="W13" s="401" t="s">
        <v>122</v>
      </c>
      <c r="X13" s="402"/>
      <c r="Y13" s="402"/>
      <c r="Z13" s="402"/>
      <c r="AA13" s="402"/>
      <c r="AB13" s="392"/>
      <c r="AC13" s="436">
        <v>2503</v>
      </c>
      <c r="AD13" s="437"/>
      <c r="AE13" s="437"/>
      <c r="AF13" s="437"/>
      <c r="AG13" s="476"/>
      <c r="AH13" s="436">
        <v>2714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801131</v>
      </c>
      <c r="BO13" s="386"/>
      <c r="BP13" s="386"/>
      <c r="BQ13" s="386"/>
      <c r="BR13" s="386"/>
      <c r="BS13" s="386"/>
      <c r="BT13" s="386"/>
      <c r="BU13" s="387"/>
      <c r="BV13" s="385">
        <v>983713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19249</v>
      </c>
      <c r="S14" s="467"/>
      <c r="T14" s="467"/>
      <c r="U14" s="467"/>
      <c r="V14" s="468"/>
      <c r="W14" s="375"/>
      <c r="X14" s="376"/>
      <c r="Y14" s="376"/>
      <c r="Z14" s="376"/>
      <c r="AA14" s="376"/>
      <c r="AB14" s="365"/>
      <c r="AC14" s="469">
        <v>26.8</v>
      </c>
      <c r="AD14" s="470"/>
      <c r="AE14" s="470"/>
      <c r="AF14" s="470"/>
      <c r="AG14" s="471"/>
      <c r="AH14" s="469">
        <v>27.1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103.8</v>
      </c>
      <c r="CU14" s="481"/>
      <c r="CV14" s="481"/>
      <c r="CW14" s="481"/>
      <c r="CX14" s="481"/>
      <c r="CY14" s="481"/>
      <c r="CZ14" s="481"/>
      <c r="DA14" s="482"/>
      <c r="DB14" s="480">
        <v>111.5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19193</v>
      </c>
      <c r="S15" s="467"/>
      <c r="T15" s="467"/>
      <c r="U15" s="467"/>
      <c r="V15" s="468"/>
      <c r="W15" s="401" t="s">
        <v>129</v>
      </c>
      <c r="X15" s="402"/>
      <c r="Y15" s="402"/>
      <c r="Z15" s="402"/>
      <c r="AA15" s="402"/>
      <c r="AB15" s="392"/>
      <c r="AC15" s="436">
        <v>2107</v>
      </c>
      <c r="AD15" s="437"/>
      <c r="AE15" s="437"/>
      <c r="AF15" s="437"/>
      <c r="AG15" s="476"/>
      <c r="AH15" s="436">
        <v>2412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1559298</v>
      </c>
      <c r="BO15" s="349"/>
      <c r="BP15" s="349"/>
      <c r="BQ15" s="349"/>
      <c r="BR15" s="349"/>
      <c r="BS15" s="349"/>
      <c r="BT15" s="349"/>
      <c r="BU15" s="350"/>
      <c r="BV15" s="348">
        <v>1524407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22.6</v>
      </c>
      <c r="AD16" s="470"/>
      <c r="AE16" s="470"/>
      <c r="AF16" s="470"/>
      <c r="AG16" s="471"/>
      <c r="AH16" s="469">
        <v>24.1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5708248</v>
      </c>
      <c r="BO16" s="386"/>
      <c r="BP16" s="386"/>
      <c r="BQ16" s="386"/>
      <c r="BR16" s="386"/>
      <c r="BS16" s="386"/>
      <c r="BT16" s="386"/>
      <c r="BU16" s="387"/>
      <c r="BV16" s="385">
        <v>5665658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4728</v>
      </c>
      <c r="AD17" s="437"/>
      <c r="AE17" s="437"/>
      <c r="AF17" s="437"/>
      <c r="AG17" s="476"/>
      <c r="AH17" s="436">
        <v>4880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1976572</v>
      </c>
      <c r="BO17" s="386"/>
      <c r="BP17" s="386"/>
      <c r="BQ17" s="386"/>
      <c r="BR17" s="386"/>
      <c r="BS17" s="386"/>
      <c r="BT17" s="386"/>
      <c r="BU17" s="387"/>
      <c r="BV17" s="385">
        <v>1931313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326.70999999999998</v>
      </c>
      <c r="M18" s="498"/>
      <c r="N18" s="498"/>
      <c r="O18" s="498"/>
      <c r="P18" s="498"/>
      <c r="Q18" s="498"/>
      <c r="R18" s="499"/>
      <c r="S18" s="499"/>
      <c r="T18" s="499"/>
      <c r="U18" s="499"/>
      <c r="V18" s="500"/>
      <c r="W18" s="403"/>
      <c r="X18" s="404"/>
      <c r="Y18" s="404"/>
      <c r="Z18" s="404"/>
      <c r="AA18" s="404"/>
      <c r="AB18" s="395"/>
      <c r="AC18" s="501">
        <v>50.6</v>
      </c>
      <c r="AD18" s="502"/>
      <c r="AE18" s="502"/>
      <c r="AF18" s="502"/>
      <c r="AG18" s="503"/>
      <c r="AH18" s="501">
        <v>48.8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6059216</v>
      </c>
      <c r="BO18" s="386"/>
      <c r="BP18" s="386"/>
      <c r="BQ18" s="386"/>
      <c r="BR18" s="386"/>
      <c r="BS18" s="386"/>
      <c r="BT18" s="386"/>
      <c r="BU18" s="387"/>
      <c r="BV18" s="385">
        <v>6148064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9612410</v>
      </c>
      <c r="BO19" s="386"/>
      <c r="BP19" s="386"/>
      <c r="BQ19" s="386"/>
      <c r="BR19" s="386"/>
      <c r="BS19" s="386"/>
      <c r="BT19" s="386"/>
      <c r="BU19" s="387"/>
      <c r="BV19" s="385">
        <v>9287900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6007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14028307</v>
      </c>
      <c r="BO23" s="386"/>
      <c r="BP23" s="386"/>
      <c r="BQ23" s="386"/>
      <c r="BR23" s="386"/>
      <c r="BS23" s="386"/>
      <c r="BT23" s="386"/>
      <c r="BU23" s="387"/>
      <c r="BV23" s="385">
        <v>14378489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6290</v>
      </c>
      <c r="R24" s="437"/>
      <c r="S24" s="437"/>
      <c r="T24" s="437"/>
      <c r="U24" s="437"/>
      <c r="V24" s="476"/>
      <c r="W24" s="531"/>
      <c r="X24" s="519"/>
      <c r="Y24" s="520"/>
      <c r="Z24" s="435" t="s">
        <v>153</v>
      </c>
      <c r="AA24" s="415"/>
      <c r="AB24" s="415"/>
      <c r="AC24" s="415"/>
      <c r="AD24" s="415"/>
      <c r="AE24" s="415"/>
      <c r="AF24" s="415"/>
      <c r="AG24" s="416"/>
      <c r="AH24" s="436">
        <v>152</v>
      </c>
      <c r="AI24" s="437"/>
      <c r="AJ24" s="437"/>
      <c r="AK24" s="437"/>
      <c r="AL24" s="476"/>
      <c r="AM24" s="436">
        <v>489896</v>
      </c>
      <c r="AN24" s="437"/>
      <c r="AO24" s="437"/>
      <c r="AP24" s="437"/>
      <c r="AQ24" s="437"/>
      <c r="AR24" s="476"/>
      <c r="AS24" s="436">
        <v>3223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7791172</v>
      </c>
      <c r="BO24" s="386"/>
      <c r="BP24" s="386"/>
      <c r="BQ24" s="386"/>
      <c r="BR24" s="386"/>
      <c r="BS24" s="386"/>
      <c r="BT24" s="386"/>
      <c r="BU24" s="387"/>
      <c r="BV24" s="385">
        <v>7445986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5180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1348681</v>
      </c>
      <c r="BO25" s="349"/>
      <c r="BP25" s="349"/>
      <c r="BQ25" s="349"/>
      <c r="BR25" s="349"/>
      <c r="BS25" s="349"/>
      <c r="BT25" s="349"/>
      <c r="BU25" s="350"/>
      <c r="BV25" s="348">
        <v>716000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4660</v>
      </c>
      <c r="R26" s="437"/>
      <c r="S26" s="437"/>
      <c r="T26" s="437"/>
      <c r="U26" s="437"/>
      <c r="V26" s="476"/>
      <c r="W26" s="531"/>
      <c r="X26" s="519"/>
      <c r="Y26" s="520"/>
      <c r="Z26" s="435" t="s">
        <v>159</v>
      </c>
      <c r="AA26" s="539"/>
      <c r="AB26" s="539"/>
      <c r="AC26" s="539"/>
      <c r="AD26" s="539"/>
      <c r="AE26" s="539"/>
      <c r="AF26" s="539"/>
      <c r="AG26" s="540"/>
      <c r="AH26" s="436">
        <v>1</v>
      </c>
      <c r="AI26" s="437"/>
      <c r="AJ26" s="437"/>
      <c r="AK26" s="437"/>
      <c r="AL26" s="476"/>
      <c r="AM26" s="436">
        <v>3190</v>
      </c>
      <c r="AN26" s="437"/>
      <c r="AO26" s="437"/>
      <c r="AP26" s="437"/>
      <c r="AQ26" s="437"/>
      <c r="AR26" s="476"/>
      <c r="AS26" s="436">
        <v>3190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2580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3961</v>
      </c>
      <c r="AN27" s="437"/>
      <c r="AO27" s="437"/>
      <c r="AP27" s="437"/>
      <c r="AQ27" s="437"/>
      <c r="AR27" s="476"/>
      <c r="AS27" s="436">
        <v>3961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244764</v>
      </c>
      <c r="BO27" s="553"/>
      <c r="BP27" s="553"/>
      <c r="BQ27" s="553"/>
      <c r="BR27" s="553"/>
      <c r="BS27" s="553"/>
      <c r="BT27" s="553"/>
      <c r="BU27" s="554"/>
      <c r="BV27" s="552">
        <v>244764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2090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1719859</v>
      </c>
      <c r="BO28" s="349"/>
      <c r="BP28" s="349"/>
      <c r="BQ28" s="349"/>
      <c r="BR28" s="349"/>
      <c r="BS28" s="349"/>
      <c r="BT28" s="349"/>
      <c r="BU28" s="350"/>
      <c r="BV28" s="348">
        <v>1531562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2020</v>
      </c>
      <c r="R29" s="437"/>
      <c r="S29" s="437"/>
      <c r="T29" s="437"/>
      <c r="U29" s="437"/>
      <c r="V29" s="476"/>
      <c r="W29" s="531"/>
      <c r="X29" s="519"/>
      <c r="Y29" s="520"/>
      <c r="Z29" s="435" t="s">
        <v>169</v>
      </c>
      <c r="AA29" s="415"/>
      <c r="AB29" s="415"/>
      <c r="AC29" s="415"/>
      <c r="AD29" s="415"/>
      <c r="AE29" s="415"/>
      <c r="AF29" s="415"/>
      <c r="AG29" s="416"/>
      <c r="AH29" s="436">
        <v>153</v>
      </c>
      <c r="AI29" s="437"/>
      <c r="AJ29" s="437"/>
      <c r="AK29" s="437"/>
      <c r="AL29" s="476"/>
      <c r="AM29" s="436">
        <v>493857</v>
      </c>
      <c r="AN29" s="437"/>
      <c r="AO29" s="437"/>
      <c r="AP29" s="437"/>
      <c r="AQ29" s="437"/>
      <c r="AR29" s="476"/>
      <c r="AS29" s="436">
        <v>3228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278017</v>
      </c>
      <c r="BO29" s="386"/>
      <c r="BP29" s="386"/>
      <c r="BQ29" s="386"/>
      <c r="BR29" s="386"/>
      <c r="BS29" s="386"/>
      <c r="BT29" s="386"/>
      <c r="BU29" s="387"/>
      <c r="BV29" s="385">
        <v>380702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1903805</v>
      </c>
      <c r="BO30" s="553"/>
      <c r="BP30" s="553"/>
      <c r="BQ30" s="553"/>
      <c r="BR30" s="553"/>
      <c r="BS30" s="553"/>
      <c r="BT30" s="553"/>
      <c r="BU30" s="554"/>
      <c r="BV30" s="552">
        <v>1524987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東北町国民健康保険事業特別会計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東北町上水道事業会計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東北町簡易水道事業特別会計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中部上北広域事業組合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東北町土地開発公社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東北町介護保険特別会計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東北町公共下水道事業特別会計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中部上北広域事業組合（病院事業会計）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株式会社おがわら湖</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東北町後期高齢者医療特別会計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東北町農業集落排水事業特別会計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上北地方教育・福祉事務組合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東北町介護サービス事業特別会計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十和田地区食肉処理事務組合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青森県市町村総合事務組合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青森県市町村職員退職手当組合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青森県交通災害共済組合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青森県後期高齢者医療広域連合（一般会計）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青森県後期高齢者医療広域連合（後期高齢者医療特別会計）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6" t="s">
        <v>23</v>
      </c>
      <c r="C41" s="1167"/>
      <c r="D41" s="81"/>
      <c r="E41" s="1172" t="s">
        <v>24</v>
      </c>
      <c r="F41" s="1172"/>
      <c r="G41" s="1172"/>
      <c r="H41" s="1173"/>
      <c r="I41" s="82">
        <v>15152</v>
      </c>
      <c r="J41" s="83">
        <v>15604</v>
      </c>
      <c r="K41" s="83">
        <v>15585</v>
      </c>
      <c r="L41" s="83">
        <v>14378</v>
      </c>
      <c r="M41" s="84">
        <v>14028</v>
      </c>
    </row>
    <row r="42" spans="2:13" ht="27.75" customHeight="1">
      <c r="B42" s="1168"/>
      <c r="C42" s="1169"/>
      <c r="D42" s="85"/>
      <c r="E42" s="1174" t="s">
        <v>25</v>
      </c>
      <c r="F42" s="1174"/>
      <c r="G42" s="1174"/>
      <c r="H42" s="1175"/>
      <c r="I42" s="86">
        <v>4</v>
      </c>
      <c r="J42" s="87">
        <v>2</v>
      </c>
      <c r="K42" s="87">
        <v>2</v>
      </c>
      <c r="L42" s="87">
        <v>1</v>
      </c>
      <c r="M42" s="88">
        <v>0</v>
      </c>
    </row>
    <row r="43" spans="2:13" ht="27.75" customHeight="1">
      <c r="B43" s="1168"/>
      <c r="C43" s="1169"/>
      <c r="D43" s="85"/>
      <c r="E43" s="1174" t="s">
        <v>26</v>
      </c>
      <c r="F43" s="1174"/>
      <c r="G43" s="1174"/>
      <c r="H43" s="1175"/>
      <c r="I43" s="86">
        <v>4253</v>
      </c>
      <c r="J43" s="87">
        <v>4568</v>
      </c>
      <c r="K43" s="87">
        <v>5380</v>
      </c>
      <c r="L43" s="87">
        <v>5777</v>
      </c>
      <c r="M43" s="88">
        <v>6068</v>
      </c>
    </row>
    <row r="44" spans="2:13" ht="27.75" customHeight="1">
      <c r="B44" s="1168"/>
      <c r="C44" s="1169"/>
      <c r="D44" s="85"/>
      <c r="E44" s="1174" t="s">
        <v>27</v>
      </c>
      <c r="F44" s="1174"/>
      <c r="G44" s="1174"/>
      <c r="H44" s="1175"/>
      <c r="I44" s="86">
        <v>560</v>
      </c>
      <c r="J44" s="87">
        <v>604</v>
      </c>
      <c r="K44" s="87">
        <v>609</v>
      </c>
      <c r="L44" s="87">
        <v>588</v>
      </c>
      <c r="M44" s="88">
        <v>526</v>
      </c>
    </row>
    <row r="45" spans="2:13" ht="27.75" customHeight="1">
      <c r="B45" s="1168"/>
      <c r="C45" s="1169"/>
      <c r="D45" s="85"/>
      <c r="E45" s="1174" t="s">
        <v>28</v>
      </c>
      <c r="F45" s="1174"/>
      <c r="G45" s="1174"/>
      <c r="H45" s="1175"/>
      <c r="I45" s="86">
        <v>2418</v>
      </c>
      <c r="J45" s="87">
        <v>2227</v>
      </c>
      <c r="K45" s="87">
        <v>2236</v>
      </c>
      <c r="L45" s="87">
        <v>1850</v>
      </c>
      <c r="M45" s="88">
        <v>1626</v>
      </c>
    </row>
    <row r="46" spans="2:13" ht="27.75" customHeight="1">
      <c r="B46" s="1168"/>
      <c r="C46" s="1169"/>
      <c r="D46" s="85"/>
      <c r="E46" s="1174" t="s">
        <v>29</v>
      </c>
      <c r="F46" s="1174"/>
      <c r="G46" s="1174"/>
      <c r="H46" s="1175"/>
      <c r="I46" s="86" t="s">
        <v>475</v>
      </c>
      <c r="J46" s="87" t="s">
        <v>475</v>
      </c>
      <c r="K46" s="87" t="s">
        <v>475</v>
      </c>
      <c r="L46" s="87" t="s">
        <v>475</v>
      </c>
      <c r="M46" s="88" t="s">
        <v>475</v>
      </c>
    </row>
    <row r="47" spans="2:13" ht="27.75" customHeight="1">
      <c r="B47" s="1168"/>
      <c r="C47" s="1169"/>
      <c r="D47" s="85"/>
      <c r="E47" s="1174" t="s">
        <v>30</v>
      </c>
      <c r="F47" s="1174"/>
      <c r="G47" s="1174"/>
      <c r="H47" s="1175"/>
      <c r="I47" s="86" t="s">
        <v>475</v>
      </c>
      <c r="J47" s="87" t="s">
        <v>475</v>
      </c>
      <c r="K47" s="87" t="s">
        <v>475</v>
      </c>
      <c r="L47" s="87" t="s">
        <v>475</v>
      </c>
      <c r="M47" s="88" t="s">
        <v>475</v>
      </c>
    </row>
    <row r="48" spans="2:13" ht="27.75" customHeight="1">
      <c r="B48" s="1170"/>
      <c r="C48" s="1171"/>
      <c r="D48" s="85"/>
      <c r="E48" s="1174" t="s">
        <v>31</v>
      </c>
      <c r="F48" s="1174"/>
      <c r="G48" s="1174"/>
      <c r="H48" s="1175"/>
      <c r="I48" s="86" t="s">
        <v>475</v>
      </c>
      <c r="J48" s="87" t="s">
        <v>475</v>
      </c>
      <c r="K48" s="87" t="s">
        <v>475</v>
      </c>
      <c r="L48" s="87" t="s">
        <v>475</v>
      </c>
      <c r="M48" s="88" t="s">
        <v>475</v>
      </c>
    </row>
    <row r="49" spans="2:13" ht="27.75" customHeight="1">
      <c r="B49" s="1176" t="s">
        <v>32</v>
      </c>
      <c r="C49" s="1177"/>
      <c r="D49" s="89"/>
      <c r="E49" s="1174" t="s">
        <v>33</v>
      </c>
      <c r="F49" s="1174"/>
      <c r="G49" s="1174"/>
      <c r="H49" s="1175"/>
      <c r="I49" s="86">
        <v>2103</v>
      </c>
      <c r="J49" s="87">
        <v>2712</v>
      </c>
      <c r="K49" s="87">
        <v>2854</v>
      </c>
      <c r="L49" s="87">
        <v>2220</v>
      </c>
      <c r="M49" s="88">
        <v>2246</v>
      </c>
    </row>
    <row r="50" spans="2:13" ht="27.75" customHeight="1">
      <c r="B50" s="1168"/>
      <c r="C50" s="1169"/>
      <c r="D50" s="85"/>
      <c r="E50" s="1174" t="s">
        <v>34</v>
      </c>
      <c r="F50" s="1174"/>
      <c r="G50" s="1174"/>
      <c r="H50" s="1175"/>
      <c r="I50" s="86">
        <v>504</v>
      </c>
      <c r="J50" s="87">
        <v>364</v>
      </c>
      <c r="K50" s="87">
        <v>234</v>
      </c>
      <c r="L50" s="87">
        <v>205</v>
      </c>
      <c r="M50" s="88">
        <v>195</v>
      </c>
    </row>
    <row r="51" spans="2:13" ht="27.75" customHeight="1">
      <c r="B51" s="1170"/>
      <c r="C51" s="1171"/>
      <c r="D51" s="85"/>
      <c r="E51" s="1174" t="s">
        <v>35</v>
      </c>
      <c r="F51" s="1174"/>
      <c r="G51" s="1174"/>
      <c r="H51" s="1175"/>
      <c r="I51" s="86">
        <v>12018</v>
      </c>
      <c r="J51" s="87">
        <v>12878</v>
      </c>
      <c r="K51" s="87">
        <v>12924</v>
      </c>
      <c r="L51" s="87">
        <v>13559</v>
      </c>
      <c r="M51" s="88">
        <v>13640</v>
      </c>
    </row>
    <row r="52" spans="2:13" ht="27.75" customHeight="1" thickBot="1">
      <c r="B52" s="1178" t="s">
        <v>36</v>
      </c>
      <c r="C52" s="1179"/>
      <c r="D52" s="90"/>
      <c r="E52" s="1180" t="s">
        <v>37</v>
      </c>
      <c r="F52" s="1180"/>
      <c r="G52" s="1180"/>
      <c r="H52" s="1181"/>
      <c r="I52" s="91">
        <v>7762</v>
      </c>
      <c r="J52" s="92">
        <v>7052</v>
      </c>
      <c r="K52" s="92">
        <v>7799</v>
      </c>
      <c r="L52" s="92">
        <v>6611</v>
      </c>
      <c r="M52" s="93">
        <v>6168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112177</v>
      </c>
      <c r="E3" s="116"/>
      <c r="F3" s="117">
        <v>90174</v>
      </c>
      <c r="G3" s="118"/>
      <c r="H3" s="119"/>
    </row>
    <row r="4" spans="1:8">
      <c r="A4" s="120"/>
      <c r="B4" s="121"/>
      <c r="C4" s="122"/>
      <c r="D4" s="123">
        <v>56434</v>
      </c>
      <c r="E4" s="124"/>
      <c r="F4" s="125">
        <v>56067</v>
      </c>
      <c r="G4" s="126"/>
      <c r="H4" s="127"/>
    </row>
    <row r="5" spans="1:8">
      <c r="A5" s="108" t="s">
        <v>508</v>
      </c>
      <c r="B5" s="113"/>
      <c r="C5" s="114"/>
      <c r="D5" s="115">
        <v>177402</v>
      </c>
      <c r="E5" s="116"/>
      <c r="F5" s="117">
        <v>108992</v>
      </c>
      <c r="G5" s="118"/>
      <c r="H5" s="119"/>
    </row>
    <row r="6" spans="1:8">
      <c r="A6" s="120"/>
      <c r="B6" s="121"/>
      <c r="C6" s="122"/>
      <c r="D6" s="123">
        <v>70855</v>
      </c>
      <c r="E6" s="124"/>
      <c r="F6" s="125">
        <v>51234</v>
      </c>
      <c r="G6" s="126"/>
      <c r="H6" s="127"/>
    </row>
    <row r="7" spans="1:8">
      <c r="A7" s="108" t="s">
        <v>509</v>
      </c>
      <c r="B7" s="113"/>
      <c r="C7" s="114"/>
      <c r="D7" s="115">
        <v>230947</v>
      </c>
      <c r="E7" s="116"/>
      <c r="F7" s="117">
        <v>90833</v>
      </c>
      <c r="G7" s="118"/>
      <c r="H7" s="119"/>
    </row>
    <row r="8" spans="1:8">
      <c r="A8" s="120"/>
      <c r="B8" s="121"/>
      <c r="C8" s="122"/>
      <c r="D8" s="123">
        <v>50555</v>
      </c>
      <c r="E8" s="124"/>
      <c r="F8" s="125">
        <v>47037</v>
      </c>
      <c r="G8" s="126"/>
      <c r="H8" s="127"/>
    </row>
    <row r="9" spans="1:8">
      <c r="A9" s="108" t="s">
        <v>510</v>
      </c>
      <c r="B9" s="113"/>
      <c r="C9" s="114"/>
      <c r="D9" s="115">
        <v>90797</v>
      </c>
      <c r="E9" s="116"/>
      <c r="F9" s="117">
        <v>79181</v>
      </c>
      <c r="G9" s="118"/>
      <c r="H9" s="119"/>
    </row>
    <row r="10" spans="1:8">
      <c r="A10" s="120"/>
      <c r="B10" s="121"/>
      <c r="C10" s="122"/>
      <c r="D10" s="123">
        <v>42398</v>
      </c>
      <c r="E10" s="124"/>
      <c r="F10" s="125">
        <v>40448</v>
      </c>
      <c r="G10" s="126"/>
      <c r="H10" s="127"/>
    </row>
    <row r="11" spans="1:8">
      <c r="A11" s="108" t="s">
        <v>511</v>
      </c>
      <c r="B11" s="113"/>
      <c r="C11" s="114"/>
      <c r="D11" s="115">
        <v>193648</v>
      </c>
      <c r="E11" s="116"/>
      <c r="F11" s="117">
        <v>118124</v>
      </c>
      <c r="G11" s="118"/>
      <c r="H11" s="119"/>
    </row>
    <row r="12" spans="1:8">
      <c r="A12" s="120"/>
      <c r="B12" s="121"/>
      <c r="C12" s="128"/>
      <c r="D12" s="123">
        <v>53696</v>
      </c>
      <c r="E12" s="124"/>
      <c r="F12" s="125">
        <v>54614</v>
      </c>
      <c r="G12" s="126"/>
      <c r="H12" s="127"/>
    </row>
    <row r="13" spans="1:8">
      <c r="A13" s="108"/>
      <c r="B13" s="113"/>
      <c r="C13" s="129"/>
      <c r="D13" s="130">
        <v>160994</v>
      </c>
      <c r="E13" s="131"/>
      <c r="F13" s="132">
        <v>97461</v>
      </c>
      <c r="G13" s="133"/>
      <c r="H13" s="119"/>
    </row>
    <row r="14" spans="1:8">
      <c r="A14" s="120"/>
      <c r="B14" s="121"/>
      <c r="C14" s="122"/>
      <c r="D14" s="123">
        <v>54788</v>
      </c>
      <c r="E14" s="124"/>
      <c r="F14" s="125">
        <v>49880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2.1</v>
      </c>
      <c r="C19" s="134">
        <f>ROUND(VALUE(SUBSTITUTE(実質収支比率等に係る経年分析!G$48,"▲","-")),2)</f>
        <v>2.06</v>
      </c>
      <c r="D19" s="134">
        <f>ROUND(VALUE(SUBSTITUTE(実質収支比率等に係る経年分析!H$48,"▲","-")),2)</f>
        <v>1.83</v>
      </c>
      <c r="E19" s="134">
        <f>ROUND(VALUE(SUBSTITUTE(実質収支比率等に係る経年分析!I$48,"▲","-")),2)</f>
        <v>2.0299999999999998</v>
      </c>
      <c r="F19" s="134">
        <f>ROUND(VALUE(SUBSTITUTE(実質収支比率等に係る経年分析!J$48,"▲","-")),2)</f>
        <v>3.1</v>
      </c>
    </row>
    <row r="20" spans="1:11">
      <c r="A20" s="134" t="s">
        <v>42</v>
      </c>
      <c r="B20" s="134">
        <f>ROUND(VALUE(SUBSTITUTE(実質収支比率等に係る経年分析!F$47,"▲","-")),2)</f>
        <v>21.75</v>
      </c>
      <c r="C20" s="134">
        <f>ROUND(VALUE(SUBSTITUTE(実質収支比率等に係る経年分析!G$47,"▲","-")),2)</f>
        <v>25.08</v>
      </c>
      <c r="D20" s="134">
        <f>ROUND(VALUE(SUBSTITUTE(実質収支比率等に係る経年分析!H$47,"▲","-")),2)</f>
        <v>21.19</v>
      </c>
      <c r="E20" s="134">
        <f>ROUND(VALUE(SUBSTITUTE(実質収支比率等に係る経年分析!I$47,"▲","-")),2)</f>
        <v>21.56</v>
      </c>
      <c r="F20" s="134">
        <f>ROUND(VALUE(SUBSTITUTE(実質収支比率等に係る経年分析!J$47,"▲","-")),2)</f>
        <v>24</v>
      </c>
    </row>
    <row r="21" spans="1:11">
      <c r="A21" s="134" t="s">
        <v>43</v>
      </c>
      <c r="B21" s="134">
        <f>IF(ISNUMBER(VALUE(SUBSTITUTE(実質収支比率等に係る経年分析!F$49,"▲","-"))),ROUND(VALUE(SUBSTITUTE(実質収支比率等に係る経年分析!F$49,"▲","-")),2),NA())</f>
        <v>4.97</v>
      </c>
      <c r="C21" s="134">
        <f>IF(ISNUMBER(VALUE(SUBSTITUTE(実質収支比率等に係る経年分析!G$49,"▲","-"))),ROUND(VALUE(SUBSTITUTE(実質収支比率等に係る経年分析!G$49,"▲","-")),2),NA())</f>
        <v>4.93</v>
      </c>
      <c r="D21" s="134">
        <f>IF(ISNUMBER(VALUE(SUBSTITUTE(実質収支比率等に係る経年分析!H$49,"▲","-"))),ROUND(VALUE(SUBSTITUTE(実質収支比率等に係る経年分析!H$49,"▲","-")),2),NA())</f>
        <v>-3.17</v>
      </c>
      <c r="E21" s="134">
        <f>IF(ISNUMBER(VALUE(SUBSTITUTE(実質収支比率等に係る経年分析!I$49,"▲","-"))),ROUND(VALUE(SUBSTITUTE(実質収支比率等に係る経年分析!I$49,"▲","-")),2),NA())</f>
        <v>13.85</v>
      </c>
      <c r="F21" s="134">
        <f>IF(ISNUMBER(VALUE(SUBSTITUTE(実質収支比率等に係る経年分析!J$49,"▲","-"))),ROUND(VALUE(SUBSTITUTE(実質収支比率等に係る経年分析!J$49,"▲","-")),2),NA())</f>
        <v>11.18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東北町後期高齢者医療特別会計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東北町農業集落排水事業特別会計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東北町公共下水道事業特別会計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東北町簡易水道事業特別会計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東北町国民健康保険事業特別会計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東北町介護保険特別会計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0.61</v>
      </c>
    </row>
    <row r="35" spans="1:16">
      <c r="A35" s="135" t="str">
        <f>IF(連結実質赤字比率に係る赤字・黒字の構成分析!C$35="",NA(),連結実質赤字比率に係る赤字・黒字の構成分析!C$35)</f>
        <v>東北町上水道事業会計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953</v>
      </c>
      <c r="E42" s="136"/>
      <c r="F42" s="136"/>
      <c r="G42" s="136">
        <f>'実質公債費比率（分子）の構造'!L$52</f>
        <v>1004</v>
      </c>
      <c r="H42" s="136"/>
      <c r="I42" s="136"/>
      <c r="J42" s="136">
        <f>'実質公債費比率（分子）の構造'!M$52</f>
        <v>1061</v>
      </c>
      <c r="K42" s="136"/>
      <c r="L42" s="136"/>
      <c r="M42" s="136">
        <f>'実質公債費比率（分子）の構造'!N$52</f>
        <v>1203</v>
      </c>
      <c r="N42" s="136"/>
      <c r="O42" s="136"/>
      <c r="P42" s="136">
        <f>'実質公債費比率（分子）の構造'!O$52</f>
        <v>1247</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v>
      </c>
      <c r="C44" s="136"/>
      <c r="D44" s="136"/>
      <c r="E44" s="136">
        <f>'実質公債費比率（分子）の構造'!L$50</f>
        <v>7</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71</v>
      </c>
      <c r="C45" s="136"/>
      <c r="D45" s="136"/>
      <c r="E45" s="136">
        <f>'実質公債費比率（分子）の構造'!L$49</f>
        <v>83</v>
      </c>
      <c r="F45" s="136"/>
      <c r="G45" s="136"/>
      <c r="H45" s="136">
        <f>'実質公債費比率（分子）の構造'!M$49</f>
        <v>86</v>
      </c>
      <c r="I45" s="136"/>
      <c r="J45" s="136"/>
      <c r="K45" s="136">
        <f>'実質公債費比率（分子）の構造'!N$49</f>
        <v>91</v>
      </c>
      <c r="L45" s="136"/>
      <c r="M45" s="136"/>
      <c r="N45" s="136">
        <f>'実質公債費比率（分子）の構造'!O$49</f>
        <v>105</v>
      </c>
      <c r="O45" s="136"/>
      <c r="P45" s="136"/>
    </row>
    <row r="46" spans="1:16">
      <c r="A46" s="136" t="s">
        <v>54</v>
      </c>
      <c r="B46" s="136">
        <f>'実質公債費比率（分子）の構造'!K$48</f>
        <v>208</v>
      </c>
      <c r="C46" s="136"/>
      <c r="D46" s="136"/>
      <c r="E46" s="136">
        <f>'実質公債費比率（分子）の構造'!L$48</f>
        <v>221</v>
      </c>
      <c r="F46" s="136"/>
      <c r="G46" s="136"/>
      <c r="H46" s="136">
        <f>'実質公債費比率（分子）の構造'!M$48</f>
        <v>259</v>
      </c>
      <c r="I46" s="136"/>
      <c r="J46" s="136"/>
      <c r="K46" s="136">
        <f>'実質公債費比率（分子）の構造'!N$48</f>
        <v>271</v>
      </c>
      <c r="L46" s="136"/>
      <c r="M46" s="136"/>
      <c r="N46" s="136">
        <f>'実質公債費比率（分子）の構造'!O$48</f>
        <v>288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1455</v>
      </c>
      <c r="C49" s="136"/>
      <c r="D49" s="136"/>
      <c r="E49" s="136">
        <f>'実質公債費比率（分子）の構造'!L$45</f>
        <v>1479</v>
      </c>
      <c r="F49" s="136"/>
      <c r="G49" s="136"/>
      <c r="H49" s="136">
        <f>'実質公債費比率（分子）の構造'!M$45</f>
        <v>1503</v>
      </c>
      <c r="I49" s="136"/>
      <c r="J49" s="136"/>
      <c r="K49" s="136">
        <f>'実質公債費比率（分子）の構造'!N$45</f>
        <v>1594</v>
      </c>
      <c r="L49" s="136"/>
      <c r="M49" s="136"/>
      <c r="N49" s="136">
        <f>'実質公債費比率（分子）の構造'!O$45</f>
        <v>1532</v>
      </c>
      <c r="O49" s="136"/>
      <c r="P49" s="136"/>
    </row>
    <row r="50" spans="1:16">
      <c r="A50" s="136" t="s">
        <v>58</v>
      </c>
      <c r="B50" s="136" t="e">
        <f>NA()</f>
        <v>#N/A</v>
      </c>
      <c r="C50" s="136">
        <f>IF(ISNUMBER('実質公債費比率（分子）の構造'!K$53),'実質公債費比率（分子）の構造'!K$53,NA())</f>
        <v>800</v>
      </c>
      <c r="D50" s="136" t="e">
        <f>NA()</f>
        <v>#N/A</v>
      </c>
      <c r="E50" s="136" t="e">
        <f>NA()</f>
        <v>#N/A</v>
      </c>
      <c r="F50" s="136">
        <f>IF(ISNUMBER('実質公債費比率（分子）の構造'!L$53),'実質公債費比率（分子）の構造'!L$53,NA())</f>
        <v>786</v>
      </c>
      <c r="G50" s="136" t="e">
        <f>NA()</f>
        <v>#N/A</v>
      </c>
      <c r="H50" s="136" t="e">
        <f>NA()</f>
        <v>#N/A</v>
      </c>
      <c r="I50" s="136">
        <f>IF(ISNUMBER('実質公債費比率（分子）の構造'!M$53),'実質公債費比率（分子）の構造'!M$53,NA())</f>
        <v>793</v>
      </c>
      <c r="J50" s="136" t="e">
        <f>NA()</f>
        <v>#N/A</v>
      </c>
      <c r="K50" s="136" t="e">
        <f>NA()</f>
        <v>#N/A</v>
      </c>
      <c r="L50" s="136">
        <f>IF(ISNUMBER('実質公債費比率（分子）の構造'!N$53),'実質公債費比率（分子）の構造'!N$53,NA())</f>
        <v>758</v>
      </c>
      <c r="M50" s="136" t="e">
        <f>NA()</f>
        <v>#N/A</v>
      </c>
      <c r="N50" s="136" t="e">
        <f>NA()</f>
        <v>#N/A</v>
      </c>
      <c r="O50" s="136">
        <f>IF(ISNUMBER('実質公債費比率（分子）の構造'!O$53),'実質公債費比率（分子）の構造'!O$53,NA())</f>
        <v>683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12018</v>
      </c>
      <c r="E56" s="135"/>
      <c r="F56" s="135"/>
      <c r="G56" s="135">
        <f>'将来負担比率（分子）の構造'!J$51</f>
        <v>12878</v>
      </c>
      <c r="H56" s="135"/>
      <c r="I56" s="135"/>
      <c r="J56" s="135">
        <f>'将来負担比率（分子）の構造'!K$51</f>
        <v>12924</v>
      </c>
      <c r="K56" s="135"/>
      <c r="L56" s="135"/>
      <c r="M56" s="135">
        <f>'将来負担比率（分子）の構造'!L$51</f>
        <v>13559</v>
      </c>
      <c r="N56" s="135"/>
      <c r="O56" s="135"/>
      <c r="P56" s="135">
        <f>'将来負担比率（分子）の構造'!M$51</f>
        <v>13640</v>
      </c>
    </row>
    <row r="57" spans="1:16">
      <c r="A57" s="135" t="s">
        <v>34</v>
      </c>
      <c r="B57" s="135"/>
      <c r="C57" s="135"/>
      <c r="D57" s="135">
        <f>'将来負担比率（分子）の構造'!I$50</f>
        <v>504</v>
      </c>
      <c r="E57" s="135"/>
      <c r="F57" s="135"/>
      <c r="G57" s="135">
        <f>'将来負担比率（分子）の構造'!J$50</f>
        <v>364</v>
      </c>
      <c r="H57" s="135"/>
      <c r="I57" s="135"/>
      <c r="J57" s="135">
        <f>'将来負担比率（分子）の構造'!K$50</f>
        <v>234</v>
      </c>
      <c r="K57" s="135"/>
      <c r="L57" s="135"/>
      <c r="M57" s="135">
        <f>'将来負担比率（分子）の構造'!L$50</f>
        <v>205</v>
      </c>
      <c r="N57" s="135"/>
      <c r="O57" s="135"/>
      <c r="P57" s="135">
        <f>'将来負担比率（分子）の構造'!M$50</f>
        <v>195</v>
      </c>
    </row>
    <row r="58" spans="1:16">
      <c r="A58" s="135" t="s">
        <v>33</v>
      </c>
      <c r="B58" s="135"/>
      <c r="C58" s="135"/>
      <c r="D58" s="135">
        <f>'将来負担比率（分子）の構造'!I$49</f>
        <v>2103</v>
      </c>
      <c r="E58" s="135"/>
      <c r="F58" s="135"/>
      <c r="G58" s="135">
        <f>'将来負担比率（分子）の構造'!J$49</f>
        <v>2712</v>
      </c>
      <c r="H58" s="135"/>
      <c r="I58" s="135"/>
      <c r="J58" s="135">
        <f>'将来負担比率（分子）の構造'!K$49</f>
        <v>2854</v>
      </c>
      <c r="K58" s="135"/>
      <c r="L58" s="135"/>
      <c r="M58" s="135">
        <f>'将来負担比率（分子）の構造'!L$49</f>
        <v>2220</v>
      </c>
      <c r="N58" s="135"/>
      <c r="O58" s="135"/>
      <c r="P58" s="135">
        <f>'将来負担比率（分子）の構造'!M$49</f>
        <v>2246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2418</v>
      </c>
      <c r="C62" s="135"/>
      <c r="D62" s="135"/>
      <c r="E62" s="135">
        <f>'将来負担比率（分子）の構造'!J$45</f>
        <v>2227</v>
      </c>
      <c r="F62" s="135"/>
      <c r="G62" s="135"/>
      <c r="H62" s="135">
        <f>'将来負担比率（分子）の構造'!K$45</f>
        <v>2236</v>
      </c>
      <c r="I62" s="135"/>
      <c r="J62" s="135"/>
      <c r="K62" s="135">
        <f>'将来負担比率（分子）の構造'!L$45</f>
        <v>1850</v>
      </c>
      <c r="L62" s="135"/>
      <c r="M62" s="135"/>
      <c r="N62" s="135">
        <f>'将来負担比率（分子）の構造'!M$45</f>
        <v>1626</v>
      </c>
      <c r="O62" s="135"/>
      <c r="P62" s="135"/>
    </row>
    <row r="63" spans="1:16">
      <c r="A63" s="135" t="s">
        <v>27</v>
      </c>
      <c r="B63" s="135">
        <f>'将来負担比率（分子）の構造'!I$44</f>
        <v>560</v>
      </c>
      <c r="C63" s="135"/>
      <c r="D63" s="135"/>
      <c r="E63" s="135">
        <f>'将来負担比率（分子）の構造'!J$44</f>
        <v>604</v>
      </c>
      <c r="F63" s="135"/>
      <c r="G63" s="135"/>
      <c r="H63" s="135">
        <f>'将来負担比率（分子）の構造'!K$44</f>
        <v>609</v>
      </c>
      <c r="I63" s="135"/>
      <c r="J63" s="135"/>
      <c r="K63" s="135">
        <f>'将来負担比率（分子）の構造'!L$44</f>
        <v>588</v>
      </c>
      <c r="L63" s="135"/>
      <c r="M63" s="135"/>
      <c r="N63" s="135">
        <f>'将来負担比率（分子）の構造'!M$44</f>
        <v>526</v>
      </c>
      <c r="O63" s="135"/>
      <c r="P63" s="135"/>
    </row>
    <row r="64" spans="1:16">
      <c r="A64" s="135" t="s">
        <v>26</v>
      </c>
      <c r="B64" s="135">
        <f>'将来負担比率（分子）の構造'!I$43</f>
        <v>4253</v>
      </c>
      <c r="C64" s="135"/>
      <c r="D64" s="135"/>
      <c r="E64" s="135">
        <f>'将来負担比率（分子）の構造'!J$43</f>
        <v>4568</v>
      </c>
      <c r="F64" s="135"/>
      <c r="G64" s="135"/>
      <c r="H64" s="135">
        <f>'将来負担比率（分子）の構造'!K$43</f>
        <v>5380</v>
      </c>
      <c r="I64" s="135"/>
      <c r="J64" s="135"/>
      <c r="K64" s="135">
        <f>'将来負担比率（分子）の構造'!L$43</f>
        <v>5777</v>
      </c>
      <c r="L64" s="135"/>
      <c r="M64" s="135"/>
      <c r="N64" s="135">
        <f>'将来負担比率（分子）の構造'!M$43</f>
        <v>6068</v>
      </c>
      <c r="O64" s="135"/>
      <c r="P64" s="135"/>
    </row>
    <row r="65" spans="1:16">
      <c r="A65" s="135" t="s">
        <v>25</v>
      </c>
      <c r="B65" s="135">
        <f>'将来負担比率（分子）の構造'!I$42</f>
        <v>4</v>
      </c>
      <c r="C65" s="135"/>
      <c r="D65" s="135"/>
      <c r="E65" s="135">
        <f>'将来負担比率（分子）の構造'!J$42</f>
        <v>2</v>
      </c>
      <c r="F65" s="135"/>
      <c r="G65" s="135"/>
      <c r="H65" s="135">
        <f>'将来負担比率（分子）の構造'!K$42</f>
        <v>2</v>
      </c>
      <c r="I65" s="135"/>
      <c r="J65" s="135"/>
      <c r="K65" s="135">
        <f>'将来負担比率（分子）の構造'!L$42</f>
        <v>1</v>
      </c>
      <c r="L65" s="135"/>
      <c r="M65" s="135"/>
      <c r="N65" s="135">
        <f>'将来負担比率（分子）の構造'!M$42</f>
        <v>0</v>
      </c>
      <c r="O65" s="135"/>
      <c r="P65" s="135"/>
    </row>
    <row r="66" spans="1:16">
      <c r="A66" s="135" t="s">
        <v>24</v>
      </c>
      <c r="B66" s="135">
        <f>'将来負担比率（分子）の構造'!I$41</f>
        <v>15152</v>
      </c>
      <c r="C66" s="135"/>
      <c r="D66" s="135"/>
      <c r="E66" s="135">
        <f>'将来負担比率（分子）の構造'!J$41</f>
        <v>15604</v>
      </c>
      <c r="F66" s="135"/>
      <c r="G66" s="135"/>
      <c r="H66" s="135">
        <f>'将来負担比率（分子）の構造'!K$41</f>
        <v>15585</v>
      </c>
      <c r="I66" s="135"/>
      <c r="J66" s="135"/>
      <c r="K66" s="135">
        <f>'将来負担比率（分子）の構造'!L$41</f>
        <v>14378</v>
      </c>
      <c r="L66" s="135"/>
      <c r="M66" s="135"/>
      <c r="N66" s="135">
        <f>'将来負担比率（分子）の構造'!M$41</f>
        <v>14028</v>
      </c>
      <c r="O66" s="135"/>
      <c r="P66" s="135"/>
    </row>
    <row r="67" spans="1:16">
      <c r="A67" s="135" t="s">
        <v>62</v>
      </c>
      <c r="B67" s="135" t="e">
        <f>NA()</f>
        <v>#N/A</v>
      </c>
      <c r="C67" s="135">
        <f>IF(ISNUMBER('将来負担比率（分子）の構造'!I$52), IF('将来負担比率（分子）の構造'!I$52 &lt; 0, 0, '将来負担比率（分子）の構造'!I$52), NA())</f>
        <v>7762</v>
      </c>
      <c r="D67" s="135" t="e">
        <f>NA()</f>
        <v>#N/A</v>
      </c>
      <c r="E67" s="135" t="e">
        <f>NA()</f>
        <v>#N/A</v>
      </c>
      <c r="F67" s="135">
        <f>IF(ISNUMBER('将来負担比率（分子）の構造'!J$52), IF('将来負担比率（分子）の構造'!J$52 &lt; 0, 0, '将来負担比率（分子）の構造'!J$52), NA())</f>
        <v>7052</v>
      </c>
      <c r="G67" s="135" t="e">
        <f>NA()</f>
        <v>#N/A</v>
      </c>
      <c r="H67" s="135" t="e">
        <f>NA()</f>
        <v>#N/A</v>
      </c>
      <c r="I67" s="135">
        <f>IF(ISNUMBER('将来負担比率（分子）の構造'!K$52), IF('将来負担比率（分子）の構造'!K$52 &lt; 0, 0, '将来負担比率（分子）の構造'!K$52), NA())</f>
        <v>7799</v>
      </c>
      <c r="J67" s="135" t="e">
        <f>NA()</f>
        <v>#N/A</v>
      </c>
      <c r="K67" s="135" t="e">
        <f>NA()</f>
        <v>#N/A</v>
      </c>
      <c r="L67" s="135">
        <f>IF(ISNUMBER('将来負担比率（分子）の構造'!L$52), IF('将来負担比率（分子）の構造'!L$52 &lt; 0, 0, '将来負担比率（分子）の構造'!L$52), NA())</f>
        <v>6611</v>
      </c>
      <c r="M67" s="135" t="e">
        <f>NA()</f>
        <v>#N/A</v>
      </c>
      <c r="N67" s="135" t="e">
        <f>NA()</f>
        <v>#N/A</v>
      </c>
      <c r="O67" s="135">
        <f>IF(ISNUMBER('将来負担比率（分子）の構造'!M$52), IF('将来負担比率（分子）の構造'!M$52 &lt; 0, 0, '将来負担比率（分子）の構造'!M$52), NA())</f>
        <v>6168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1593563</v>
      </c>
      <c r="S5" s="581"/>
      <c r="T5" s="581"/>
      <c r="U5" s="581"/>
      <c r="V5" s="581"/>
      <c r="W5" s="581"/>
      <c r="X5" s="581"/>
      <c r="Y5" s="582"/>
      <c r="Z5" s="583">
        <v>11</v>
      </c>
      <c r="AA5" s="583"/>
      <c r="AB5" s="583"/>
      <c r="AC5" s="583"/>
      <c r="AD5" s="584">
        <v>1593563</v>
      </c>
      <c r="AE5" s="584"/>
      <c r="AF5" s="584"/>
      <c r="AG5" s="584"/>
      <c r="AH5" s="584"/>
      <c r="AI5" s="584"/>
      <c r="AJ5" s="584"/>
      <c r="AK5" s="584"/>
      <c r="AL5" s="585">
        <v>23.5</v>
      </c>
      <c r="AM5" s="586"/>
      <c r="AN5" s="586"/>
      <c r="AO5" s="587"/>
      <c r="AP5" s="577" t="s">
        <v>207</v>
      </c>
      <c r="AQ5" s="578"/>
      <c r="AR5" s="578"/>
      <c r="AS5" s="578"/>
      <c r="AT5" s="578"/>
      <c r="AU5" s="578"/>
      <c r="AV5" s="578"/>
      <c r="AW5" s="578"/>
      <c r="AX5" s="578"/>
      <c r="AY5" s="578"/>
      <c r="AZ5" s="578"/>
      <c r="BA5" s="578"/>
      <c r="BB5" s="578"/>
      <c r="BC5" s="578"/>
      <c r="BD5" s="578"/>
      <c r="BE5" s="578"/>
      <c r="BF5" s="579"/>
      <c r="BG5" s="591">
        <v>1592710</v>
      </c>
      <c r="BH5" s="592"/>
      <c r="BI5" s="592"/>
      <c r="BJ5" s="592"/>
      <c r="BK5" s="592"/>
      <c r="BL5" s="592"/>
      <c r="BM5" s="592"/>
      <c r="BN5" s="593"/>
      <c r="BO5" s="594">
        <v>99.9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160405</v>
      </c>
      <c r="S6" s="592"/>
      <c r="T6" s="592"/>
      <c r="U6" s="592"/>
      <c r="V6" s="592"/>
      <c r="W6" s="592"/>
      <c r="X6" s="592"/>
      <c r="Y6" s="593"/>
      <c r="Z6" s="594">
        <v>1.1000000000000001</v>
      </c>
      <c r="AA6" s="594"/>
      <c r="AB6" s="594"/>
      <c r="AC6" s="594"/>
      <c r="AD6" s="595">
        <v>160405</v>
      </c>
      <c r="AE6" s="595"/>
      <c r="AF6" s="595"/>
      <c r="AG6" s="595"/>
      <c r="AH6" s="595"/>
      <c r="AI6" s="595"/>
      <c r="AJ6" s="595"/>
      <c r="AK6" s="595"/>
      <c r="AL6" s="596">
        <v>2.4</v>
      </c>
      <c r="AM6" s="597"/>
      <c r="AN6" s="597"/>
      <c r="AO6" s="598"/>
      <c r="AP6" s="588" t="s">
        <v>213</v>
      </c>
      <c r="AQ6" s="589"/>
      <c r="AR6" s="589"/>
      <c r="AS6" s="589"/>
      <c r="AT6" s="589"/>
      <c r="AU6" s="589"/>
      <c r="AV6" s="589"/>
      <c r="AW6" s="589"/>
      <c r="AX6" s="589"/>
      <c r="AY6" s="589"/>
      <c r="AZ6" s="589"/>
      <c r="BA6" s="589"/>
      <c r="BB6" s="589"/>
      <c r="BC6" s="589"/>
      <c r="BD6" s="589"/>
      <c r="BE6" s="589"/>
      <c r="BF6" s="590"/>
      <c r="BG6" s="591">
        <v>1592710</v>
      </c>
      <c r="BH6" s="592"/>
      <c r="BI6" s="592"/>
      <c r="BJ6" s="592"/>
      <c r="BK6" s="592"/>
      <c r="BL6" s="592"/>
      <c r="BM6" s="592"/>
      <c r="BN6" s="593"/>
      <c r="BO6" s="594">
        <v>99.9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106162</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106162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2844</v>
      </c>
      <c r="S7" s="592"/>
      <c r="T7" s="592"/>
      <c r="U7" s="592"/>
      <c r="V7" s="592"/>
      <c r="W7" s="592"/>
      <c r="X7" s="592"/>
      <c r="Y7" s="593"/>
      <c r="Z7" s="594">
        <v>0</v>
      </c>
      <c r="AA7" s="594"/>
      <c r="AB7" s="594"/>
      <c r="AC7" s="594"/>
      <c r="AD7" s="595">
        <v>2844</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575891</v>
      </c>
      <c r="BH7" s="592"/>
      <c r="BI7" s="592"/>
      <c r="BJ7" s="592"/>
      <c r="BK7" s="592"/>
      <c r="BL7" s="592"/>
      <c r="BM7" s="592"/>
      <c r="BN7" s="593"/>
      <c r="BO7" s="594">
        <v>36.1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2460681</v>
      </c>
      <c r="CS7" s="592"/>
      <c r="CT7" s="592"/>
      <c r="CU7" s="592"/>
      <c r="CV7" s="592"/>
      <c r="CW7" s="592"/>
      <c r="CX7" s="592"/>
      <c r="CY7" s="593"/>
      <c r="CZ7" s="594">
        <v>17.3</v>
      </c>
      <c r="DA7" s="594"/>
      <c r="DB7" s="594"/>
      <c r="DC7" s="594"/>
      <c r="DD7" s="600">
        <v>240302</v>
      </c>
      <c r="DE7" s="592"/>
      <c r="DF7" s="592"/>
      <c r="DG7" s="592"/>
      <c r="DH7" s="592"/>
      <c r="DI7" s="592"/>
      <c r="DJ7" s="592"/>
      <c r="DK7" s="592"/>
      <c r="DL7" s="592"/>
      <c r="DM7" s="592"/>
      <c r="DN7" s="592"/>
      <c r="DO7" s="592"/>
      <c r="DP7" s="593"/>
      <c r="DQ7" s="600">
        <v>2227468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2947</v>
      </c>
      <c r="S8" s="592"/>
      <c r="T8" s="592"/>
      <c r="U8" s="592"/>
      <c r="V8" s="592"/>
      <c r="W8" s="592"/>
      <c r="X8" s="592"/>
      <c r="Y8" s="593"/>
      <c r="Z8" s="594">
        <v>0</v>
      </c>
      <c r="AA8" s="594"/>
      <c r="AB8" s="594"/>
      <c r="AC8" s="594"/>
      <c r="AD8" s="595">
        <v>2947</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23513</v>
      </c>
      <c r="BH8" s="592"/>
      <c r="BI8" s="592"/>
      <c r="BJ8" s="592"/>
      <c r="BK8" s="592"/>
      <c r="BL8" s="592"/>
      <c r="BM8" s="592"/>
      <c r="BN8" s="593"/>
      <c r="BO8" s="594">
        <v>1.5</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2873135</v>
      </c>
      <c r="CS8" s="592"/>
      <c r="CT8" s="592"/>
      <c r="CU8" s="592"/>
      <c r="CV8" s="592"/>
      <c r="CW8" s="592"/>
      <c r="CX8" s="592"/>
      <c r="CY8" s="593"/>
      <c r="CZ8" s="594">
        <v>20.2</v>
      </c>
      <c r="DA8" s="594"/>
      <c r="DB8" s="594"/>
      <c r="DC8" s="594"/>
      <c r="DD8" s="600">
        <v>93757</v>
      </c>
      <c r="DE8" s="592"/>
      <c r="DF8" s="592"/>
      <c r="DG8" s="592"/>
      <c r="DH8" s="592"/>
      <c r="DI8" s="592"/>
      <c r="DJ8" s="592"/>
      <c r="DK8" s="592"/>
      <c r="DL8" s="592"/>
      <c r="DM8" s="592"/>
      <c r="DN8" s="592"/>
      <c r="DO8" s="592"/>
      <c r="DP8" s="593"/>
      <c r="DQ8" s="600">
        <v>1477056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3197</v>
      </c>
      <c r="S9" s="592"/>
      <c r="T9" s="592"/>
      <c r="U9" s="592"/>
      <c r="V9" s="592"/>
      <c r="W9" s="592"/>
      <c r="X9" s="592"/>
      <c r="Y9" s="593"/>
      <c r="Z9" s="594">
        <v>0</v>
      </c>
      <c r="AA9" s="594"/>
      <c r="AB9" s="594"/>
      <c r="AC9" s="594"/>
      <c r="AD9" s="595">
        <v>3197</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467380</v>
      </c>
      <c r="BH9" s="592"/>
      <c r="BI9" s="592"/>
      <c r="BJ9" s="592"/>
      <c r="BK9" s="592"/>
      <c r="BL9" s="592"/>
      <c r="BM9" s="592"/>
      <c r="BN9" s="593"/>
      <c r="BO9" s="594">
        <v>29.3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725554</v>
      </c>
      <c r="CS9" s="592"/>
      <c r="CT9" s="592"/>
      <c r="CU9" s="592"/>
      <c r="CV9" s="592"/>
      <c r="CW9" s="592"/>
      <c r="CX9" s="592"/>
      <c r="CY9" s="593"/>
      <c r="CZ9" s="594">
        <v>5.0999999999999996</v>
      </c>
      <c r="DA9" s="594"/>
      <c r="DB9" s="594"/>
      <c r="DC9" s="594"/>
      <c r="DD9" s="600">
        <v>32475</v>
      </c>
      <c r="DE9" s="592"/>
      <c r="DF9" s="592"/>
      <c r="DG9" s="592"/>
      <c r="DH9" s="592"/>
      <c r="DI9" s="592"/>
      <c r="DJ9" s="592"/>
      <c r="DK9" s="592"/>
      <c r="DL9" s="592"/>
      <c r="DM9" s="592"/>
      <c r="DN9" s="592"/>
      <c r="DO9" s="592"/>
      <c r="DP9" s="593"/>
      <c r="DQ9" s="600">
        <v>692125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163297</v>
      </c>
      <c r="S10" s="592"/>
      <c r="T10" s="592"/>
      <c r="U10" s="592"/>
      <c r="V10" s="592"/>
      <c r="W10" s="592"/>
      <c r="X10" s="592"/>
      <c r="Y10" s="593"/>
      <c r="Z10" s="594">
        <v>1.1000000000000001</v>
      </c>
      <c r="AA10" s="594"/>
      <c r="AB10" s="594"/>
      <c r="AC10" s="594"/>
      <c r="AD10" s="595">
        <v>163297</v>
      </c>
      <c r="AE10" s="595"/>
      <c r="AF10" s="595"/>
      <c r="AG10" s="595"/>
      <c r="AH10" s="595"/>
      <c r="AI10" s="595"/>
      <c r="AJ10" s="595"/>
      <c r="AK10" s="595"/>
      <c r="AL10" s="596">
        <v>2.4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34653</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7780</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575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50345</v>
      </c>
      <c r="BH11" s="592"/>
      <c r="BI11" s="592"/>
      <c r="BJ11" s="592"/>
      <c r="BK11" s="592"/>
      <c r="BL11" s="592"/>
      <c r="BM11" s="592"/>
      <c r="BN11" s="593"/>
      <c r="BO11" s="594">
        <v>3.2</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461374</v>
      </c>
      <c r="CS11" s="592"/>
      <c r="CT11" s="592"/>
      <c r="CU11" s="592"/>
      <c r="CV11" s="592"/>
      <c r="CW11" s="592"/>
      <c r="CX11" s="592"/>
      <c r="CY11" s="593"/>
      <c r="CZ11" s="594">
        <v>3.2</v>
      </c>
      <c r="DA11" s="594"/>
      <c r="DB11" s="594"/>
      <c r="DC11" s="594"/>
      <c r="DD11" s="600">
        <v>140498</v>
      </c>
      <c r="DE11" s="592"/>
      <c r="DF11" s="592"/>
      <c r="DG11" s="592"/>
      <c r="DH11" s="592"/>
      <c r="DI11" s="592"/>
      <c r="DJ11" s="592"/>
      <c r="DK11" s="592"/>
      <c r="DL11" s="592"/>
      <c r="DM11" s="592"/>
      <c r="DN11" s="592"/>
      <c r="DO11" s="592"/>
      <c r="DP11" s="593"/>
      <c r="DQ11" s="600">
        <v>284293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808666</v>
      </c>
      <c r="BH12" s="592"/>
      <c r="BI12" s="592"/>
      <c r="BJ12" s="592"/>
      <c r="BK12" s="592"/>
      <c r="BL12" s="592"/>
      <c r="BM12" s="592"/>
      <c r="BN12" s="593"/>
      <c r="BO12" s="594">
        <v>50.7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111889</v>
      </c>
      <c r="CS12" s="592"/>
      <c r="CT12" s="592"/>
      <c r="CU12" s="592"/>
      <c r="CV12" s="592"/>
      <c r="CW12" s="592"/>
      <c r="CX12" s="592"/>
      <c r="CY12" s="593"/>
      <c r="CZ12" s="594">
        <v>0.8</v>
      </c>
      <c r="DA12" s="594"/>
      <c r="DB12" s="594"/>
      <c r="DC12" s="594"/>
      <c r="DD12" s="600" t="s">
        <v>111</v>
      </c>
      <c r="DE12" s="592"/>
      <c r="DF12" s="592"/>
      <c r="DG12" s="592"/>
      <c r="DH12" s="592"/>
      <c r="DI12" s="592"/>
      <c r="DJ12" s="592"/>
      <c r="DK12" s="592"/>
      <c r="DL12" s="592"/>
      <c r="DM12" s="592"/>
      <c r="DN12" s="592"/>
      <c r="DO12" s="592"/>
      <c r="DP12" s="593"/>
      <c r="DQ12" s="600">
        <v>106464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47873</v>
      </c>
      <c r="S13" s="592"/>
      <c r="T13" s="592"/>
      <c r="U13" s="592"/>
      <c r="V13" s="592"/>
      <c r="W13" s="592"/>
      <c r="X13" s="592"/>
      <c r="Y13" s="593"/>
      <c r="Z13" s="594">
        <v>0.3</v>
      </c>
      <c r="AA13" s="594"/>
      <c r="AB13" s="594"/>
      <c r="AC13" s="594"/>
      <c r="AD13" s="595">
        <v>47873</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787047</v>
      </c>
      <c r="BH13" s="592"/>
      <c r="BI13" s="592"/>
      <c r="BJ13" s="592"/>
      <c r="BK13" s="592"/>
      <c r="BL13" s="592"/>
      <c r="BM13" s="592"/>
      <c r="BN13" s="593"/>
      <c r="BO13" s="594">
        <v>49.4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2795520</v>
      </c>
      <c r="CS13" s="592"/>
      <c r="CT13" s="592"/>
      <c r="CU13" s="592"/>
      <c r="CV13" s="592"/>
      <c r="CW13" s="592"/>
      <c r="CX13" s="592"/>
      <c r="CY13" s="593"/>
      <c r="CZ13" s="594">
        <v>19.7</v>
      </c>
      <c r="DA13" s="594"/>
      <c r="DB13" s="594"/>
      <c r="DC13" s="594"/>
      <c r="DD13" s="600">
        <v>2135309</v>
      </c>
      <c r="DE13" s="592"/>
      <c r="DF13" s="592"/>
      <c r="DG13" s="592"/>
      <c r="DH13" s="592"/>
      <c r="DI13" s="592"/>
      <c r="DJ13" s="592"/>
      <c r="DK13" s="592"/>
      <c r="DL13" s="592"/>
      <c r="DM13" s="592"/>
      <c r="DN13" s="592"/>
      <c r="DO13" s="592"/>
      <c r="DP13" s="593"/>
      <c r="DQ13" s="600">
        <v>1030440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47493</v>
      </c>
      <c r="BH14" s="592"/>
      <c r="BI14" s="592"/>
      <c r="BJ14" s="592"/>
      <c r="BK14" s="592"/>
      <c r="BL14" s="592"/>
      <c r="BM14" s="592"/>
      <c r="BN14" s="593"/>
      <c r="BO14" s="594">
        <v>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768307</v>
      </c>
      <c r="CS14" s="592"/>
      <c r="CT14" s="592"/>
      <c r="CU14" s="592"/>
      <c r="CV14" s="592"/>
      <c r="CW14" s="592"/>
      <c r="CX14" s="592"/>
      <c r="CY14" s="593"/>
      <c r="CZ14" s="594">
        <v>5.4</v>
      </c>
      <c r="DA14" s="594"/>
      <c r="DB14" s="594"/>
      <c r="DC14" s="594"/>
      <c r="DD14" s="600">
        <v>556399</v>
      </c>
      <c r="DE14" s="592"/>
      <c r="DF14" s="592"/>
      <c r="DG14" s="592"/>
      <c r="DH14" s="592"/>
      <c r="DI14" s="592"/>
      <c r="DJ14" s="592"/>
      <c r="DK14" s="592"/>
      <c r="DL14" s="592"/>
      <c r="DM14" s="592"/>
      <c r="DN14" s="592"/>
      <c r="DO14" s="592"/>
      <c r="DP14" s="593"/>
      <c r="DQ14" s="600">
        <v>256397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4581</v>
      </c>
      <c r="S15" s="592"/>
      <c r="T15" s="592"/>
      <c r="U15" s="592"/>
      <c r="V15" s="592"/>
      <c r="W15" s="592"/>
      <c r="X15" s="592"/>
      <c r="Y15" s="593"/>
      <c r="Z15" s="594">
        <v>0</v>
      </c>
      <c r="AA15" s="594"/>
      <c r="AB15" s="594"/>
      <c r="AC15" s="594"/>
      <c r="AD15" s="595">
        <v>4581</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160660</v>
      </c>
      <c r="BH15" s="592"/>
      <c r="BI15" s="592"/>
      <c r="BJ15" s="592"/>
      <c r="BK15" s="592"/>
      <c r="BL15" s="592"/>
      <c r="BM15" s="592"/>
      <c r="BN15" s="593"/>
      <c r="BO15" s="594">
        <v>10.1</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1439416</v>
      </c>
      <c r="CS15" s="592"/>
      <c r="CT15" s="592"/>
      <c r="CU15" s="592"/>
      <c r="CV15" s="592"/>
      <c r="CW15" s="592"/>
      <c r="CX15" s="592"/>
      <c r="CY15" s="593"/>
      <c r="CZ15" s="594">
        <v>10.1</v>
      </c>
      <c r="DA15" s="594"/>
      <c r="DB15" s="594"/>
      <c r="DC15" s="594"/>
      <c r="DD15" s="600">
        <v>505352</v>
      </c>
      <c r="DE15" s="592"/>
      <c r="DF15" s="592"/>
      <c r="DG15" s="592"/>
      <c r="DH15" s="592"/>
      <c r="DI15" s="592"/>
      <c r="DJ15" s="592"/>
      <c r="DK15" s="592"/>
      <c r="DL15" s="592"/>
      <c r="DM15" s="592"/>
      <c r="DN15" s="592"/>
      <c r="DO15" s="592"/>
      <c r="DP15" s="593"/>
      <c r="DQ15" s="600">
        <v>1053374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5149662</v>
      </c>
      <c r="S16" s="592"/>
      <c r="T16" s="592"/>
      <c r="U16" s="592"/>
      <c r="V16" s="592"/>
      <c r="W16" s="592"/>
      <c r="X16" s="592"/>
      <c r="Y16" s="593"/>
      <c r="Z16" s="594">
        <v>35.5</v>
      </c>
      <c r="AA16" s="594"/>
      <c r="AB16" s="594"/>
      <c r="AC16" s="594"/>
      <c r="AD16" s="595">
        <v>4769001</v>
      </c>
      <c r="AE16" s="595"/>
      <c r="AF16" s="595"/>
      <c r="AG16" s="595"/>
      <c r="AH16" s="595"/>
      <c r="AI16" s="595"/>
      <c r="AJ16" s="595"/>
      <c r="AK16" s="595"/>
      <c r="AL16" s="596">
        <v>70.2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379382</v>
      </c>
      <c r="CS16" s="592"/>
      <c r="CT16" s="592"/>
      <c r="CU16" s="592"/>
      <c r="CV16" s="592"/>
      <c r="CW16" s="592"/>
      <c r="CX16" s="592"/>
      <c r="CY16" s="593"/>
      <c r="CZ16" s="594">
        <v>2.7</v>
      </c>
      <c r="DA16" s="594"/>
      <c r="DB16" s="594"/>
      <c r="DC16" s="594"/>
      <c r="DD16" s="600" t="s">
        <v>111</v>
      </c>
      <c r="DE16" s="592"/>
      <c r="DF16" s="592"/>
      <c r="DG16" s="592"/>
      <c r="DH16" s="592"/>
      <c r="DI16" s="592"/>
      <c r="DJ16" s="592"/>
      <c r="DK16" s="592"/>
      <c r="DL16" s="592"/>
      <c r="DM16" s="592"/>
      <c r="DN16" s="592"/>
      <c r="DO16" s="592"/>
      <c r="DP16" s="593"/>
      <c r="DQ16" s="600">
        <v>24529</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4769001</v>
      </c>
      <c r="S17" s="592"/>
      <c r="T17" s="592"/>
      <c r="U17" s="592"/>
      <c r="V17" s="592"/>
      <c r="W17" s="592"/>
      <c r="X17" s="592"/>
      <c r="Y17" s="593"/>
      <c r="Z17" s="594">
        <v>32.9</v>
      </c>
      <c r="AA17" s="594"/>
      <c r="AB17" s="594"/>
      <c r="AC17" s="594"/>
      <c r="AD17" s="595">
        <v>4769001</v>
      </c>
      <c r="AE17" s="595"/>
      <c r="AF17" s="595"/>
      <c r="AG17" s="595"/>
      <c r="AH17" s="595"/>
      <c r="AI17" s="595"/>
      <c r="AJ17" s="595"/>
      <c r="AK17" s="595"/>
      <c r="AL17" s="596">
        <v>70.2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2067201</v>
      </c>
      <c r="CS17" s="592"/>
      <c r="CT17" s="592"/>
      <c r="CU17" s="592"/>
      <c r="CV17" s="592"/>
      <c r="CW17" s="592"/>
      <c r="CX17" s="592"/>
      <c r="CY17" s="593"/>
      <c r="CZ17" s="594">
        <v>14.6</v>
      </c>
      <c r="DA17" s="594"/>
      <c r="DB17" s="594"/>
      <c r="DC17" s="594"/>
      <c r="DD17" s="600" t="s">
        <v>111</v>
      </c>
      <c r="DE17" s="592"/>
      <c r="DF17" s="592"/>
      <c r="DG17" s="592"/>
      <c r="DH17" s="592"/>
      <c r="DI17" s="592"/>
      <c r="DJ17" s="592"/>
      <c r="DK17" s="592"/>
      <c r="DL17" s="592"/>
      <c r="DM17" s="592"/>
      <c r="DN17" s="592"/>
      <c r="DO17" s="592"/>
      <c r="DP17" s="593"/>
      <c r="DQ17" s="600">
        <v>2046861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379841</v>
      </c>
      <c r="S18" s="592"/>
      <c r="T18" s="592"/>
      <c r="U18" s="592"/>
      <c r="V18" s="592"/>
      <c r="W18" s="592"/>
      <c r="X18" s="592"/>
      <c r="Y18" s="593"/>
      <c r="Z18" s="594">
        <v>2.6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8500</v>
      </c>
      <c r="CS18" s="592"/>
      <c r="CT18" s="592"/>
      <c r="CU18" s="592"/>
      <c r="CV18" s="592"/>
      <c r="CW18" s="592"/>
      <c r="CX18" s="592"/>
      <c r="CY18" s="593"/>
      <c r="CZ18" s="594">
        <v>0.1</v>
      </c>
      <c r="DA18" s="594"/>
      <c r="DB18" s="594"/>
      <c r="DC18" s="594"/>
      <c r="DD18" s="600" t="s">
        <v>111</v>
      </c>
      <c r="DE18" s="592"/>
      <c r="DF18" s="592"/>
      <c r="DG18" s="592"/>
      <c r="DH18" s="592"/>
      <c r="DI18" s="592"/>
      <c r="DJ18" s="592"/>
      <c r="DK18" s="592"/>
      <c r="DL18" s="592"/>
      <c r="DM18" s="592"/>
      <c r="DN18" s="592"/>
      <c r="DO18" s="592"/>
      <c r="DP18" s="593"/>
      <c r="DQ18" s="600">
        <v>8500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820</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853</v>
      </c>
      <c r="BH19" s="592"/>
      <c r="BI19" s="592"/>
      <c r="BJ19" s="592"/>
      <c r="BK19" s="592"/>
      <c r="BL19" s="592"/>
      <c r="BM19" s="592"/>
      <c r="BN19" s="593"/>
      <c r="BO19" s="594">
        <v>0.1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7128369</v>
      </c>
      <c r="S20" s="592"/>
      <c r="T20" s="592"/>
      <c r="U20" s="592"/>
      <c r="V20" s="592"/>
      <c r="W20" s="592"/>
      <c r="X20" s="592"/>
      <c r="Y20" s="593"/>
      <c r="Z20" s="594">
        <v>49.2</v>
      </c>
      <c r="AA20" s="594"/>
      <c r="AB20" s="594"/>
      <c r="AC20" s="594"/>
      <c r="AD20" s="595">
        <v>6747708</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853</v>
      </c>
      <c r="BH20" s="592"/>
      <c r="BI20" s="592"/>
      <c r="BJ20" s="592"/>
      <c r="BK20" s="592"/>
      <c r="BL20" s="592"/>
      <c r="BM20" s="592"/>
      <c r="BN20" s="593"/>
      <c r="BO20" s="594">
        <v>0.1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14204901</v>
      </c>
      <c r="CS20" s="592"/>
      <c r="CT20" s="592"/>
      <c r="CU20" s="592"/>
      <c r="CV20" s="592"/>
      <c r="CW20" s="592"/>
      <c r="CX20" s="592"/>
      <c r="CY20" s="593"/>
      <c r="CZ20" s="594">
        <v>100</v>
      </c>
      <c r="DA20" s="594"/>
      <c r="DB20" s="594"/>
      <c r="DC20" s="594"/>
      <c r="DD20" s="600">
        <v>3704092</v>
      </c>
      <c r="DE20" s="592"/>
      <c r="DF20" s="592"/>
      <c r="DG20" s="592"/>
      <c r="DH20" s="592"/>
      <c r="DI20" s="592"/>
      <c r="DJ20" s="592"/>
      <c r="DK20" s="592"/>
      <c r="DL20" s="592"/>
      <c r="DM20" s="592"/>
      <c r="DN20" s="592"/>
      <c r="DO20" s="592"/>
      <c r="DP20" s="593"/>
      <c r="DQ20" s="600">
        <v>9314244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3337</v>
      </c>
      <c r="S21" s="592"/>
      <c r="T21" s="592"/>
      <c r="U21" s="592"/>
      <c r="V21" s="592"/>
      <c r="W21" s="592"/>
      <c r="X21" s="592"/>
      <c r="Y21" s="593"/>
      <c r="Z21" s="594">
        <v>0</v>
      </c>
      <c r="AA21" s="594"/>
      <c r="AB21" s="594"/>
      <c r="AC21" s="594"/>
      <c r="AD21" s="595">
        <v>3337</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853</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132882</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104884</v>
      </c>
      <c r="S23" s="592"/>
      <c r="T23" s="592"/>
      <c r="U23" s="592"/>
      <c r="V23" s="592"/>
      <c r="W23" s="592"/>
      <c r="X23" s="592"/>
      <c r="Y23" s="593"/>
      <c r="Z23" s="594">
        <v>0.7</v>
      </c>
      <c r="AA23" s="594"/>
      <c r="AB23" s="594"/>
      <c r="AC23" s="594"/>
      <c r="AD23" s="595">
        <v>1418</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10353</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4951495</v>
      </c>
      <c r="CS24" s="581"/>
      <c r="CT24" s="581"/>
      <c r="CU24" s="581"/>
      <c r="CV24" s="581"/>
      <c r="CW24" s="581"/>
      <c r="CX24" s="581"/>
      <c r="CY24" s="582"/>
      <c r="CZ24" s="620">
        <v>34.9</v>
      </c>
      <c r="DA24" s="621"/>
      <c r="DB24" s="621"/>
      <c r="DC24" s="622"/>
      <c r="DD24" s="619">
        <v>3790161</v>
      </c>
      <c r="DE24" s="581"/>
      <c r="DF24" s="581"/>
      <c r="DG24" s="581"/>
      <c r="DH24" s="581"/>
      <c r="DI24" s="581"/>
      <c r="DJ24" s="581"/>
      <c r="DK24" s="582"/>
      <c r="DL24" s="619">
        <v>3190237</v>
      </c>
      <c r="DM24" s="581"/>
      <c r="DN24" s="581"/>
      <c r="DO24" s="581"/>
      <c r="DP24" s="581"/>
      <c r="DQ24" s="581"/>
      <c r="DR24" s="581"/>
      <c r="DS24" s="581"/>
      <c r="DT24" s="581"/>
      <c r="DU24" s="581"/>
      <c r="DV24" s="582"/>
      <c r="DW24" s="585">
        <v>44.2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3295490</v>
      </c>
      <c r="S25" s="592"/>
      <c r="T25" s="592"/>
      <c r="U25" s="592"/>
      <c r="V25" s="592"/>
      <c r="W25" s="592"/>
      <c r="X25" s="592"/>
      <c r="Y25" s="593"/>
      <c r="Z25" s="594">
        <v>22.7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1289364</v>
      </c>
      <c r="CS25" s="611"/>
      <c r="CT25" s="611"/>
      <c r="CU25" s="611"/>
      <c r="CV25" s="611"/>
      <c r="CW25" s="611"/>
      <c r="CX25" s="611"/>
      <c r="CY25" s="612"/>
      <c r="CZ25" s="625">
        <v>9.1</v>
      </c>
      <c r="DA25" s="626"/>
      <c r="DB25" s="626"/>
      <c r="DC25" s="627"/>
      <c r="DD25" s="600">
        <v>1263336</v>
      </c>
      <c r="DE25" s="611"/>
      <c r="DF25" s="611"/>
      <c r="DG25" s="611"/>
      <c r="DH25" s="611"/>
      <c r="DI25" s="611"/>
      <c r="DJ25" s="611"/>
      <c r="DK25" s="612"/>
      <c r="DL25" s="600">
        <v>1198214</v>
      </c>
      <c r="DM25" s="611"/>
      <c r="DN25" s="611"/>
      <c r="DO25" s="611"/>
      <c r="DP25" s="611"/>
      <c r="DQ25" s="611"/>
      <c r="DR25" s="611"/>
      <c r="DS25" s="611"/>
      <c r="DT25" s="611"/>
      <c r="DU25" s="611"/>
      <c r="DV25" s="612"/>
      <c r="DW25" s="596">
        <v>16.600000000000001</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v>34652</v>
      </c>
      <c r="S26" s="592"/>
      <c r="T26" s="592"/>
      <c r="U26" s="592"/>
      <c r="V26" s="592"/>
      <c r="W26" s="592"/>
      <c r="X26" s="592"/>
      <c r="Y26" s="593"/>
      <c r="Z26" s="594">
        <v>0.2</v>
      </c>
      <c r="AA26" s="594"/>
      <c r="AB26" s="594"/>
      <c r="AC26" s="594"/>
      <c r="AD26" s="595">
        <v>34652</v>
      </c>
      <c r="AE26" s="595"/>
      <c r="AF26" s="595"/>
      <c r="AG26" s="595"/>
      <c r="AH26" s="595"/>
      <c r="AI26" s="595"/>
      <c r="AJ26" s="595"/>
      <c r="AK26" s="595"/>
      <c r="AL26" s="596">
        <v>0.5</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751745</v>
      </c>
      <c r="CS26" s="592"/>
      <c r="CT26" s="592"/>
      <c r="CU26" s="592"/>
      <c r="CV26" s="592"/>
      <c r="CW26" s="592"/>
      <c r="CX26" s="592"/>
      <c r="CY26" s="593"/>
      <c r="CZ26" s="625">
        <v>5.3</v>
      </c>
      <c r="DA26" s="626"/>
      <c r="DB26" s="626"/>
      <c r="DC26" s="627"/>
      <c r="DD26" s="600">
        <v>731158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917607</v>
      </c>
      <c r="S27" s="592"/>
      <c r="T27" s="592"/>
      <c r="U27" s="592"/>
      <c r="V27" s="592"/>
      <c r="W27" s="592"/>
      <c r="X27" s="592"/>
      <c r="Y27" s="593"/>
      <c r="Z27" s="594">
        <v>6.3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1593563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1594930</v>
      </c>
      <c r="CS27" s="611"/>
      <c r="CT27" s="611"/>
      <c r="CU27" s="611"/>
      <c r="CV27" s="611"/>
      <c r="CW27" s="611"/>
      <c r="CX27" s="611"/>
      <c r="CY27" s="612"/>
      <c r="CZ27" s="625">
        <v>11.2</v>
      </c>
      <c r="DA27" s="626"/>
      <c r="DB27" s="626"/>
      <c r="DC27" s="627"/>
      <c r="DD27" s="600">
        <v>479964</v>
      </c>
      <c r="DE27" s="611"/>
      <c r="DF27" s="611"/>
      <c r="DG27" s="611"/>
      <c r="DH27" s="611"/>
      <c r="DI27" s="611"/>
      <c r="DJ27" s="611"/>
      <c r="DK27" s="612"/>
      <c r="DL27" s="600">
        <v>479962</v>
      </c>
      <c r="DM27" s="611"/>
      <c r="DN27" s="611"/>
      <c r="DO27" s="611"/>
      <c r="DP27" s="611"/>
      <c r="DQ27" s="611"/>
      <c r="DR27" s="611"/>
      <c r="DS27" s="611"/>
      <c r="DT27" s="611"/>
      <c r="DU27" s="611"/>
      <c r="DV27" s="612"/>
      <c r="DW27" s="596">
        <v>6.7</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5266</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2067201</v>
      </c>
      <c r="CS28" s="592"/>
      <c r="CT28" s="592"/>
      <c r="CU28" s="592"/>
      <c r="CV28" s="592"/>
      <c r="CW28" s="592"/>
      <c r="CX28" s="592"/>
      <c r="CY28" s="593"/>
      <c r="CZ28" s="625">
        <v>14.6</v>
      </c>
      <c r="DA28" s="626"/>
      <c r="DB28" s="626"/>
      <c r="DC28" s="627"/>
      <c r="DD28" s="600">
        <v>2046861</v>
      </c>
      <c r="DE28" s="592"/>
      <c r="DF28" s="592"/>
      <c r="DG28" s="592"/>
      <c r="DH28" s="592"/>
      <c r="DI28" s="592"/>
      <c r="DJ28" s="592"/>
      <c r="DK28" s="593"/>
      <c r="DL28" s="600">
        <v>1512061</v>
      </c>
      <c r="DM28" s="592"/>
      <c r="DN28" s="592"/>
      <c r="DO28" s="592"/>
      <c r="DP28" s="592"/>
      <c r="DQ28" s="592"/>
      <c r="DR28" s="592"/>
      <c r="DS28" s="592"/>
      <c r="DT28" s="592"/>
      <c r="DU28" s="592"/>
      <c r="DV28" s="593"/>
      <c r="DW28" s="596">
        <v>21</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1736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2067183</v>
      </c>
      <c r="CS29" s="611"/>
      <c r="CT29" s="611"/>
      <c r="CU29" s="611"/>
      <c r="CV29" s="611"/>
      <c r="CW29" s="611"/>
      <c r="CX29" s="611"/>
      <c r="CY29" s="612"/>
      <c r="CZ29" s="625">
        <v>14.6</v>
      </c>
      <c r="DA29" s="626"/>
      <c r="DB29" s="626"/>
      <c r="DC29" s="627"/>
      <c r="DD29" s="600">
        <v>2046843</v>
      </c>
      <c r="DE29" s="611"/>
      <c r="DF29" s="611"/>
      <c r="DG29" s="611"/>
      <c r="DH29" s="611"/>
      <c r="DI29" s="611"/>
      <c r="DJ29" s="611"/>
      <c r="DK29" s="612"/>
      <c r="DL29" s="600">
        <v>1512043</v>
      </c>
      <c r="DM29" s="611"/>
      <c r="DN29" s="611"/>
      <c r="DO29" s="611"/>
      <c r="DP29" s="611"/>
      <c r="DQ29" s="611"/>
      <c r="DR29" s="611"/>
      <c r="DS29" s="611"/>
      <c r="DT29" s="611"/>
      <c r="DU29" s="611"/>
      <c r="DV29" s="612"/>
      <c r="DW29" s="596">
        <v>21</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909953</v>
      </c>
      <c r="S30" s="592"/>
      <c r="T30" s="592"/>
      <c r="U30" s="592"/>
      <c r="V30" s="592"/>
      <c r="W30" s="592"/>
      <c r="X30" s="592"/>
      <c r="Y30" s="593"/>
      <c r="Z30" s="594">
        <v>6.3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97.3</v>
      </c>
      <c r="BH30" s="650"/>
      <c r="BI30" s="650"/>
      <c r="BJ30" s="650"/>
      <c r="BK30" s="650"/>
      <c r="BL30" s="650"/>
      <c r="BM30" s="586">
        <v>86.9</v>
      </c>
      <c r="BN30" s="650"/>
      <c r="BO30" s="650"/>
      <c r="BP30" s="650"/>
      <c r="BQ30" s="651"/>
      <c r="BR30" s="649">
        <v>96.9</v>
      </c>
      <c r="BS30" s="650"/>
      <c r="BT30" s="650"/>
      <c r="BU30" s="650"/>
      <c r="BV30" s="650"/>
      <c r="BW30" s="650"/>
      <c r="BX30" s="586">
        <v>86</v>
      </c>
      <c r="BY30" s="650"/>
      <c r="BZ30" s="650"/>
      <c r="CA30" s="650"/>
      <c r="CB30" s="651"/>
      <c r="CD30" s="654"/>
      <c r="CE30" s="655"/>
      <c r="CF30" s="605" t="s">
        <v>291</v>
      </c>
      <c r="CG30" s="606"/>
      <c r="CH30" s="606"/>
      <c r="CI30" s="606"/>
      <c r="CJ30" s="606"/>
      <c r="CK30" s="606"/>
      <c r="CL30" s="606"/>
      <c r="CM30" s="606"/>
      <c r="CN30" s="606"/>
      <c r="CO30" s="606"/>
      <c r="CP30" s="606"/>
      <c r="CQ30" s="607"/>
      <c r="CR30" s="591">
        <v>1890382</v>
      </c>
      <c r="CS30" s="592"/>
      <c r="CT30" s="592"/>
      <c r="CU30" s="592"/>
      <c r="CV30" s="592"/>
      <c r="CW30" s="592"/>
      <c r="CX30" s="592"/>
      <c r="CY30" s="593"/>
      <c r="CZ30" s="625">
        <v>13.3</v>
      </c>
      <c r="DA30" s="626"/>
      <c r="DB30" s="626"/>
      <c r="DC30" s="627"/>
      <c r="DD30" s="600">
        <v>1870042</v>
      </c>
      <c r="DE30" s="592"/>
      <c r="DF30" s="592"/>
      <c r="DG30" s="592"/>
      <c r="DH30" s="592"/>
      <c r="DI30" s="592"/>
      <c r="DJ30" s="592"/>
      <c r="DK30" s="593"/>
      <c r="DL30" s="600">
        <v>1335242</v>
      </c>
      <c r="DM30" s="592"/>
      <c r="DN30" s="592"/>
      <c r="DO30" s="592"/>
      <c r="DP30" s="592"/>
      <c r="DQ30" s="592"/>
      <c r="DR30" s="592"/>
      <c r="DS30" s="592"/>
      <c r="DT30" s="592"/>
      <c r="DU30" s="592"/>
      <c r="DV30" s="593"/>
      <c r="DW30" s="596">
        <v>18.5</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302645</v>
      </c>
      <c r="S31" s="592"/>
      <c r="T31" s="592"/>
      <c r="U31" s="592"/>
      <c r="V31" s="592"/>
      <c r="W31" s="592"/>
      <c r="X31" s="592"/>
      <c r="Y31" s="593"/>
      <c r="Z31" s="594">
        <v>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96.8</v>
      </c>
      <c r="BH31" s="611"/>
      <c r="BI31" s="611"/>
      <c r="BJ31" s="611"/>
      <c r="BK31" s="611"/>
      <c r="BL31" s="611"/>
      <c r="BM31" s="597">
        <v>85.8</v>
      </c>
      <c r="BN31" s="647"/>
      <c r="BO31" s="647"/>
      <c r="BP31" s="647"/>
      <c r="BQ31" s="648"/>
      <c r="BR31" s="646">
        <v>96.2</v>
      </c>
      <c r="BS31" s="611"/>
      <c r="BT31" s="611"/>
      <c r="BU31" s="611"/>
      <c r="BV31" s="611"/>
      <c r="BW31" s="611"/>
      <c r="BX31" s="597">
        <v>85.2</v>
      </c>
      <c r="BY31" s="647"/>
      <c r="BZ31" s="647"/>
      <c r="CA31" s="647"/>
      <c r="CB31" s="648"/>
      <c r="CD31" s="654"/>
      <c r="CE31" s="655"/>
      <c r="CF31" s="605" t="s">
        <v>295</v>
      </c>
      <c r="CG31" s="606"/>
      <c r="CH31" s="606"/>
      <c r="CI31" s="606"/>
      <c r="CJ31" s="606"/>
      <c r="CK31" s="606"/>
      <c r="CL31" s="606"/>
      <c r="CM31" s="606"/>
      <c r="CN31" s="606"/>
      <c r="CO31" s="606"/>
      <c r="CP31" s="606"/>
      <c r="CQ31" s="607"/>
      <c r="CR31" s="591">
        <v>176801</v>
      </c>
      <c r="CS31" s="611"/>
      <c r="CT31" s="611"/>
      <c r="CU31" s="611"/>
      <c r="CV31" s="611"/>
      <c r="CW31" s="611"/>
      <c r="CX31" s="611"/>
      <c r="CY31" s="612"/>
      <c r="CZ31" s="625">
        <v>1.2</v>
      </c>
      <c r="DA31" s="626"/>
      <c r="DB31" s="626"/>
      <c r="DC31" s="627"/>
      <c r="DD31" s="600">
        <v>176801</v>
      </c>
      <c r="DE31" s="611"/>
      <c r="DF31" s="611"/>
      <c r="DG31" s="611"/>
      <c r="DH31" s="611"/>
      <c r="DI31" s="611"/>
      <c r="DJ31" s="611"/>
      <c r="DK31" s="612"/>
      <c r="DL31" s="600">
        <v>176801</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115693</v>
      </c>
      <c r="S32" s="592"/>
      <c r="T32" s="592"/>
      <c r="U32" s="592"/>
      <c r="V32" s="592"/>
      <c r="W32" s="592"/>
      <c r="X32" s="592"/>
      <c r="Y32" s="593"/>
      <c r="Z32" s="594">
        <v>0.8</v>
      </c>
      <c r="AA32" s="594"/>
      <c r="AB32" s="594"/>
      <c r="AC32" s="594"/>
      <c r="AD32" s="595">
        <v>3845</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97.1</v>
      </c>
      <c r="BH32" s="659"/>
      <c r="BI32" s="659"/>
      <c r="BJ32" s="659"/>
      <c r="BK32" s="659"/>
      <c r="BL32" s="659"/>
      <c r="BM32" s="660">
        <v>85.3</v>
      </c>
      <c r="BN32" s="659"/>
      <c r="BO32" s="659"/>
      <c r="BP32" s="659"/>
      <c r="BQ32" s="661"/>
      <c r="BR32" s="658">
        <v>96.9</v>
      </c>
      <c r="BS32" s="659"/>
      <c r="BT32" s="659"/>
      <c r="BU32" s="659"/>
      <c r="BV32" s="659"/>
      <c r="BW32" s="659"/>
      <c r="BX32" s="660">
        <v>84.1</v>
      </c>
      <c r="BY32" s="659"/>
      <c r="BZ32" s="659"/>
      <c r="CA32" s="659"/>
      <c r="CB32" s="661"/>
      <c r="CD32" s="656"/>
      <c r="CE32" s="657"/>
      <c r="CF32" s="605" t="s">
        <v>298</v>
      </c>
      <c r="CG32" s="606"/>
      <c r="CH32" s="606"/>
      <c r="CI32" s="606"/>
      <c r="CJ32" s="606"/>
      <c r="CK32" s="606"/>
      <c r="CL32" s="606"/>
      <c r="CM32" s="606"/>
      <c r="CN32" s="606"/>
      <c r="CO32" s="606"/>
      <c r="CP32" s="606"/>
      <c r="CQ32" s="607"/>
      <c r="CR32" s="591">
        <v>18</v>
      </c>
      <c r="CS32" s="592"/>
      <c r="CT32" s="592"/>
      <c r="CU32" s="592"/>
      <c r="CV32" s="592"/>
      <c r="CW32" s="592"/>
      <c r="CX32" s="592"/>
      <c r="CY32" s="593"/>
      <c r="CZ32" s="625">
        <v>0</v>
      </c>
      <c r="DA32" s="626"/>
      <c r="DB32" s="626"/>
      <c r="DC32" s="627"/>
      <c r="DD32" s="600">
        <v>18</v>
      </c>
      <c r="DE32" s="592"/>
      <c r="DF32" s="592"/>
      <c r="DG32" s="592"/>
      <c r="DH32" s="592"/>
      <c r="DI32" s="592"/>
      <c r="DJ32" s="592"/>
      <c r="DK32" s="593"/>
      <c r="DL32" s="600">
        <v>18</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1540200</v>
      </c>
      <c r="S33" s="592"/>
      <c r="T33" s="592"/>
      <c r="U33" s="592"/>
      <c r="V33" s="592"/>
      <c r="W33" s="592"/>
      <c r="X33" s="592"/>
      <c r="Y33" s="593"/>
      <c r="Z33" s="594">
        <v>10.6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5169932</v>
      </c>
      <c r="CS33" s="611"/>
      <c r="CT33" s="611"/>
      <c r="CU33" s="611"/>
      <c r="CV33" s="611"/>
      <c r="CW33" s="611"/>
      <c r="CX33" s="611"/>
      <c r="CY33" s="612"/>
      <c r="CZ33" s="625">
        <v>36.4</v>
      </c>
      <c r="DA33" s="626"/>
      <c r="DB33" s="626"/>
      <c r="DC33" s="627"/>
      <c r="DD33" s="600">
        <v>4719058</v>
      </c>
      <c r="DE33" s="611"/>
      <c r="DF33" s="611"/>
      <c r="DG33" s="611"/>
      <c r="DH33" s="611"/>
      <c r="DI33" s="611"/>
      <c r="DJ33" s="611"/>
      <c r="DK33" s="612"/>
      <c r="DL33" s="600">
        <v>2868979</v>
      </c>
      <c r="DM33" s="611"/>
      <c r="DN33" s="611"/>
      <c r="DO33" s="611"/>
      <c r="DP33" s="611"/>
      <c r="DQ33" s="611"/>
      <c r="DR33" s="611"/>
      <c r="DS33" s="611"/>
      <c r="DT33" s="611"/>
      <c r="DU33" s="611"/>
      <c r="DV33" s="612"/>
      <c r="DW33" s="596">
        <v>39.799999999999997</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1282249</v>
      </c>
      <c r="CS34" s="592"/>
      <c r="CT34" s="592"/>
      <c r="CU34" s="592"/>
      <c r="CV34" s="592"/>
      <c r="CW34" s="592"/>
      <c r="CX34" s="592"/>
      <c r="CY34" s="593"/>
      <c r="CZ34" s="625">
        <v>9</v>
      </c>
      <c r="DA34" s="626"/>
      <c r="DB34" s="626"/>
      <c r="DC34" s="627"/>
      <c r="DD34" s="600">
        <v>1079367</v>
      </c>
      <c r="DE34" s="592"/>
      <c r="DF34" s="592"/>
      <c r="DG34" s="592"/>
      <c r="DH34" s="592"/>
      <c r="DI34" s="592"/>
      <c r="DJ34" s="592"/>
      <c r="DK34" s="593"/>
      <c r="DL34" s="600">
        <v>952880</v>
      </c>
      <c r="DM34" s="592"/>
      <c r="DN34" s="592"/>
      <c r="DO34" s="592"/>
      <c r="DP34" s="592"/>
      <c r="DQ34" s="592"/>
      <c r="DR34" s="592"/>
      <c r="DS34" s="592"/>
      <c r="DT34" s="592"/>
      <c r="DU34" s="592"/>
      <c r="DV34" s="593"/>
      <c r="DW34" s="596">
        <v>13.2</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420700</v>
      </c>
      <c r="S35" s="592"/>
      <c r="T35" s="592"/>
      <c r="U35" s="592"/>
      <c r="V35" s="592"/>
      <c r="W35" s="592"/>
      <c r="X35" s="592"/>
      <c r="Y35" s="593"/>
      <c r="Z35" s="594">
        <v>2.9</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1293828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23582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289852</v>
      </c>
      <c r="CS35" s="611"/>
      <c r="CT35" s="611"/>
      <c r="CU35" s="611"/>
      <c r="CV35" s="611"/>
      <c r="CW35" s="611"/>
      <c r="CX35" s="611"/>
      <c r="CY35" s="612"/>
      <c r="CZ35" s="625">
        <v>2</v>
      </c>
      <c r="DA35" s="626"/>
      <c r="DB35" s="626"/>
      <c r="DC35" s="627"/>
      <c r="DD35" s="600">
        <v>258073</v>
      </c>
      <c r="DE35" s="611"/>
      <c r="DF35" s="611"/>
      <c r="DG35" s="611"/>
      <c r="DH35" s="611"/>
      <c r="DI35" s="611"/>
      <c r="DJ35" s="611"/>
      <c r="DK35" s="612"/>
      <c r="DL35" s="600">
        <v>180864</v>
      </c>
      <c r="DM35" s="611"/>
      <c r="DN35" s="611"/>
      <c r="DO35" s="611"/>
      <c r="DP35" s="611"/>
      <c r="DQ35" s="611"/>
      <c r="DR35" s="611"/>
      <c r="DS35" s="611"/>
      <c r="DT35" s="611"/>
      <c r="DU35" s="611"/>
      <c r="DV35" s="612"/>
      <c r="DW35" s="596">
        <v>2.5</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14503067</v>
      </c>
      <c r="S36" s="664"/>
      <c r="T36" s="664"/>
      <c r="U36" s="664"/>
      <c r="V36" s="664"/>
      <c r="W36" s="664"/>
      <c r="X36" s="664"/>
      <c r="Y36" s="665"/>
      <c r="Z36" s="666">
        <v>100</v>
      </c>
      <c r="AA36" s="666"/>
      <c r="AB36" s="666"/>
      <c r="AC36" s="666"/>
      <c r="AD36" s="667">
        <v>6790960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344024</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820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1101309</v>
      </c>
      <c r="CS36" s="592"/>
      <c r="CT36" s="592"/>
      <c r="CU36" s="592"/>
      <c r="CV36" s="592"/>
      <c r="CW36" s="592"/>
      <c r="CX36" s="592"/>
      <c r="CY36" s="593"/>
      <c r="CZ36" s="625">
        <v>7.8</v>
      </c>
      <c r="DA36" s="626"/>
      <c r="DB36" s="626"/>
      <c r="DC36" s="627"/>
      <c r="DD36" s="600">
        <v>1017567</v>
      </c>
      <c r="DE36" s="592"/>
      <c r="DF36" s="592"/>
      <c r="DG36" s="592"/>
      <c r="DH36" s="592"/>
      <c r="DI36" s="592"/>
      <c r="DJ36" s="592"/>
      <c r="DK36" s="593"/>
      <c r="DL36" s="600">
        <v>880046</v>
      </c>
      <c r="DM36" s="592"/>
      <c r="DN36" s="592"/>
      <c r="DO36" s="592"/>
      <c r="DP36" s="592"/>
      <c r="DQ36" s="592"/>
      <c r="DR36" s="592"/>
      <c r="DS36" s="592"/>
      <c r="DT36" s="592"/>
      <c r="DU36" s="592"/>
      <c r="DV36" s="593"/>
      <c r="DW36" s="596">
        <v>12.2</v>
      </c>
      <c r="DX36" s="623"/>
      <c r="DY36" s="623"/>
      <c r="DZ36" s="623"/>
      <c r="EA36" s="623"/>
      <c r="EB36" s="623"/>
      <c r="EC36" s="624"/>
    </row>
    <row r="37" spans="2:133" ht="11.25" customHeight="1">
      <c r="AQ37" s="670" t="s">
        <v>313</v>
      </c>
      <c r="AR37" s="671"/>
      <c r="AS37" s="671"/>
      <c r="AT37" s="671"/>
      <c r="AU37" s="671"/>
      <c r="AV37" s="671"/>
      <c r="AW37" s="671"/>
      <c r="AX37" s="671"/>
      <c r="AY37" s="672"/>
      <c r="AZ37" s="591">
        <v>61392</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3394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644111</v>
      </c>
      <c r="CS37" s="611"/>
      <c r="CT37" s="611"/>
      <c r="CU37" s="611"/>
      <c r="CV37" s="611"/>
      <c r="CW37" s="611"/>
      <c r="CX37" s="611"/>
      <c r="CY37" s="612"/>
      <c r="CZ37" s="625">
        <v>4.5</v>
      </c>
      <c r="DA37" s="626"/>
      <c r="DB37" s="626"/>
      <c r="DC37" s="627"/>
      <c r="DD37" s="600">
        <v>643039</v>
      </c>
      <c r="DE37" s="611"/>
      <c r="DF37" s="611"/>
      <c r="DG37" s="611"/>
      <c r="DH37" s="611"/>
      <c r="DI37" s="611"/>
      <c r="DJ37" s="611"/>
      <c r="DK37" s="612"/>
      <c r="DL37" s="600">
        <v>634068</v>
      </c>
      <c r="DM37" s="611"/>
      <c r="DN37" s="611"/>
      <c r="DO37" s="611"/>
      <c r="DP37" s="611"/>
      <c r="DQ37" s="611"/>
      <c r="DR37" s="611"/>
      <c r="DS37" s="611"/>
      <c r="DT37" s="611"/>
      <c r="DU37" s="611"/>
      <c r="DV37" s="612"/>
      <c r="DW37" s="596">
        <v>8.8000000000000007</v>
      </c>
      <c r="DX37" s="623"/>
      <c r="DY37" s="623"/>
      <c r="DZ37" s="623"/>
      <c r="EA37" s="623"/>
      <c r="EB37" s="623"/>
      <c r="EC37" s="624"/>
    </row>
    <row r="38" spans="2:133" ht="11.25" customHeight="1">
      <c r="AQ38" s="670" t="s">
        <v>316</v>
      </c>
      <c r="AR38" s="671"/>
      <c r="AS38" s="671"/>
      <c r="AT38" s="671"/>
      <c r="AU38" s="671"/>
      <c r="AV38" s="671"/>
      <c r="AW38" s="671"/>
      <c r="AX38" s="671"/>
      <c r="AY38" s="672"/>
      <c r="AZ38" s="591">
        <v>56833</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6341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1221637</v>
      </c>
      <c r="CS38" s="592"/>
      <c r="CT38" s="592"/>
      <c r="CU38" s="592"/>
      <c r="CV38" s="592"/>
      <c r="CW38" s="592"/>
      <c r="CX38" s="592"/>
      <c r="CY38" s="593"/>
      <c r="CZ38" s="625">
        <v>8.6</v>
      </c>
      <c r="DA38" s="626"/>
      <c r="DB38" s="626"/>
      <c r="DC38" s="627"/>
      <c r="DD38" s="600">
        <v>1096139</v>
      </c>
      <c r="DE38" s="592"/>
      <c r="DF38" s="592"/>
      <c r="DG38" s="592"/>
      <c r="DH38" s="592"/>
      <c r="DI38" s="592"/>
      <c r="DJ38" s="592"/>
      <c r="DK38" s="593"/>
      <c r="DL38" s="600">
        <v>841777</v>
      </c>
      <c r="DM38" s="592"/>
      <c r="DN38" s="592"/>
      <c r="DO38" s="592"/>
      <c r="DP38" s="592"/>
      <c r="DQ38" s="592"/>
      <c r="DR38" s="592"/>
      <c r="DS38" s="592"/>
      <c r="DT38" s="592"/>
      <c r="DU38" s="592"/>
      <c r="DV38" s="593"/>
      <c r="DW38" s="596">
        <v>11.7</v>
      </c>
      <c r="DX38" s="623"/>
      <c r="DY38" s="623"/>
      <c r="DZ38" s="623"/>
      <c r="EA38" s="623"/>
      <c r="EB38" s="623"/>
      <c r="EC38" s="624"/>
    </row>
    <row r="39" spans="2:133" ht="11.25" customHeight="1">
      <c r="AQ39" s="670" t="s">
        <v>319</v>
      </c>
      <c r="AR39" s="671"/>
      <c r="AS39" s="671"/>
      <c r="AT39" s="671"/>
      <c r="AU39" s="671"/>
      <c r="AV39" s="671"/>
      <c r="AW39" s="671"/>
      <c r="AX39" s="671"/>
      <c r="AY39" s="672"/>
      <c r="AZ39" s="591">
        <v>7544</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103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1261173</v>
      </c>
      <c r="CS39" s="611"/>
      <c r="CT39" s="611"/>
      <c r="CU39" s="611"/>
      <c r="CV39" s="611"/>
      <c r="CW39" s="611"/>
      <c r="CX39" s="611"/>
      <c r="CY39" s="612"/>
      <c r="CZ39" s="625">
        <v>8.9</v>
      </c>
      <c r="DA39" s="626"/>
      <c r="DB39" s="626"/>
      <c r="DC39" s="627"/>
      <c r="DD39" s="600">
        <v>1254200</v>
      </c>
      <c r="DE39" s="611"/>
      <c r="DF39" s="611"/>
      <c r="DG39" s="611"/>
      <c r="DH39" s="611"/>
      <c r="DI39" s="611"/>
      <c r="DJ39" s="611"/>
      <c r="DK39" s="612"/>
      <c r="DL39" s="600" t="s">
        <v>111</v>
      </c>
      <c r="DM39" s="611"/>
      <c r="DN39" s="611"/>
      <c r="DO39" s="611"/>
      <c r="DP39" s="611"/>
      <c r="DQ39" s="611"/>
      <c r="DR39" s="611"/>
      <c r="DS39" s="611"/>
      <c r="DT39" s="611"/>
      <c r="DU39" s="611"/>
      <c r="DV39" s="612"/>
      <c r="DW39" s="596"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161067</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118</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13712</v>
      </c>
      <c r="CS40" s="592"/>
      <c r="CT40" s="592"/>
      <c r="CU40" s="592"/>
      <c r="CV40" s="592"/>
      <c r="CW40" s="592"/>
      <c r="CX40" s="592"/>
      <c r="CY40" s="593"/>
      <c r="CZ40" s="625">
        <v>0.1</v>
      </c>
      <c r="DA40" s="626"/>
      <c r="DB40" s="626"/>
      <c r="DC40" s="627"/>
      <c r="DD40" s="600">
        <v>13712</v>
      </c>
      <c r="DE40" s="592"/>
      <c r="DF40" s="592"/>
      <c r="DG40" s="592"/>
      <c r="DH40" s="592"/>
      <c r="DI40" s="592"/>
      <c r="DJ40" s="592"/>
      <c r="DK40" s="593"/>
      <c r="DL40" s="600">
        <v>13412</v>
      </c>
      <c r="DM40" s="592"/>
      <c r="DN40" s="592"/>
      <c r="DO40" s="592"/>
      <c r="DP40" s="592"/>
      <c r="DQ40" s="592"/>
      <c r="DR40" s="592"/>
      <c r="DS40" s="592"/>
      <c r="DT40" s="592"/>
      <c r="DU40" s="592"/>
      <c r="DV40" s="593"/>
      <c r="DW40" s="596">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662968</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260</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208</v>
      </c>
      <c r="CS41" s="611"/>
      <c r="CT41" s="611"/>
      <c r="CU41" s="611"/>
      <c r="CV41" s="611"/>
      <c r="CW41" s="611"/>
      <c r="CX41" s="611"/>
      <c r="CY41" s="612"/>
      <c r="CZ41" s="625" t="s">
        <v>208</v>
      </c>
      <c r="DA41" s="626"/>
      <c r="DB41" s="626"/>
      <c r="DC41" s="627"/>
      <c r="DD41" s="600" t="s">
        <v>208</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4083474</v>
      </c>
      <c r="CS42" s="592"/>
      <c r="CT42" s="592"/>
      <c r="CU42" s="592"/>
      <c r="CV42" s="592"/>
      <c r="CW42" s="592"/>
      <c r="CX42" s="592"/>
      <c r="CY42" s="593"/>
      <c r="CZ42" s="625">
        <v>28.7</v>
      </c>
      <c r="DA42" s="674"/>
      <c r="DB42" s="674"/>
      <c r="DC42" s="675"/>
      <c r="DD42" s="600">
        <v>805025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144524</v>
      </c>
      <c r="CS43" s="611"/>
      <c r="CT43" s="611"/>
      <c r="CU43" s="611"/>
      <c r="CV43" s="611"/>
      <c r="CW43" s="611"/>
      <c r="CX43" s="611"/>
      <c r="CY43" s="612"/>
      <c r="CZ43" s="625">
        <v>1</v>
      </c>
      <c r="DA43" s="626"/>
      <c r="DB43" s="626"/>
      <c r="DC43" s="627"/>
      <c r="DD43" s="600">
        <v>135968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286</v>
      </c>
      <c r="CE44" s="698"/>
      <c r="CF44" s="588" t="s">
        <v>334</v>
      </c>
      <c r="CG44" s="589"/>
      <c r="CH44" s="589"/>
      <c r="CI44" s="589"/>
      <c r="CJ44" s="589"/>
      <c r="CK44" s="589"/>
      <c r="CL44" s="589"/>
      <c r="CM44" s="589"/>
      <c r="CN44" s="589"/>
      <c r="CO44" s="589"/>
      <c r="CP44" s="589"/>
      <c r="CQ44" s="590"/>
      <c r="CR44" s="591">
        <v>3704092</v>
      </c>
      <c r="CS44" s="592"/>
      <c r="CT44" s="592"/>
      <c r="CU44" s="592"/>
      <c r="CV44" s="592"/>
      <c r="CW44" s="592"/>
      <c r="CX44" s="592"/>
      <c r="CY44" s="593"/>
      <c r="CZ44" s="625">
        <v>26.1</v>
      </c>
      <c r="DA44" s="674"/>
      <c r="DB44" s="674"/>
      <c r="DC44" s="675"/>
      <c r="DD44" s="600">
        <v>780496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2630662</v>
      </c>
      <c r="CS45" s="611"/>
      <c r="CT45" s="611"/>
      <c r="CU45" s="611"/>
      <c r="CV45" s="611"/>
      <c r="CW45" s="611"/>
      <c r="CX45" s="611"/>
      <c r="CY45" s="612"/>
      <c r="CZ45" s="625">
        <v>18.5</v>
      </c>
      <c r="DA45" s="626"/>
      <c r="DB45" s="626"/>
      <c r="DC45" s="627"/>
      <c r="DD45" s="600">
        <v>108684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1027101</v>
      </c>
      <c r="CS46" s="592"/>
      <c r="CT46" s="592"/>
      <c r="CU46" s="592"/>
      <c r="CV46" s="592"/>
      <c r="CW46" s="592"/>
      <c r="CX46" s="592"/>
      <c r="CY46" s="593"/>
      <c r="CZ46" s="625">
        <v>7.2</v>
      </c>
      <c r="DA46" s="674"/>
      <c r="DB46" s="674"/>
      <c r="DC46" s="675"/>
      <c r="DD46" s="600">
        <v>669083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379382</v>
      </c>
      <c r="CS47" s="611"/>
      <c r="CT47" s="611"/>
      <c r="CU47" s="611"/>
      <c r="CV47" s="611"/>
      <c r="CW47" s="611"/>
      <c r="CX47" s="611"/>
      <c r="CY47" s="612"/>
      <c r="CZ47" s="625">
        <v>2.7</v>
      </c>
      <c r="DA47" s="626"/>
      <c r="DB47" s="626"/>
      <c r="DC47" s="627"/>
      <c r="DD47" s="600">
        <v>24529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111</v>
      </c>
      <c r="CS48" s="592"/>
      <c r="CT48" s="592"/>
      <c r="CU48" s="592"/>
      <c r="CV48" s="592"/>
      <c r="CW48" s="592"/>
      <c r="CX48" s="592"/>
      <c r="CY48" s="593"/>
      <c r="CZ48" s="625" t="s">
        <v>111</v>
      </c>
      <c r="DA48" s="674"/>
      <c r="DB48" s="674"/>
      <c r="DC48" s="675"/>
      <c r="DD48" s="600" t="s">
        <v>111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14204901</v>
      </c>
      <c r="CS49" s="659"/>
      <c r="CT49" s="659"/>
      <c r="CU49" s="659"/>
      <c r="CV49" s="659"/>
      <c r="CW49" s="659"/>
      <c r="CX49" s="659"/>
      <c r="CY49" s="686"/>
      <c r="CZ49" s="687">
        <v>100</v>
      </c>
      <c r="DA49" s="688"/>
      <c r="DB49" s="688"/>
      <c r="DC49" s="689"/>
      <c r="DD49" s="690">
        <v>9314244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14503</v>
      </c>
      <c r="R7" s="721"/>
      <c r="S7" s="721"/>
      <c r="T7" s="721"/>
      <c r="U7" s="721"/>
      <c r="V7" s="721">
        <v>14205</v>
      </c>
      <c r="W7" s="721"/>
      <c r="X7" s="721"/>
      <c r="Y7" s="721"/>
      <c r="Z7" s="721"/>
      <c r="AA7" s="721">
        <v>298</v>
      </c>
      <c r="AB7" s="721"/>
      <c r="AC7" s="721"/>
      <c r="AD7" s="721"/>
      <c r="AE7" s="722"/>
      <c r="AF7" s="723">
        <v>222</v>
      </c>
      <c r="AG7" s="724"/>
      <c r="AH7" s="724"/>
      <c r="AI7" s="724"/>
      <c r="AJ7" s="725"/>
      <c r="AK7" s="760">
        <v>13</v>
      </c>
      <c r="AL7" s="761"/>
      <c r="AM7" s="761"/>
      <c r="AN7" s="761"/>
      <c r="AO7" s="761"/>
      <c r="AP7" s="761">
        <v>14028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542</v>
      </c>
      <c r="BS7" s="764" t="s">
        <v>540</v>
      </c>
      <c r="BT7" s="765"/>
      <c r="BU7" s="765"/>
      <c r="BV7" s="765"/>
      <c r="BW7" s="765"/>
      <c r="BX7" s="765"/>
      <c r="BY7" s="765"/>
      <c r="BZ7" s="765"/>
      <c r="CA7" s="765"/>
      <c r="CB7" s="765"/>
      <c r="CC7" s="765"/>
      <c r="CD7" s="765"/>
      <c r="CE7" s="765"/>
      <c r="CF7" s="765"/>
      <c r="CG7" s="766"/>
      <c r="CH7" s="757">
        <v>0</v>
      </c>
      <c r="CI7" s="758"/>
      <c r="CJ7" s="758"/>
      <c r="CK7" s="758"/>
      <c r="CL7" s="759"/>
      <c r="CM7" s="757">
        <v>11</v>
      </c>
      <c r="CN7" s="758"/>
      <c r="CO7" s="758"/>
      <c r="CP7" s="758"/>
      <c r="CQ7" s="759"/>
      <c r="CR7" s="757">
        <v>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67">
        <v>11</v>
      </c>
      <c r="CI8" s="768"/>
      <c r="CJ8" s="768"/>
      <c r="CK8" s="768"/>
      <c r="CL8" s="769"/>
      <c r="CM8" s="767">
        <v>40</v>
      </c>
      <c r="CN8" s="768"/>
      <c r="CO8" s="768"/>
      <c r="CP8" s="768"/>
      <c r="CQ8" s="769"/>
      <c r="CR8" s="767">
        <v>8</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14503</v>
      </c>
      <c r="R23" s="780"/>
      <c r="S23" s="780"/>
      <c r="T23" s="780"/>
      <c r="U23" s="780"/>
      <c r="V23" s="780">
        <v>14205</v>
      </c>
      <c r="W23" s="780"/>
      <c r="X23" s="780"/>
      <c r="Y23" s="780"/>
      <c r="Z23" s="780"/>
      <c r="AA23" s="780">
        <v>298</v>
      </c>
      <c r="AB23" s="780"/>
      <c r="AC23" s="780"/>
      <c r="AD23" s="780"/>
      <c r="AE23" s="781"/>
      <c r="AF23" s="782">
        <v>222</v>
      </c>
      <c r="AG23" s="780"/>
      <c r="AH23" s="780"/>
      <c r="AI23" s="780"/>
      <c r="AJ23" s="783"/>
      <c r="AK23" s="784"/>
      <c r="AL23" s="785"/>
      <c r="AM23" s="785"/>
      <c r="AN23" s="785"/>
      <c r="AO23" s="785"/>
      <c r="AP23" s="780">
        <v>14028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7">
        <v>2592</v>
      </c>
      <c r="R28" s="808"/>
      <c r="S28" s="808"/>
      <c r="T28" s="808"/>
      <c r="U28" s="808"/>
      <c r="V28" s="808">
        <v>2568</v>
      </c>
      <c r="W28" s="808"/>
      <c r="X28" s="808"/>
      <c r="Y28" s="808"/>
      <c r="Z28" s="808"/>
      <c r="AA28" s="808">
        <v>24</v>
      </c>
      <c r="AB28" s="808"/>
      <c r="AC28" s="808"/>
      <c r="AD28" s="808"/>
      <c r="AE28" s="809"/>
      <c r="AF28" s="810">
        <v>24</v>
      </c>
      <c r="AG28" s="808"/>
      <c r="AH28" s="808"/>
      <c r="AI28" s="808"/>
      <c r="AJ28" s="811"/>
      <c r="AK28" s="812">
        <v>161</v>
      </c>
      <c r="AL28" s="804"/>
      <c r="AM28" s="804"/>
      <c r="AN28" s="804"/>
      <c r="AO28" s="804"/>
      <c r="AP28" s="804" t="s">
        <v>539</v>
      </c>
      <c r="AQ28" s="804"/>
      <c r="AR28" s="804"/>
      <c r="AS28" s="804"/>
      <c r="AT28" s="804"/>
      <c r="AU28" s="804" t="s">
        <v>539</v>
      </c>
      <c r="AV28" s="804"/>
      <c r="AW28" s="804"/>
      <c r="AX28" s="804"/>
      <c r="AY28" s="804"/>
      <c r="AZ28" s="804" t="s">
        <v>539</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2497</v>
      </c>
      <c r="R29" s="745"/>
      <c r="S29" s="745"/>
      <c r="T29" s="745"/>
      <c r="U29" s="745"/>
      <c r="V29" s="745">
        <v>2453</v>
      </c>
      <c r="W29" s="745"/>
      <c r="X29" s="745"/>
      <c r="Y29" s="745"/>
      <c r="Z29" s="745"/>
      <c r="AA29" s="745">
        <v>44</v>
      </c>
      <c r="AB29" s="745"/>
      <c r="AC29" s="745"/>
      <c r="AD29" s="745"/>
      <c r="AE29" s="746"/>
      <c r="AF29" s="747">
        <v>44</v>
      </c>
      <c r="AG29" s="748"/>
      <c r="AH29" s="748"/>
      <c r="AI29" s="748"/>
      <c r="AJ29" s="749"/>
      <c r="AK29" s="815">
        <v>358</v>
      </c>
      <c r="AL29" s="816"/>
      <c r="AM29" s="816"/>
      <c r="AN29" s="816"/>
      <c r="AO29" s="816"/>
      <c r="AP29" s="816" t="s">
        <v>539</v>
      </c>
      <c r="AQ29" s="816"/>
      <c r="AR29" s="816"/>
      <c r="AS29" s="816"/>
      <c r="AT29" s="816"/>
      <c r="AU29" s="816" t="s">
        <v>539</v>
      </c>
      <c r="AV29" s="816"/>
      <c r="AW29" s="816"/>
      <c r="AX29" s="816"/>
      <c r="AY29" s="816"/>
      <c r="AZ29" s="816" t="s">
        <v>539</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152</v>
      </c>
      <c r="R30" s="745"/>
      <c r="S30" s="745"/>
      <c r="T30" s="745"/>
      <c r="U30" s="745"/>
      <c r="V30" s="745">
        <v>150</v>
      </c>
      <c r="W30" s="745"/>
      <c r="X30" s="745"/>
      <c r="Y30" s="745"/>
      <c r="Z30" s="745"/>
      <c r="AA30" s="745">
        <v>1</v>
      </c>
      <c r="AB30" s="745"/>
      <c r="AC30" s="745"/>
      <c r="AD30" s="745"/>
      <c r="AE30" s="746"/>
      <c r="AF30" s="747">
        <v>1</v>
      </c>
      <c r="AG30" s="748"/>
      <c r="AH30" s="748"/>
      <c r="AI30" s="748"/>
      <c r="AJ30" s="749"/>
      <c r="AK30" s="815">
        <v>75</v>
      </c>
      <c r="AL30" s="816"/>
      <c r="AM30" s="816"/>
      <c r="AN30" s="816"/>
      <c r="AO30" s="816"/>
      <c r="AP30" s="816" t="s">
        <v>539</v>
      </c>
      <c r="AQ30" s="816"/>
      <c r="AR30" s="816"/>
      <c r="AS30" s="816"/>
      <c r="AT30" s="816"/>
      <c r="AU30" s="816" t="s">
        <v>539</v>
      </c>
      <c r="AV30" s="816"/>
      <c r="AW30" s="816"/>
      <c r="AX30" s="816"/>
      <c r="AY30" s="816"/>
      <c r="AZ30" s="816" t="s">
        <v>539</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17</v>
      </c>
      <c r="R31" s="745"/>
      <c r="S31" s="745"/>
      <c r="T31" s="745"/>
      <c r="U31" s="745"/>
      <c r="V31" s="745">
        <v>16</v>
      </c>
      <c r="W31" s="745"/>
      <c r="X31" s="745"/>
      <c r="Y31" s="745"/>
      <c r="Z31" s="745"/>
      <c r="AA31" s="745">
        <v>0</v>
      </c>
      <c r="AB31" s="745"/>
      <c r="AC31" s="745"/>
      <c r="AD31" s="745"/>
      <c r="AE31" s="746"/>
      <c r="AF31" s="747">
        <v>0</v>
      </c>
      <c r="AG31" s="748"/>
      <c r="AH31" s="748"/>
      <c r="AI31" s="748"/>
      <c r="AJ31" s="749"/>
      <c r="AK31" s="815">
        <v>9</v>
      </c>
      <c r="AL31" s="816"/>
      <c r="AM31" s="816"/>
      <c r="AN31" s="816"/>
      <c r="AO31" s="816"/>
      <c r="AP31" s="816" t="s">
        <v>539</v>
      </c>
      <c r="AQ31" s="816"/>
      <c r="AR31" s="816"/>
      <c r="AS31" s="816"/>
      <c r="AT31" s="816"/>
      <c r="AU31" s="816" t="s">
        <v>539</v>
      </c>
      <c r="AV31" s="816"/>
      <c r="AW31" s="816"/>
      <c r="AX31" s="816"/>
      <c r="AY31" s="816"/>
      <c r="AZ31" s="816" t="s">
        <v>539</v>
      </c>
      <c r="BA31" s="816"/>
      <c r="BB31" s="816"/>
      <c r="BC31" s="816"/>
      <c r="BD31" s="816"/>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219</v>
      </c>
      <c r="R32" s="745"/>
      <c r="S32" s="745"/>
      <c r="T32" s="745"/>
      <c r="U32" s="745"/>
      <c r="V32" s="745">
        <v>222</v>
      </c>
      <c r="W32" s="745"/>
      <c r="X32" s="745"/>
      <c r="Y32" s="745"/>
      <c r="Z32" s="745"/>
      <c r="AA32" s="745">
        <v>-3</v>
      </c>
      <c r="AB32" s="745"/>
      <c r="AC32" s="745"/>
      <c r="AD32" s="745"/>
      <c r="AE32" s="746"/>
      <c r="AF32" s="747">
        <v>136</v>
      </c>
      <c r="AG32" s="748"/>
      <c r="AH32" s="748"/>
      <c r="AI32" s="748"/>
      <c r="AJ32" s="749"/>
      <c r="AK32" s="815">
        <v>3</v>
      </c>
      <c r="AL32" s="816"/>
      <c r="AM32" s="816"/>
      <c r="AN32" s="816"/>
      <c r="AO32" s="816"/>
      <c r="AP32" s="816">
        <v>1016</v>
      </c>
      <c r="AQ32" s="816"/>
      <c r="AR32" s="816"/>
      <c r="AS32" s="816"/>
      <c r="AT32" s="816"/>
      <c r="AU32" s="816" t="s">
        <v>539</v>
      </c>
      <c r="AV32" s="816"/>
      <c r="AW32" s="816"/>
      <c r="AX32" s="816"/>
      <c r="AY32" s="816"/>
      <c r="AZ32" s="817" t="s">
        <v>539</v>
      </c>
      <c r="BA32" s="817"/>
      <c r="BB32" s="817"/>
      <c r="BC32" s="817"/>
      <c r="BD32" s="817"/>
      <c r="BE32" s="813" t="s">
        <v>381</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382</v>
      </c>
      <c r="C33" s="742"/>
      <c r="D33" s="742"/>
      <c r="E33" s="742"/>
      <c r="F33" s="742"/>
      <c r="G33" s="742"/>
      <c r="H33" s="742"/>
      <c r="I33" s="742"/>
      <c r="J33" s="742"/>
      <c r="K33" s="742"/>
      <c r="L33" s="742"/>
      <c r="M33" s="742"/>
      <c r="N33" s="742"/>
      <c r="O33" s="742"/>
      <c r="P33" s="743"/>
      <c r="Q33" s="744">
        <v>372</v>
      </c>
      <c r="R33" s="745"/>
      <c r="S33" s="745"/>
      <c r="T33" s="745"/>
      <c r="U33" s="745"/>
      <c r="V33" s="745">
        <v>365</v>
      </c>
      <c r="W33" s="745"/>
      <c r="X33" s="745"/>
      <c r="Y33" s="745"/>
      <c r="Z33" s="745"/>
      <c r="AA33" s="745">
        <v>7</v>
      </c>
      <c r="AB33" s="745"/>
      <c r="AC33" s="745"/>
      <c r="AD33" s="745"/>
      <c r="AE33" s="746"/>
      <c r="AF33" s="747">
        <v>7</v>
      </c>
      <c r="AG33" s="748"/>
      <c r="AH33" s="748"/>
      <c r="AI33" s="748"/>
      <c r="AJ33" s="749"/>
      <c r="AK33" s="815">
        <v>57</v>
      </c>
      <c r="AL33" s="816"/>
      <c r="AM33" s="816"/>
      <c r="AN33" s="816"/>
      <c r="AO33" s="816"/>
      <c r="AP33" s="816">
        <v>1986</v>
      </c>
      <c r="AQ33" s="816"/>
      <c r="AR33" s="816"/>
      <c r="AS33" s="816"/>
      <c r="AT33" s="816"/>
      <c r="AU33" s="816">
        <v>1094</v>
      </c>
      <c r="AV33" s="816"/>
      <c r="AW33" s="816"/>
      <c r="AX33" s="816"/>
      <c r="AY33" s="816"/>
      <c r="AZ33" s="817" t="s">
        <v>539</v>
      </c>
      <c r="BA33" s="817"/>
      <c r="BB33" s="817"/>
      <c r="BC33" s="817"/>
      <c r="BD33" s="817"/>
      <c r="BE33" s="813" t="s">
        <v>383</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630</v>
      </c>
      <c r="R34" s="745"/>
      <c r="S34" s="745"/>
      <c r="T34" s="745"/>
      <c r="U34" s="745"/>
      <c r="V34" s="745">
        <v>623</v>
      </c>
      <c r="W34" s="745"/>
      <c r="X34" s="745"/>
      <c r="Y34" s="745"/>
      <c r="Z34" s="745"/>
      <c r="AA34" s="745">
        <v>6</v>
      </c>
      <c r="AB34" s="745"/>
      <c r="AC34" s="745"/>
      <c r="AD34" s="745"/>
      <c r="AE34" s="746"/>
      <c r="AF34" s="747">
        <v>6</v>
      </c>
      <c r="AG34" s="748"/>
      <c r="AH34" s="748"/>
      <c r="AI34" s="748"/>
      <c r="AJ34" s="749"/>
      <c r="AK34" s="815">
        <v>278</v>
      </c>
      <c r="AL34" s="816"/>
      <c r="AM34" s="816"/>
      <c r="AN34" s="816"/>
      <c r="AO34" s="816"/>
      <c r="AP34" s="816">
        <v>4731</v>
      </c>
      <c r="AQ34" s="816"/>
      <c r="AR34" s="816"/>
      <c r="AS34" s="816"/>
      <c r="AT34" s="816"/>
      <c r="AU34" s="816">
        <v>4385</v>
      </c>
      <c r="AV34" s="816"/>
      <c r="AW34" s="816"/>
      <c r="AX34" s="816"/>
      <c r="AY34" s="816"/>
      <c r="AZ34" s="817" t="s">
        <v>539</v>
      </c>
      <c r="BA34" s="817"/>
      <c r="BB34" s="817"/>
      <c r="BC34" s="817"/>
      <c r="BD34" s="817"/>
      <c r="BE34" s="813" t="s">
        <v>383</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109</v>
      </c>
      <c r="R35" s="745"/>
      <c r="S35" s="745"/>
      <c r="T35" s="745"/>
      <c r="U35" s="745"/>
      <c r="V35" s="745">
        <v>108</v>
      </c>
      <c r="W35" s="745"/>
      <c r="X35" s="745"/>
      <c r="Y35" s="745"/>
      <c r="Z35" s="745"/>
      <c r="AA35" s="745">
        <v>1</v>
      </c>
      <c r="AB35" s="745"/>
      <c r="AC35" s="745"/>
      <c r="AD35" s="745"/>
      <c r="AE35" s="746"/>
      <c r="AF35" s="747">
        <v>1</v>
      </c>
      <c r="AG35" s="748"/>
      <c r="AH35" s="748"/>
      <c r="AI35" s="748"/>
      <c r="AJ35" s="749"/>
      <c r="AK35" s="815">
        <v>66</v>
      </c>
      <c r="AL35" s="816"/>
      <c r="AM35" s="816"/>
      <c r="AN35" s="816"/>
      <c r="AO35" s="816"/>
      <c r="AP35" s="816">
        <v>759</v>
      </c>
      <c r="AQ35" s="816"/>
      <c r="AR35" s="816"/>
      <c r="AS35" s="816"/>
      <c r="AT35" s="816"/>
      <c r="AU35" s="816">
        <v>589</v>
      </c>
      <c r="AV35" s="816"/>
      <c r="AW35" s="816"/>
      <c r="AX35" s="816"/>
      <c r="AY35" s="816"/>
      <c r="AZ35" s="817" t="s">
        <v>539</v>
      </c>
      <c r="BA35" s="817"/>
      <c r="BB35" s="817"/>
      <c r="BC35" s="817"/>
      <c r="BD35" s="817"/>
      <c r="BE35" s="813" t="s">
        <v>383</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220</v>
      </c>
      <c r="AG63" s="827"/>
      <c r="AH63" s="827"/>
      <c r="AI63" s="827"/>
      <c r="AJ63" s="828"/>
      <c r="AK63" s="829"/>
      <c r="AL63" s="824"/>
      <c r="AM63" s="824"/>
      <c r="AN63" s="824"/>
      <c r="AO63" s="824"/>
      <c r="AP63" s="827">
        <v>8492</v>
      </c>
      <c r="AQ63" s="827"/>
      <c r="AR63" s="827"/>
      <c r="AS63" s="827"/>
      <c r="AT63" s="827"/>
      <c r="AU63" s="827">
        <v>6068</v>
      </c>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7" t="s">
        <v>371</v>
      </c>
      <c r="AG66" s="799"/>
      <c r="AH66" s="799"/>
      <c r="AI66" s="799"/>
      <c r="AJ66" s="838"/>
      <c r="AK66" s="703" t="s">
        <v>372</v>
      </c>
      <c r="AL66" s="727"/>
      <c r="AM66" s="727"/>
      <c r="AN66" s="727"/>
      <c r="AO66" s="728"/>
      <c r="AP66" s="703" t="s">
        <v>373</v>
      </c>
      <c r="AQ66" s="704"/>
      <c r="AR66" s="704"/>
      <c r="AS66" s="704"/>
      <c r="AT66" s="705"/>
      <c r="AU66" s="703" t="s">
        <v>390</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530</v>
      </c>
      <c r="C68" s="855"/>
      <c r="D68" s="855"/>
      <c r="E68" s="855"/>
      <c r="F68" s="855"/>
      <c r="G68" s="855"/>
      <c r="H68" s="855"/>
      <c r="I68" s="855"/>
      <c r="J68" s="855"/>
      <c r="K68" s="855"/>
      <c r="L68" s="855"/>
      <c r="M68" s="855"/>
      <c r="N68" s="855"/>
      <c r="O68" s="855"/>
      <c r="P68" s="856"/>
      <c r="Q68" s="857">
        <v>2715</v>
      </c>
      <c r="R68" s="851"/>
      <c r="S68" s="851"/>
      <c r="T68" s="851"/>
      <c r="U68" s="851"/>
      <c r="V68" s="851">
        <v>2702</v>
      </c>
      <c r="W68" s="851"/>
      <c r="X68" s="851"/>
      <c r="Y68" s="851"/>
      <c r="Z68" s="851"/>
      <c r="AA68" s="851">
        <v>14</v>
      </c>
      <c r="AB68" s="851"/>
      <c r="AC68" s="851"/>
      <c r="AD68" s="851"/>
      <c r="AE68" s="851"/>
      <c r="AF68" s="851">
        <v>14</v>
      </c>
      <c r="AG68" s="851"/>
      <c r="AH68" s="851"/>
      <c r="AI68" s="851"/>
      <c r="AJ68" s="851"/>
      <c r="AK68" s="851">
        <v>6</v>
      </c>
      <c r="AL68" s="851"/>
      <c r="AM68" s="851"/>
      <c r="AN68" s="851"/>
      <c r="AO68" s="851"/>
      <c r="AP68" s="851">
        <v>1481</v>
      </c>
      <c r="AQ68" s="851"/>
      <c r="AR68" s="851"/>
      <c r="AS68" s="851"/>
      <c r="AT68" s="851"/>
      <c r="AU68" s="851">
        <v>298</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531</v>
      </c>
      <c r="C69" s="859"/>
      <c r="D69" s="859"/>
      <c r="E69" s="859"/>
      <c r="F69" s="859"/>
      <c r="G69" s="859"/>
      <c r="H69" s="859"/>
      <c r="I69" s="859"/>
      <c r="J69" s="859"/>
      <c r="K69" s="859"/>
      <c r="L69" s="859"/>
      <c r="M69" s="859"/>
      <c r="N69" s="859"/>
      <c r="O69" s="859"/>
      <c r="P69" s="860"/>
      <c r="Q69" s="861">
        <v>2125</v>
      </c>
      <c r="R69" s="816"/>
      <c r="S69" s="816"/>
      <c r="T69" s="816"/>
      <c r="U69" s="816"/>
      <c r="V69" s="816">
        <v>2251</v>
      </c>
      <c r="W69" s="816"/>
      <c r="X69" s="816"/>
      <c r="Y69" s="816"/>
      <c r="Z69" s="816"/>
      <c r="AA69" s="816">
        <v>-127</v>
      </c>
      <c r="AB69" s="816"/>
      <c r="AC69" s="816"/>
      <c r="AD69" s="816"/>
      <c r="AE69" s="816"/>
      <c r="AF69" s="816">
        <v>91</v>
      </c>
      <c r="AG69" s="816"/>
      <c r="AH69" s="816"/>
      <c r="AI69" s="816"/>
      <c r="AJ69" s="816"/>
      <c r="AK69" s="816">
        <v>381</v>
      </c>
      <c r="AL69" s="816"/>
      <c r="AM69" s="816"/>
      <c r="AN69" s="816"/>
      <c r="AO69" s="816"/>
      <c r="AP69" s="816">
        <v>895</v>
      </c>
      <c r="AQ69" s="816"/>
      <c r="AR69" s="816"/>
      <c r="AS69" s="816"/>
      <c r="AT69" s="816"/>
      <c r="AU69" s="816">
        <v>224</v>
      </c>
      <c r="AV69" s="816"/>
      <c r="AW69" s="816"/>
      <c r="AX69" s="816"/>
      <c r="AY69" s="816"/>
      <c r="AZ69" s="813" t="s">
        <v>381</v>
      </c>
      <c r="BA69" s="813"/>
      <c r="BB69" s="813"/>
      <c r="BC69" s="813"/>
      <c r="BD69" s="814"/>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532</v>
      </c>
      <c r="C70" s="859"/>
      <c r="D70" s="859"/>
      <c r="E70" s="859"/>
      <c r="F70" s="859"/>
      <c r="G70" s="859"/>
      <c r="H70" s="859"/>
      <c r="I70" s="859"/>
      <c r="J70" s="859"/>
      <c r="K70" s="859"/>
      <c r="L70" s="859"/>
      <c r="M70" s="859"/>
      <c r="N70" s="859"/>
      <c r="O70" s="859"/>
      <c r="P70" s="860"/>
      <c r="Q70" s="861">
        <v>1026</v>
      </c>
      <c r="R70" s="816"/>
      <c r="S70" s="816"/>
      <c r="T70" s="816"/>
      <c r="U70" s="816"/>
      <c r="V70" s="816">
        <v>1002</v>
      </c>
      <c r="W70" s="816"/>
      <c r="X70" s="816"/>
      <c r="Y70" s="816"/>
      <c r="Z70" s="816"/>
      <c r="AA70" s="816">
        <v>24</v>
      </c>
      <c r="AB70" s="816"/>
      <c r="AC70" s="816"/>
      <c r="AD70" s="816"/>
      <c r="AE70" s="816"/>
      <c r="AF70" s="816">
        <v>24</v>
      </c>
      <c r="AG70" s="816"/>
      <c r="AH70" s="816"/>
      <c r="AI70" s="816"/>
      <c r="AJ70" s="816"/>
      <c r="AK70" s="816">
        <v>114</v>
      </c>
      <c r="AL70" s="816"/>
      <c r="AM70" s="816"/>
      <c r="AN70" s="816"/>
      <c r="AO70" s="816"/>
      <c r="AP70" s="816">
        <v>5</v>
      </c>
      <c r="AQ70" s="816"/>
      <c r="AR70" s="816"/>
      <c r="AS70" s="816"/>
      <c r="AT70" s="816"/>
      <c r="AU70" s="816">
        <v>0</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533</v>
      </c>
      <c r="C71" s="859"/>
      <c r="D71" s="859"/>
      <c r="E71" s="859"/>
      <c r="F71" s="859"/>
      <c r="G71" s="859"/>
      <c r="H71" s="859"/>
      <c r="I71" s="859"/>
      <c r="J71" s="859"/>
      <c r="K71" s="859"/>
      <c r="L71" s="859"/>
      <c r="M71" s="859"/>
      <c r="N71" s="859"/>
      <c r="O71" s="859"/>
      <c r="P71" s="860"/>
      <c r="Q71" s="861">
        <v>561</v>
      </c>
      <c r="R71" s="816"/>
      <c r="S71" s="816"/>
      <c r="T71" s="816"/>
      <c r="U71" s="816"/>
      <c r="V71" s="816">
        <v>477</v>
      </c>
      <c r="W71" s="816"/>
      <c r="X71" s="816"/>
      <c r="Y71" s="816"/>
      <c r="Z71" s="816"/>
      <c r="AA71" s="816">
        <v>84</v>
      </c>
      <c r="AB71" s="816"/>
      <c r="AC71" s="816"/>
      <c r="AD71" s="816"/>
      <c r="AE71" s="816"/>
      <c r="AF71" s="816">
        <v>878</v>
      </c>
      <c r="AG71" s="816"/>
      <c r="AH71" s="816"/>
      <c r="AI71" s="816"/>
      <c r="AJ71" s="816"/>
      <c r="AK71" s="816">
        <v>46</v>
      </c>
      <c r="AL71" s="816"/>
      <c r="AM71" s="816"/>
      <c r="AN71" s="816"/>
      <c r="AO71" s="816"/>
      <c r="AP71" s="816">
        <v>211</v>
      </c>
      <c r="AQ71" s="816"/>
      <c r="AR71" s="816"/>
      <c r="AS71" s="816"/>
      <c r="AT71" s="816"/>
      <c r="AU71" s="816">
        <v>4</v>
      </c>
      <c r="AV71" s="816"/>
      <c r="AW71" s="816"/>
      <c r="AX71" s="816"/>
      <c r="AY71" s="816"/>
      <c r="AZ71" s="813" t="s">
        <v>381</v>
      </c>
      <c r="BA71" s="813"/>
      <c r="BB71" s="813"/>
      <c r="BC71" s="813"/>
      <c r="BD71" s="814"/>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534</v>
      </c>
      <c r="C72" s="859"/>
      <c r="D72" s="859"/>
      <c r="E72" s="859"/>
      <c r="F72" s="859"/>
      <c r="G72" s="859"/>
      <c r="H72" s="859"/>
      <c r="I72" s="859"/>
      <c r="J72" s="859"/>
      <c r="K72" s="859"/>
      <c r="L72" s="859"/>
      <c r="M72" s="859"/>
      <c r="N72" s="859"/>
      <c r="O72" s="859"/>
      <c r="P72" s="860"/>
      <c r="Q72" s="861">
        <v>784</v>
      </c>
      <c r="R72" s="816"/>
      <c r="S72" s="816"/>
      <c r="T72" s="816"/>
      <c r="U72" s="816"/>
      <c r="V72" s="816">
        <v>766</v>
      </c>
      <c r="W72" s="816"/>
      <c r="X72" s="816"/>
      <c r="Y72" s="816"/>
      <c r="Z72" s="816"/>
      <c r="AA72" s="816">
        <v>18</v>
      </c>
      <c r="AB72" s="816"/>
      <c r="AC72" s="816"/>
      <c r="AD72" s="816"/>
      <c r="AE72" s="816"/>
      <c r="AF72" s="816">
        <v>18</v>
      </c>
      <c r="AG72" s="816"/>
      <c r="AH72" s="816"/>
      <c r="AI72" s="816"/>
      <c r="AJ72" s="816"/>
      <c r="AK72" s="816">
        <v>8</v>
      </c>
      <c r="AL72" s="816"/>
      <c r="AM72" s="816"/>
      <c r="AN72" s="816"/>
      <c r="AO72" s="816"/>
      <c r="AP72" s="816" t="s">
        <v>539</v>
      </c>
      <c r="AQ72" s="816"/>
      <c r="AR72" s="816"/>
      <c r="AS72" s="816"/>
      <c r="AT72" s="816"/>
      <c r="AU72" s="816" t="s">
        <v>539</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535</v>
      </c>
      <c r="C73" s="859"/>
      <c r="D73" s="859"/>
      <c r="E73" s="859"/>
      <c r="F73" s="859"/>
      <c r="G73" s="859"/>
      <c r="H73" s="859"/>
      <c r="I73" s="859"/>
      <c r="J73" s="859"/>
      <c r="K73" s="859"/>
      <c r="L73" s="859"/>
      <c r="M73" s="859"/>
      <c r="N73" s="859"/>
      <c r="O73" s="859"/>
      <c r="P73" s="860"/>
      <c r="Q73" s="861">
        <v>13392</v>
      </c>
      <c r="R73" s="816"/>
      <c r="S73" s="816"/>
      <c r="T73" s="816"/>
      <c r="U73" s="816"/>
      <c r="V73" s="816">
        <v>13374</v>
      </c>
      <c r="W73" s="816"/>
      <c r="X73" s="816"/>
      <c r="Y73" s="816"/>
      <c r="Z73" s="816"/>
      <c r="AA73" s="816">
        <v>18</v>
      </c>
      <c r="AB73" s="816"/>
      <c r="AC73" s="816"/>
      <c r="AD73" s="816"/>
      <c r="AE73" s="816"/>
      <c r="AF73" s="816">
        <v>18</v>
      </c>
      <c r="AG73" s="816"/>
      <c r="AH73" s="816"/>
      <c r="AI73" s="816"/>
      <c r="AJ73" s="816"/>
      <c r="AK73" s="816">
        <v>520</v>
      </c>
      <c r="AL73" s="816"/>
      <c r="AM73" s="816"/>
      <c r="AN73" s="816"/>
      <c r="AO73" s="816"/>
      <c r="AP73" s="816" t="s">
        <v>539</v>
      </c>
      <c r="AQ73" s="816"/>
      <c r="AR73" s="816"/>
      <c r="AS73" s="816"/>
      <c r="AT73" s="816"/>
      <c r="AU73" s="816" t="s">
        <v>539</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536</v>
      </c>
      <c r="C74" s="859"/>
      <c r="D74" s="859"/>
      <c r="E74" s="859"/>
      <c r="F74" s="859"/>
      <c r="G74" s="859"/>
      <c r="H74" s="859"/>
      <c r="I74" s="859"/>
      <c r="J74" s="859"/>
      <c r="K74" s="859"/>
      <c r="L74" s="859"/>
      <c r="M74" s="859"/>
      <c r="N74" s="859"/>
      <c r="O74" s="859"/>
      <c r="P74" s="860"/>
      <c r="Q74" s="861">
        <v>202</v>
      </c>
      <c r="R74" s="816"/>
      <c r="S74" s="816"/>
      <c r="T74" s="816"/>
      <c r="U74" s="816"/>
      <c r="V74" s="816">
        <v>193</v>
      </c>
      <c r="W74" s="816"/>
      <c r="X74" s="816"/>
      <c r="Y74" s="816"/>
      <c r="Z74" s="816"/>
      <c r="AA74" s="816">
        <v>9</v>
      </c>
      <c r="AB74" s="816"/>
      <c r="AC74" s="816"/>
      <c r="AD74" s="816"/>
      <c r="AE74" s="816"/>
      <c r="AF74" s="816">
        <v>9</v>
      </c>
      <c r="AG74" s="816"/>
      <c r="AH74" s="816"/>
      <c r="AI74" s="816"/>
      <c r="AJ74" s="816"/>
      <c r="AK74" s="816" t="s">
        <v>539</v>
      </c>
      <c r="AL74" s="816"/>
      <c r="AM74" s="816"/>
      <c r="AN74" s="816"/>
      <c r="AO74" s="816"/>
      <c r="AP74" s="816" t="s">
        <v>539</v>
      </c>
      <c r="AQ74" s="816"/>
      <c r="AR74" s="816"/>
      <c r="AS74" s="816"/>
      <c r="AT74" s="816"/>
      <c r="AU74" s="816" t="s">
        <v>539</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537</v>
      </c>
      <c r="C75" s="859"/>
      <c r="D75" s="859"/>
      <c r="E75" s="859"/>
      <c r="F75" s="859"/>
      <c r="G75" s="859"/>
      <c r="H75" s="859"/>
      <c r="I75" s="859"/>
      <c r="J75" s="859"/>
      <c r="K75" s="859"/>
      <c r="L75" s="859"/>
      <c r="M75" s="859"/>
      <c r="N75" s="859"/>
      <c r="O75" s="859"/>
      <c r="P75" s="860"/>
      <c r="Q75" s="864">
        <v>483</v>
      </c>
      <c r="R75" s="865"/>
      <c r="S75" s="865"/>
      <c r="T75" s="865"/>
      <c r="U75" s="815"/>
      <c r="V75" s="866">
        <v>453</v>
      </c>
      <c r="W75" s="865"/>
      <c r="X75" s="865"/>
      <c r="Y75" s="865"/>
      <c r="Z75" s="815"/>
      <c r="AA75" s="866">
        <v>30</v>
      </c>
      <c r="AB75" s="865"/>
      <c r="AC75" s="865"/>
      <c r="AD75" s="865"/>
      <c r="AE75" s="815"/>
      <c r="AF75" s="866">
        <v>30</v>
      </c>
      <c r="AG75" s="865"/>
      <c r="AH75" s="865"/>
      <c r="AI75" s="865"/>
      <c r="AJ75" s="815"/>
      <c r="AK75" s="866">
        <v>11</v>
      </c>
      <c r="AL75" s="865"/>
      <c r="AM75" s="865"/>
      <c r="AN75" s="865"/>
      <c r="AO75" s="815"/>
      <c r="AP75" s="866" t="s">
        <v>539</v>
      </c>
      <c r="AQ75" s="865"/>
      <c r="AR75" s="865"/>
      <c r="AS75" s="865"/>
      <c r="AT75" s="815"/>
      <c r="AU75" s="866" t="s">
        <v>539</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538</v>
      </c>
      <c r="C76" s="859"/>
      <c r="D76" s="859"/>
      <c r="E76" s="859"/>
      <c r="F76" s="859"/>
      <c r="G76" s="859"/>
      <c r="H76" s="859"/>
      <c r="I76" s="859"/>
      <c r="J76" s="859"/>
      <c r="K76" s="859"/>
      <c r="L76" s="859"/>
      <c r="M76" s="859"/>
      <c r="N76" s="859"/>
      <c r="O76" s="859"/>
      <c r="P76" s="860"/>
      <c r="Q76" s="864">
        <v>154969</v>
      </c>
      <c r="R76" s="865"/>
      <c r="S76" s="865"/>
      <c r="T76" s="865"/>
      <c r="U76" s="815"/>
      <c r="V76" s="866">
        <v>149805</v>
      </c>
      <c r="W76" s="865"/>
      <c r="X76" s="865"/>
      <c r="Y76" s="865"/>
      <c r="Z76" s="815"/>
      <c r="AA76" s="866">
        <v>5164</v>
      </c>
      <c r="AB76" s="865"/>
      <c r="AC76" s="865"/>
      <c r="AD76" s="865"/>
      <c r="AE76" s="815"/>
      <c r="AF76" s="866">
        <v>5163</v>
      </c>
      <c r="AG76" s="865"/>
      <c r="AH76" s="865"/>
      <c r="AI76" s="865"/>
      <c r="AJ76" s="815"/>
      <c r="AK76" s="866">
        <v>2726</v>
      </c>
      <c r="AL76" s="865"/>
      <c r="AM76" s="865"/>
      <c r="AN76" s="865"/>
      <c r="AO76" s="815"/>
      <c r="AP76" s="866" t="s">
        <v>539</v>
      </c>
      <c r="AQ76" s="865"/>
      <c r="AR76" s="865"/>
      <c r="AS76" s="865"/>
      <c r="AT76" s="815"/>
      <c r="AU76" s="866" t="s">
        <v>539</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364</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6245</v>
      </c>
      <c r="AG88" s="827"/>
      <c r="AH88" s="827"/>
      <c r="AI88" s="827"/>
      <c r="AJ88" s="827"/>
      <c r="AK88" s="824"/>
      <c r="AL88" s="824"/>
      <c r="AM88" s="824"/>
      <c r="AN88" s="824"/>
      <c r="AO88" s="824"/>
      <c r="AP88" s="827">
        <v>2592</v>
      </c>
      <c r="AQ88" s="827"/>
      <c r="AR88" s="827"/>
      <c r="AS88" s="827"/>
      <c r="AT88" s="827"/>
      <c r="AU88" s="827">
        <v>526</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13</v>
      </c>
      <c r="CS102" s="835"/>
      <c r="CT102" s="835"/>
      <c r="CU102" s="835"/>
      <c r="CV102" s="878"/>
      <c r="CW102" s="877">
        <v>0</v>
      </c>
      <c r="CX102" s="835"/>
      <c r="CY102" s="835"/>
      <c r="CZ102" s="835"/>
      <c r="DA102" s="878"/>
      <c r="DB102" s="877">
        <v>0</v>
      </c>
      <c r="DC102" s="835"/>
      <c r="DD102" s="835"/>
      <c r="DE102" s="835"/>
      <c r="DF102" s="878"/>
      <c r="DG102" s="877">
        <v>0</v>
      </c>
      <c r="DH102" s="835"/>
      <c r="DI102" s="835"/>
      <c r="DJ102" s="835"/>
      <c r="DK102" s="878"/>
      <c r="DL102" s="877">
        <v>0</v>
      </c>
      <c r="DM102" s="835"/>
      <c r="DN102" s="835"/>
      <c r="DO102" s="835"/>
      <c r="DP102" s="878"/>
      <c r="DQ102" s="877">
        <v>0</v>
      </c>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285</v>
      </c>
      <c r="AG109" s="880"/>
      <c r="AH109" s="880"/>
      <c r="AI109" s="880"/>
      <c r="AJ109" s="881"/>
      <c r="AK109" s="879" t="s">
        <v>284</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285</v>
      </c>
      <c r="BW109" s="880"/>
      <c r="BX109" s="880"/>
      <c r="BY109" s="880"/>
      <c r="BZ109" s="881"/>
      <c r="CA109" s="879" t="s">
        <v>284</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285</v>
      </c>
      <c r="DM109" s="880"/>
      <c r="DN109" s="880"/>
      <c r="DO109" s="880"/>
      <c r="DP109" s="881"/>
      <c r="DQ109" s="879" t="s">
        <v>284</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1502602</v>
      </c>
      <c r="AB110" s="887"/>
      <c r="AC110" s="887"/>
      <c r="AD110" s="887"/>
      <c r="AE110" s="888"/>
      <c r="AF110" s="889">
        <v>1594168</v>
      </c>
      <c r="AG110" s="887"/>
      <c r="AH110" s="887"/>
      <c r="AI110" s="887"/>
      <c r="AJ110" s="888"/>
      <c r="AK110" s="889">
        <v>1532383</v>
      </c>
      <c r="AL110" s="887"/>
      <c r="AM110" s="887"/>
      <c r="AN110" s="887"/>
      <c r="AO110" s="888"/>
      <c r="AP110" s="890">
        <v>25.8</v>
      </c>
      <c r="AQ110" s="891"/>
      <c r="AR110" s="891"/>
      <c r="AS110" s="891"/>
      <c r="AT110" s="892"/>
      <c r="AU110" s="893" t="s">
        <v>60</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15585418</v>
      </c>
      <c r="BR110" s="924"/>
      <c r="BS110" s="924"/>
      <c r="BT110" s="924"/>
      <c r="BU110" s="924"/>
      <c r="BV110" s="924">
        <v>14378489</v>
      </c>
      <c r="BW110" s="924"/>
      <c r="BX110" s="924"/>
      <c r="BY110" s="924"/>
      <c r="BZ110" s="924"/>
      <c r="CA110" s="924">
        <v>14028307</v>
      </c>
      <c r="CB110" s="924"/>
      <c r="CC110" s="924"/>
      <c r="CD110" s="924"/>
      <c r="CE110" s="924"/>
      <c r="CF110" s="938">
        <v>236.2</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v>1554</v>
      </c>
      <c r="BR111" s="917"/>
      <c r="BS111" s="917"/>
      <c r="BT111" s="917"/>
      <c r="BU111" s="917"/>
      <c r="BV111" s="917">
        <v>917</v>
      </c>
      <c r="BW111" s="917"/>
      <c r="BX111" s="917"/>
      <c r="BY111" s="917"/>
      <c r="BZ111" s="917"/>
      <c r="CA111" s="917">
        <v>248</v>
      </c>
      <c r="CB111" s="917"/>
      <c r="CC111" s="917"/>
      <c r="CD111" s="917"/>
      <c r="CE111" s="917"/>
      <c r="CF111" s="911">
        <v>0</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49" t="s">
        <v>410</v>
      </c>
      <c r="B112" s="950"/>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6"/>
      <c r="AC112" s="956"/>
      <c r="AD112" s="956"/>
      <c r="AE112" s="957"/>
      <c r="AF112" s="958" t="s">
        <v>111</v>
      </c>
      <c r="AG112" s="956"/>
      <c r="AH112" s="956"/>
      <c r="AI112" s="956"/>
      <c r="AJ112" s="957"/>
      <c r="AK112" s="958" t="s">
        <v>111</v>
      </c>
      <c r="AL112" s="956"/>
      <c r="AM112" s="956"/>
      <c r="AN112" s="956"/>
      <c r="AO112" s="957"/>
      <c r="AP112" s="959" t="s">
        <v>111</v>
      </c>
      <c r="AQ112" s="960"/>
      <c r="AR112" s="960"/>
      <c r="AS112" s="960"/>
      <c r="AT112" s="961"/>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5379943</v>
      </c>
      <c r="BR112" s="917"/>
      <c r="BS112" s="917"/>
      <c r="BT112" s="917"/>
      <c r="BU112" s="917"/>
      <c r="BV112" s="917">
        <v>5777278</v>
      </c>
      <c r="BW112" s="917"/>
      <c r="BX112" s="917"/>
      <c r="BY112" s="917"/>
      <c r="BZ112" s="917"/>
      <c r="CA112" s="917">
        <v>6068222</v>
      </c>
      <c r="CB112" s="917"/>
      <c r="CC112" s="917"/>
      <c r="CD112" s="917"/>
      <c r="CE112" s="917"/>
      <c r="CF112" s="911">
        <v>102.2</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51"/>
      <c r="B113" s="952"/>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259341</v>
      </c>
      <c r="AB113" s="931"/>
      <c r="AC113" s="931"/>
      <c r="AD113" s="931"/>
      <c r="AE113" s="932"/>
      <c r="AF113" s="933">
        <v>270838</v>
      </c>
      <c r="AG113" s="931"/>
      <c r="AH113" s="931"/>
      <c r="AI113" s="931"/>
      <c r="AJ113" s="932"/>
      <c r="AK113" s="933">
        <v>288438</v>
      </c>
      <c r="AL113" s="931"/>
      <c r="AM113" s="931"/>
      <c r="AN113" s="931"/>
      <c r="AO113" s="932"/>
      <c r="AP113" s="934">
        <v>4.9000000000000004</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v>608561</v>
      </c>
      <c r="BR113" s="917"/>
      <c r="BS113" s="917"/>
      <c r="BT113" s="917"/>
      <c r="BU113" s="917"/>
      <c r="BV113" s="917">
        <v>587697</v>
      </c>
      <c r="BW113" s="917"/>
      <c r="BX113" s="917"/>
      <c r="BY113" s="917"/>
      <c r="BZ113" s="917"/>
      <c r="CA113" s="917">
        <v>525560</v>
      </c>
      <c r="CB113" s="917"/>
      <c r="CC113" s="917"/>
      <c r="CD113" s="917"/>
      <c r="CE113" s="917"/>
      <c r="CF113" s="911">
        <v>8.8000000000000007</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6"/>
      <c r="DI113" s="956"/>
      <c r="DJ113" s="956"/>
      <c r="DK113" s="957"/>
      <c r="DL113" s="958" t="s">
        <v>111</v>
      </c>
      <c r="DM113" s="956"/>
      <c r="DN113" s="956"/>
      <c r="DO113" s="956"/>
      <c r="DP113" s="957"/>
      <c r="DQ113" s="958" t="s">
        <v>111</v>
      </c>
      <c r="DR113" s="956"/>
      <c r="DS113" s="956"/>
      <c r="DT113" s="956"/>
      <c r="DU113" s="957"/>
      <c r="DV113" s="959" t="s">
        <v>111</v>
      </c>
      <c r="DW113" s="960"/>
      <c r="DX113" s="960"/>
      <c r="DY113" s="960"/>
      <c r="DZ113" s="961"/>
    </row>
    <row r="114" spans="1:130" s="197" customFormat="1" ht="26.25" customHeight="1">
      <c r="A114" s="951"/>
      <c r="B114" s="952"/>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86275</v>
      </c>
      <c r="AB114" s="956"/>
      <c r="AC114" s="956"/>
      <c r="AD114" s="956"/>
      <c r="AE114" s="957"/>
      <c r="AF114" s="958">
        <v>90684</v>
      </c>
      <c r="AG114" s="956"/>
      <c r="AH114" s="956"/>
      <c r="AI114" s="956"/>
      <c r="AJ114" s="957"/>
      <c r="AK114" s="958">
        <v>104942</v>
      </c>
      <c r="AL114" s="956"/>
      <c r="AM114" s="956"/>
      <c r="AN114" s="956"/>
      <c r="AO114" s="957"/>
      <c r="AP114" s="959">
        <v>1.8</v>
      </c>
      <c r="AQ114" s="960"/>
      <c r="AR114" s="960"/>
      <c r="AS114" s="960"/>
      <c r="AT114" s="961"/>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2236499</v>
      </c>
      <c r="BR114" s="917"/>
      <c r="BS114" s="917"/>
      <c r="BT114" s="917"/>
      <c r="BU114" s="917"/>
      <c r="BV114" s="917">
        <v>1850164</v>
      </c>
      <c r="BW114" s="917"/>
      <c r="BX114" s="917"/>
      <c r="BY114" s="917"/>
      <c r="BZ114" s="917"/>
      <c r="CA114" s="917">
        <v>1626137</v>
      </c>
      <c r="CB114" s="917"/>
      <c r="CC114" s="917"/>
      <c r="CD114" s="917"/>
      <c r="CE114" s="917"/>
      <c r="CF114" s="911">
        <v>27.4</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c r="A115" s="951"/>
      <c r="B115" s="952"/>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5551</v>
      </c>
      <c r="AB115" s="931"/>
      <c r="AC115" s="931"/>
      <c r="AD115" s="931"/>
      <c r="AE115" s="932"/>
      <c r="AF115" s="933">
        <v>5453</v>
      </c>
      <c r="AG115" s="931"/>
      <c r="AH115" s="931"/>
      <c r="AI115" s="931"/>
      <c r="AJ115" s="932"/>
      <c r="AK115" s="933">
        <v>5348</v>
      </c>
      <c r="AL115" s="931"/>
      <c r="AM115" s="931"/>
      <c r="AN115" s="931"/>
      <c r="AO115" s="932"/>
      <c r="AP115" s="934">
        <v>0.1</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t="s">
        <v>111</v>
      </c>
      <c r="BR115" s="917"/>
      <c r="BS115" s="917"/>
      <c r="BT115" s="917"/>
      <c r="BU115" s="917"/>
      <c r="BV115" s="917" t="s">
        <v>111</v>
      </c>
      <c r="BW115" s="917"/>
      <c r="BX115" s="917"/>
      <c r="BY115" s="917"/>
      <c r="BZ115" s="917"/>
      <c r="CA115" s="917" t="s">
        <v>111</v>
      </c>
      <c r="CB115" s="917"/>
      <c r="CC115" s="917"/>
      <c r="CD115" s="917"/>
      <c r="CE115" s="917"/>
      <c r="CF115" s="911" t="s">
        <v>111</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6"/>
      <c r="DI115" s="956"/>
      <c r="DJ115" s="956"/>
      <c r="DK115" s="957"/>
      <c r="DL115" s="958" t="s">
        <v>111</v>
      </c>
      <c r="DM115" s="956"/>
      <c r="DN115" s="956"/>
      <c r="DO115" s="956"/>
      <c r="DP115" s="957"/>
      <c r="DQ115" s="958" t="s">
        <v>111</v>
      </c>
      <c r="DR115" s="956"/>
      <c r="DS115" s="956"/>
      <c r="DT115" s="956"/>
      <c r="DU115" s="957"/>
      <c r="DV115" s="959" t="s">
        <v>111</v>
      </c>
      <c r="DW115" s="960"/>
      <c r="DX115" s="960"/>
      <c r="DY115" s="960"/>
      <c r="DZ115" s="961"/>
    </row>
    <row r="116" spans="1:130" s="197" customFormat="1" ht="26.25" customHeight="1">
      <c r="A116" s="953"/>
      <c r="B116" s="954"/>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111</v>
      </c>
      <c r="AB116" s="956"/>
      <c r="AC116" s="956"/>
      <c r="AD116" s="956"/>
      <c r="AE116" s="957"/>
      <c r="AF116" s="958" t="s">
        <v>111</v>
      </c>
      <c r="AG116" s="956"/>
      <c r="AH116" s="956"/>
      <c r="AI116" s="956"/>
      <c r="AJ116" s="957"/>
      <c r="AK116" s="958" t="s">
        <v>111</v>
      </c>
      <c r="AL116" s="956"/>
      <c r="AM116" s="956"/>
      <c r="AN116" s="956"/>
      <c r="AO116" s="957"/>
      <c r="AP116" s="959" t="s">
        <v>111</v>
      </c>
      <c r="AQ116" s="960"/>
      <c r="AR116" s="960"/>
      <c r="AS116" s="960"/>
      <c r="AT116" s="961"/>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426</v>
      </c>
      <c r="Z117" s="881"/>
      <c r="AA117" s="993">
        <v>1853769</v>
      </c>
      <c r="AB117" s="963"/>
      <c r="AC117" s="963"/>
      <c r="AD117" s="963"/>
      <c r="AE117" s="964"/>
      <c r="AF117" s="962">
        <v>1961143</v>
      </c>
      <c r="AG117" s="963"/>
      <c r="AH117" s="963"/>
      <c r="AI117" s="963"/>
      <c r="AJ117" s="964"/>
      <c r="AK117" s="962">
        <v>1931111</v>
      </c>
      <c r="AL117" s="963"/>
      <c r="AM117" s="963"/>
      <c r="AN117" s="963"/>
      <c r="AO117" s="964"/>
      <c r="AP117" s="965"/>
      <c r="AQ117" s="966"/>
      <c r="AR117" s="966"/>
      <c r="AS117" s="966"/>
      <c r="AT117" s="967"/>
      <c r="AU117" s="896"/>
      <c r="AV117" s="897"/>
      <c r="AW117" s="897"/>
      <c r="AX117" s="897"/>
      <c r="AY117" s="898"/>
      <c r="AZ117" s="992" t="s">
        <v>427</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285</v>
      </c>
      <c r="AG118" s="880"/>
      <c r="AH118" s="880"/>
      <c r="AI118" s="880"/>
      <c r="AJ118" s="881"/>
      <c r="AK118" s="879" t="s">
        <v>284</v>
      </c>
      <c r="AL118" s="880"/>
      <c r="AM118" s="880"/>
      <c r="AN118" s="880"/>
      <c r="AO118" s="881"/>
      <c r="AP118" s="987" t="s">
        <v>401</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429</v>
      </c>
      <c r="BP118" s="991"/>
      <c r="BQ118" s="982">
        <v>23811975</v>
      </c>
      <c r="BR118" s="983"/>
      <c r="BS118" s="983"/>
      <c r="BT118" s="983"/>
      <c r="BU118" s="983"/>
      <c r="BV118" s="983">
        <v>22594545</v>
      </c>
      <c r="BW118" s="983"/>
      <c r="BX118" s="983"/>
      <c r="BY118" s="983"/>
      <c r="BZ118" s="983"/>
      <c r="CA118" s="983">
        <v>22248474</v>
      </c>
      <c r="CB118" s="983"/>
      <c r="CC118" s="983"/>
      <c r="CD118" s="983"/>
      <c r="CE118" s="983"/>
      <c r="CF118" s="984"/>
      <c r="CG118" s="985"/>
      <c r="CH118" s="985"/>
      <c r="CI118" s="985"/>
      <c r="CJ118" s="986"/>
      <c r="CK118" s="942"/>
      <c r="CL118" s="943"/>
      <c r="CM118" s="913" t="s">
        <v>430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c r="A119" s="971"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431</v>
      </c>
      <c r="AV119" s="975"/>
      <c r="AW119" s="975"/>
      <c r="AX119" s="975"/>
      <c r="AY119" s="976"/>
      <c r="AZ119" s="937" t="s">
        <v>432</v>
      </c>
      <c r="BA119" s="884"/>
      <c r="BB119" s="884"/>
      <c r="BC119" s="884"/>
      <c r="BD119" s="884"/>
      <c r="BE119" s="884"/>
      <c r="BF119" s="884"/>
      <c r="BG119" s="884"/>
      <c r="BH119" s="884"/>
      <c r="BI119" s="884"/>
      <c r="BJ119" s="884"/>
      <c r="BK119" s="884"/>
      <c r="BL119" s="884"/>
      <c r="BM119" s="884"/>
      <c r="BN119" s="884"/>
      <c r="BO119" s="884"/>
      <c r="BP119" s="885"/>
      <c r="BQ119" s="923">
        <v>2854348</v>
      </c>
      <c r="BR119" s="924"/>
      <c r="BS119" s="924"/>
      <c r="BT119" s="924"/>
      <c r="BU119" s="924"/>
      <c r="BV119" s="924">
        <v>2219532</v>
      </c>
      <c r="BW119" s="924"/>
      <c r="BX119" s="924"/>
      <c r="BY119" s="924"/>
      <c r="BZ119" s="924"/>
      <c r="CA119" s="924">
        <v>2245633</v>
      </c>
      <c r="CB119" s="924"/>
      <c r="CC119" s="924"/>
      <c r="CD119" s="924"/>
      <c r="CE119" s="924"/>
      <c r="CF119" s="938">
        <v>37.799999999999997</v>
      </c>
      <c r="CG119" s="939"/>
      <c r="CH119" s="939"/>
      <c r="CI119" s="939"/>
      <c r="CJ119" s="939"/>
      <c r="CK119" s="944"/>
      <c r="CL119" s="945"/>
      <c r="CM119" s="1001" t="s">
        <v>433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1554</v>
      </c>
      <c r="DH119" s="995"/>
      <c r="DI119" s="995"/>
      <c r="DJ119" s="995"/>
      <c r="DK119" s="996"/>
      <c r="DL119" s="997">
        <v>917</v>
      </c>
      <c r="DM119" s="995"/>
      <c r="DN119" s="995"/>
      <c r="DO119" s="995"/>
      <c r="DP119" s="996"/>
      <c r="DQ119" s="997">
        <v>248</v>
      </c>
      <c r="DR119" s="995"/>
      <c r="DS119" s="995"/>
      <c r="DT119" s="995"/>
      <c r="DU119" s="996"/>
      <c r="DV119" s="998">
        <v>0</v>
      </c>
      <c r="DW119" s="999"/>
      <c r="DX119" s="999"/>
      <c r="DY119" s="999"/>
      <c r="DZ119" s="1000"/>
    </row>
    <row r="120" spans="1:130" s="197" customFormat="1" ht="26.25" customHeight="1">
      <c r="A120" s="972"/>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6"/>
      <c r="AC120" s="956"/>
      <c r="AD120" s="956"/>
      <c r="AE120" s="957"/>
      <c r="AF120" s="958" t="s">
        <v>111</v>
      </c>
      <c r="AG120" s="956"/>
      <c r="AH120" s="956"/>
      <c r="AI120" s="956"/>
      <c r="AJ120" s="957"/>
      <c r="AK120" s="958" t="s">
        <v>111</v>
      </c>
      <c r="AL120" s="956"/>
      <c r="AM120" s="956"/>
      <c r="AN120" s="956"/>
      <c r="AO120" s="957"/>
      <c r="AP120" s="959" t="s">
        <v>111</v>
      </c>
      <c r="AQ120" s="960"/>
      <c r="AR120" s="960"/>
      <c r="AS120" s="960"/>
      <c r="AT120" s="961"/>
      <c r="AU120" s="977"/>
      <c r="AV120" s="978"/>
      <c r="AW120" s="978"/>
      <c r="AX120" s="978"/>
      <c r="AY120" s="979"/>
      <c r="AZ120" s="946" t="s">
        <v>434</v>
      </c>
      <c r="BA120" s="947"/>
      <c r="BB120" s="947"/>
      <c r="BC120" s="947"/>
      <c r="BD120" s="947"/>
      <c r="BE120" s="947"/>
      <c r="BF120" s="947"/>
      <c r="BG120" s="947"/>
      <c r="BH120" s="947"/>
      <c r="BI120" s="947"/>
      <c r="BJ120" s="947"/>
      <c r="BK120" s="947"/>
      <c r="BL120" s="947"/>
      <c r="BM120" s="947"/>
      <c r="BN120" s="947"/>
      <c r="BO120" s="947"/>
      <c r="BP120" s="948"/>
      <c r="BQ120" s="916">
        <v>234460</v>
      </c>
      <c r="BR120" s="917"/>
      <c r="BS120" s="917"/>
      <c r="BT120" s="917"/>
      <c r="BU120" s="917"/>
      <c r="BV120" s="917">
        <v>204753</v>
      </c>
      <c r="BW120" s="917"/>
      <c r="BX120" s="917"/>
      <c r="BY120" s="917"/>
      <c r="BZ120" s="917"/>
      <c r="CA120" s="917">
        <v>194827</v>
      </c>
      <c r="CB120" s="917"/>
      <c r="CC120" s="917"/>
      <c r="CD120" s="917"/>
      <c r="CE120" s="917"/>
      <c r="CF120" s="911">
        <v>3.3</v>
      </c>
      <c r="CG120" s="912"/>
      <c r="CH120" s="912"/>
      <c r="CI120" s="912"/>
      <c r="CJ120" s="912"/>
      <c r="CK120" s="1010" t="s">
        <v>435</v>
      </c>
      <c r="CL120" s="1011"/>
      <c r="CM120" s="1011"/>
      <c r="CN120" s="1011"/>
      <c r="CO120" s="1012"/>
      <c r="CP120" s="1018" t="s">
        <v>384</v>
      </c>
      <c r="CQ120" s="1019"/>
      <c r="CR120" s="1019"/>
      <c r="CS120" s="1019"/>
      <c r="CT120" s="1019"/>
      <c r="CU120" s="1019"/>
      <c r="CV120" s="1019"/>
      <c r="CW120" s="1019"/>
      <c r="CX120" s="1019"/>
      <c r="CY120" s="1019"/>
      <c r="CZ120" s="1019"/>
      <c r="DA120" s="1019"/>
      <c r="DB120" s="1019"/>
      <c r="DC120" s="1019"/>
      <c r="DD120" s="1019"/>
      <c r="DE120" s="1019"/>
      <c r="DF120" s="1020"/>
      <c r="DG120" s="923">
        <v>3980310</v>
      </c>
      <c r="DH120" s="924"/>
      <c r="DI120" s="924"/>
      <c r="DJ120" s="924"/>
      <c r="DK120" s="924"/>
      <c r="DL120" s="924">
        <v>4219135</v>
      </c>
      <c r="DM120" s="924"/>
      <c r="DN120" s="924"/>
      <c r="DO120" s="924"/>
      <c r="DP120" s="924"/>
      <c r="DQ120" s="924">
        <v>4385292</v>
      </c>
      <c r="DR120" s="924"/>
      <c r="DS120" s="924"/>
      <c r="DT120" s="924"/>
      <c r="DU120" s="924"/>
      <c r="DV120" s="925">
        <v>73.8</v>
      </c>
      <c r="DW120" s="925"/>
      <c r="DX120" s="925"/>
      <c r="DY120" s="925"/>
      <c r="DZ120" s="926"/>
    </row>
    <row r="121" spans="1:130" s="197" customFormat="1" ht="26.25" customHeight="1">
      <c r="A121" s="972"/>
      <c r="B121" s="943"/>
      <c r="C121" s="1007" t="s">
        <v>436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t="s">
        <v>111</v>
      </c>
      <c r="AL121" s="956"/>
      <c r="AM121" s="956"/>
      <c r="AN121" s="956"/>
      <c r="AO121" s="957"/>
      <c r="AP121" s="959" t="s">
        <v>111</v>
      </c>
      <c r="AQ121" s="960"/>
      <c r="AR121" s="960"/>
      <c r="AS121" s="960"/>
      <c r="AT121" s="961"/>
      <c r="AU121" s="977"/>
      <c r="AV121" s="978"/>
      <c r="AW121" s="978"/>
      <c r="AX121" s="978"/>
      <c r="AY121" s="979"/>
      <c r="AZ121" s="992" t="s">
        <v>437</v>
      </c>
      <c r="BA121" s="968"/>
      <c r="BB121" s="968"/>
      <c r="BC121" s="968"/>
      <c r="BD121" s="968"/>
      <c r="BE121" s="968"/>
      <c r="BF121" s="968"/>
      <c r="BG121" s="968"/>
      <c r="BH121" s="968"/>
      <c r="BI121" s="968"/>
      <c r="BJ121" s="968"/>
      <c r="BK121" s="968"/>
      <c r="BL121" s="968"/>
      <c r="BM121" s="968"/>
      <c r="BN121" s="968"/>
      <c r="BO121" s="968"/>
      <c r="BP121" s="969"/>
      <c r="BQ121" s="982">
        <v>12923767</v>
      </c>
      <c r="BR121" s="983"/>
      <c r="BS121" s="983"/>
      <c r="BT121" s="983"/>
      <c r="BU121" s="983"/>
      <c r="BV121" s="983">
        <v>13559397</v>
      </c>
      <c r="BW121" s="983"/>
      <c r="BX121" s="983"/>
      <c r="BY121" s="983"/>
      <c r="BZ121" s="983"/>
      <c r="CA121" s="983">
        <v>13639838</v>
      </c>
      <c r="CB121" s="983"/>
      <c r="CC121" s="983"/>
      <c r="CD121" s="983"/>
      <c r="CE121" s="983"/>
      <c r="CF121" s="1021">
        <v>229.6</v>
      </c>
      <c r="CG121" s="1022"/>
      <c r="CH121" s="1022"/>
      <c r="CI121" s="1022"/>
      <c r="CJ121" s="1022"/>
      <c r="CK121" s="1013"/>
      <c r="CL121" s="1014"/>
      <c r="CM121" s="1014"/>
      <c r="CN121" s="1014"/>
      <c r="CO121" s="1015"/>
      <c r="CP121" s="1004" t="s">
        <v>382</v>
      </c>
      <c r="CQ121" s="1005"/>
      <c r="CR121" s="1005"/>
      <c r="CS121" s="1005"/>
      <c r="CT121" s="1005"/>
      <c r="CU121" s="1005"/>
      <c r="CV121" s="1005"/>
      <c r="CW121" s="1005"/>
      <c r="CX121" s="1005"/>
      <c r="CY121" s="1005"/>
      <c r="CZ121" s="1005"/>
      <c r="DA121" s="1005"/>
      <c r="DB121" s="1005"/>
      <c r="DC121" s="1005"/>
      <c r="DD121" s="1005"/>
      <c r="DE121" s="1005"/>
      <c r="DF121" s="1006"/>
      <c r="DG121" s="916">
        <v>880807</v>
      </c>
      <c r="DH121" s="917"/>
      <c r="DI121" s="917"/>
      <c r="DJ121" s="917"/>
      <c r="DK121" s="917"/>
      <c r="DL121" s="917">
        <v>980897</v>
      </c>
      <c r="DM121" s="917"/>
      <c r="DN121" s="917"/>
      <c r="DO121" s="917"/>
      <c r="DP121" s="917"/>
      <c r="DQ121" s="917">
        <v>1094106</v>
      </c>
      <c r="DR121" s="917"/>
      <c r="DS121" s="917"/>
      <c r="DT121" s="917"/>
      <c r="DU121" s="917"/>
      <c r="DV121" s="918">
        <v>18.399999999999999</v>
      </c>
      <c r="DW121" s="918"/>
      <c r="DX121" s="918"/>
      <c r="DY121" s="918"/>
      <c r="DZ121" s="919"/>
    </row>
    <row r="122" spans="1:130" s="197" customFormat="1" ht="26.25" customHeight="1">
      <c r="A122" s="972"/>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438</v>
      </c>
      <c r="BP122" s="991"/>
      <c r="BQ122" s="1031">
        <v>16012575</v>
      </c>
      <c r="BR122" s="1032"/>
      <c r="BS122" s="1032"/>
      <c r="BT122" s="1032"/>
      <c r="BU122" s="1032"/>
      <c r="BV122" s="1032">
        <v>15983682</v>
      </c>
      <c r="BW122" s="1032"/>
      <c r="BX122" s="1032"/>
      <c r="BY122" s="1032"/>
      <c r="BZ122" s="1032"/>
      <c r="CA122" s="1032">
        <v>16080298</v>
      </c>
      <c r="CB122" s="1032"/>
      <c r="CC122" s="1032"/>
      <c r="CD122" s="1032"/>
      <c r="CE122" s="1032"/>
      <c r="CF122" s="984"/>
      <c r="CG122" s="985"/>
      <c r="CH122" s="985"/>
      <c r="CI122" s="985"/>
      <c r="CJ122" s="986"/>
      <c r="CK122" s="1013"/>
      <c r="CL122" s="1014"/>
      <c r="CM122" s="1014"/>
      <c r="CN122" s="1014"/>
      <c r="CO122" s="1015"/>
      <c r="CP122" s="1004" t="s">
        <v>385</v>
      </c>
      <c r="CQ122" s="1005"/>
      <c r="CR122" s="1005"/>
      <c r="CS122" s="1005"/>
      <c r="CT122" s="1005"/>
      <c r="CU122" s="1005"/>
      <c r="CV122" s="1005"/>
      <c r="CW122" s="1005"/>
      <c r="CX122" s="1005"/>
      <c r="CY122" s="1005"/>
      <c r="CZ122" s="1005"/>
      <c r="DA122" s="1005"/>
      <c r="DB122" s="1005"/>
      <c r="DC122" s="1005"/>
      <c r="DD122" s="1005"/>
      <c r="DE122" s="1005"/>
      <c r="DF122" s="1006"/>
      <c r="DG122" s="916">
        <v>518826</v>
      </c>
      <c r="DH122" s="917"/>
      <c r="DI122" s="917"/>
      <c r="DJ122" s="917"/>
      <c r="DK122" s="917"/>
      <c r="DL122" s="917">
        <v>577246</v>
      </c>
      <c r="DM122" s="917"/>
      <c r="DN122" s="917"/>
      <c r="DO122" s="917"/>
      <c r="DP122" s="917"/>
      <c r="DQ122" s="917">
        <v>588824</v>
      </c>
      <c r="DR122" s="917"/>
      <c r="DS122" s="917"/>
      <c r="DT122" s="917"/>
      <c r="DU122" s="917"/>
      <c r="DV122" s="918">
        <v>9.9</v>
      </c>
      <c r="DW122" s="918"/>
      <c r="DX122" s="918"/>
      <c r="DY122" s="918"/>
      <c r="DZ122" s="919"/>
    </row>
    <row r="123" spans="1:130" s="197" customFormat="1" ht="26.25" customHeight="1" thickBot="1">
      <c r="A123" s="972"/>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130.80000000000001</v>
      </c>
      <c r="BR123" s="1024"/>
      <c r="BS123" s="1024"/>
      <c r="BT123" s="1024"/>
      <c r="BU123" s="1024"/>
      <c r="BV123" s="1024">
        <v>111.5</v>
      </c>
      <c r="BW123" s="1024"/>
      <c r="BX123" s="1024"/>
      <c r="BY123" s="1024"/>
      <c r="BZ123" s="1024"/>
      <c r="CA123" s="1024">
        <v>103.8</v>
      </c>
      <c r="CB123" s="1024"/>
      <c r="CC123" s="1024"/>
      <c r="CD123" s="1024"/>
      <c r="CE123" s="1024"/>
      <c r="CF123" s="1025"/>
      <c r="CG123" s="1026"/>
      <c r="CH123" s="1026"/>
      <c r="CI123" s="1026"/>
      <c r="CJ123" s="1027"/>
      <c r="CK123" s="1013"/>
      <c r="CL123" s="1014"/>
      <c r="CM123" s="1014"/>
      <c r="CN123" s="1014"/>
      <c r="CO123" s="1015"/>
      <c r="CP123" s="1004" t="s">
        <v>380</v>
      </c>
      <c r="CQ123" s="1005"/>
      <c r="CR123" s="1005"/>
      <c r="CS123" s="1005"/>
      <c r="CT123" s="1005"/>
      <c r="CU123" s="1005"/>
      <c r="CV123" s="1005"/>
      <c r="CW123" s="1005"/>
      <c r="CX123" s="1005"/>
      <c r="CY123" s="1005"/>
      <c r="CZ123" s="1005"/>
      <c r="DA123" s="1005"/>
      <c r="DB123" s="1005"/>
      <c r="DC123" s="1005"/>
      <c r="DD123" s="1005"/>
      <c r="DE123" s="1005"/>
      <c r="DF123" s="1006"/>
      <c r="DG123" s="955" t="s">
        <v>111</v>
      </c>
      <c r="DH123" s="956"/>
      <c r="DI123" s="956"/>
      <c r="DJ123" s="956"/>
      <c r="DK123" s="957"/>
      <c r="DL123" s="958" t="s">
        <v>111</v>
      </c>
      <c r="DM123" s="956"/>
      <c r="DN123" s="956"/>
      <c r="DO123" s="956"/>
      <c r="DP123" s="957"/>
      <c r="DQ123" s="958" t="s">
        <v>111</v>
      </c>
      <c r="DR123" s="956"/>
      <c r="DS123" s="956"/>
      <c r="DT123" s="956"/>
      <c r="DU123" s="957"/>
      <c r="DV123" s="959" t="s">
        <v>111</v>
      </c>
      <c r="DW123" s="960"/>
      <c r="DX123" s="960"/>
      <c r="DY123" s="960"/>
      <c r="DZ123" s="961"/>
    </row>
    <row r="124" spans="1:130" s="197" customFormat="1" ht="26.25" customHeight="1">
      <c r="A124" s="972"/>
      <c r="B124" s="943"/>
      <c r="C124" s="913" t="s">
        <v>428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c r="A125" s="972"/>
      <c r="B125" s="943"/>
      <c r="C125" s="913" t="s">
        <v>430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6"/>
      <c r="AC125" s="956"/>
      <c r="AD125" s="956"/>
      <c r="AE125" s="957"/>
      <c r="AF125" s="958" t="s">
        <v>111</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c r="A126" s="972"/>
      <c r="B126" s="943"/>
      <c r="C126" s="913" t="s">
        <v>433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3137</v>
      </c>
      <c r="AB126" s="956"/>
      <c r="AC126" s="956"/>
      <c r="AD126" s="956"/>
      <c r="AE126" s="957"/>
      <c r="AF126" s="958">
        <v>3137</v>
      </c>
      <c r="AG126" s="956"/>
      <c r="AH126" s="956"/>
      <c r="AI126" s="956"/>
      <c r="AJ126" s="957"/>
      <c r="AK126" s="958">
        <v>3137</v>
      </c>
      <c r="AL126" s="956"/>
      <c r="AM126" s="956"/>
      <c r="AN126" s="956"/>
      <c r="AO126" s="957"/>
      <c r="AP126" s="959">
        <v>0.1</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2414</v>
      </c>
      <c r="AB127" s="956"/>
      <c r="AC127" s="956"/>
      <c r="AD127" s="956"/>
      <c r="AE127" s="957"/>
      <c r="AF127" s="958">
        <v>2316</v>
      </c>
      <c r="AG127" s="956"/>
      <c r="AH127" s="956"/>
      <c r="AI127" s="956"/>
      <c r="AJ127" s="957"/>
      <c r="AK127" s="958">
        <v>2211</v>
      </c>
      <c r="AL127" s="956"/>
      <c r="AM127" s="956"/>
      <c r="AN127" s="956"/>
      <c r="AO127" s="957"/>
      <c r="AP127" s="959">
        <v>0</v>
      </c>
      <c r="AQ127" s="960"/>
      <c r="AR127" s="960"/>
      <c r="AS127" s="960"/>
      <c r="AT127" s="961"/>
      <c r="AU127" s="233"/>
      <c r="AV127" s="233"/>
      <c r="AW127" s="233"/>
      <c r="AX127" s="883" t="s">
        <v>449</v>
      </c>
      <c r="AY127" s="884"/>
      <c r="AZ127" s="884"/>
      <c r="BA127" s="884"/>
      <c r="BB127" s="884"/>
      <c r="BC127" s="884"/>
      <c r="BD127" s="884"/>
      <c r="BE127" s="885"/>
      <c r="BF127" s="1038" t="s">
        <v>111</v>
      </c>
      <c r="BG127" s="1039"/>
      <c r="BH127" s="1039"/>
      <c r="BI127" s="1039"/>
      <c r="BJ127" s="1039"/>
      <c r="BK127" s="1039"/>
      <c r="BL127" s="1048"/>
      <c r="BM127" s="1038">
        <v>13.99</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t="s">
        <v>111</v>
      </c>
      <c r="DH127" s="1045"/>
      <c r="DI127" s="1045"/>
      <c r="DJ127" s="1045"/>
      <c r="DK127" s="1045"/>
      <c r="DL127" s="1045" t="s">
        <v>111</v>
      </c>
      <c r="DM127" s="1045"/>
      <c r="DN127" s="1045"/>
      <c r="DO127" s="1045"/>
      <c r="DP127" s="1045"/>
      <c r="DQ127" s="1045" t="s">
        <v>111</v>
      </c>
      <c r="DR127" s="1045"/>
      <c r="DS127" s="1045"/>
      <c r="DT127" s="1045"/>
      <c r="DU127" s="1045"/>
      <c r="DV127" s="1046" t="s">
        <v>111</v>
      </c>
      <c r="DW127" s="1046"/>
      <c r="DX127" s="1046"/>
      <c r="DY127" s="1046"/>
      <c r="DZ127" s="1047"/>
    </row>
    <row r="128" spans="1:130" s="197" customFormat="1" ht="26.25" customHeight="1">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v>23337</v>
      </c>
      <c r="AB128" s="1087"/>
      <c r="AC128" s="1087"/>
      <c r="AD128" s="1087"/>
      <c r="AE128" s="1088"/>
      <c r="AF128" s="1089">
        <v>25512</v>
      </c>
      <c r="AG128" s="1087"/>
      <c r="AH128" s="1087"/>
      <c r="AI128" s="1087"/>
      <c r="AJ128" s="1088"/>
      <c r="AK128" s="1089">
        <v>20340</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111</v>
      </c>
      <c r="BG128" s="1064"/>
      <c r="BH128" s="1064"/>
      <c r="BI128" s="1064"/>
      <c r="BJ128" s="1064"/>
      <c r="BK128" s="1064"/>
      <c r="BL128" s="1065"/>
      <c r="BM128" s="1063">
        <v>18.989999999999998</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454</v>
      </c>
      <c r="X129" s="1058"/>
      <c r="Y129" s="1058"/>
      <c r="Z129" s="1059"/>
      <c r="AA129" s="955">
        <v>6997183</v>
      </c>
      <c r="AB129" s="956"/>
      <c r="AC129" s="956"/>
      <c r="AD129" s="956"/>
      <c r="AE129" s="957"/>
      <c r="AF129" s="958">
        <v>7104846</v>
      </c>
      <c r="AG129" s="956"/>
      <c r="AH129" s="956"/>
      <c r="AI129" s="956"/>
      <c r="AJ129" s="957"/>
      <c r="AK129" s="958">
        <v>7166344</v>
      </c>
      <c r="AL129" s="956"/>
      <c r="AM129" s="956"/>
      <c r="AN129" s="956"/>
      <c r="AO129" s="957"/>
      <c r="AP129" s="1060"/>
      <c r="AQ129" s="1061"/>
      <c r="AR129" s="1061"/>
      <c r="AS129" s="1061"/>
      <c r="AT129" s="1062"/>
      <c r="AU129" s="235"/>
      <c r="AV129" s="235"/>
      <c r="AW129" s="235"/>
      <c r="AX129" s="1051" t="s">
        <v>455</v>
      </c>
      <c r="AY129" s="947"/>
      <c r="AZ129" s="947"/>
      <c r="BA129" s="947"/>
      <c r="BB129" s="947"/>
      <c r="BC129" s="947"/>
      <c r="BD129" s="947"/>
      <c r="BE129" s="948"/>
      <c r="BF129" s="1052">
        <v>12.5</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457</v>
      </c>
      <c r="X130" s="1058"/>
      <c r="Y130" s="1058"/>
      <c r="Z130" s="1059"/>
      <c r="AA130" s="955">
        <v>1038395</v>
      </c>
      <c r="AB130" s="956"/>
      <c r="AC130" s="956"/>
      <c r="AD130" s="956"/>
      <c r="AE130" s="957"/>
      <c r="AF130" s="958">
        <v>1176098</v>
      </c>
      <c r="AG130" s="956"/>
      <c r="AH130" s="956"/>
      <c r="AI130" s="956"/>
      <c r="AJ130" s="957"/>
      <c r="AK130" s="958">
        <v>1226339</v>
      </c>
      <c r="AL130" s="956"/>
      <c r="AM130" s="956"/>
      <c r="AN130" s="956"/>
      <c r="AO130" s="957"/>
      <c r="AP130" s="1060"/>
      <c r="AQ130" s="1061"/>
      <c r="AR130" s="1061"/>
      <c r="AS130" s="1061"/>
      <c r="AT130" s="1062"/>
      <c r="AU130" s="235"/>
      <c r="AV130" s="235"/>
      <c r="AW130" s="235"/>
      <c r="AX130" s="1110" t="s">
        <v>458</v>
      </c>
      <c r="AY130" s="1042"/>
      <c r="AZ130" s="1042"/>
      <c r="BA130" s="1042"/>
      <c r="BB130" s="1042"/>
      <c r="BC130" s="1042"/>
      <c r="BD130" s="1042"/>
      <c r="BE130" s="1043"/>
      <c r="BF130" s="1072">
        <v>103.8</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459</v>
      </c>
      <c r="X131" s="1081"/>
      <c r="Y131" s="1081"/>
      <c r="Z131" s="1082"/>
      <c r="AA131" s="994">
        <v>5958788</v>
      </c>
      <c r="AB131" s="995"/>
      <c r="AC131" s="995"/>
      <c r="AD131" s="995"/>
      <c r="AE131" s="996"/>
      <c r="AF131" s="997">
        <v>5928748</v>
      </c>
      <c r="AG131" s="995"/>
      <c r="AH131" s="995"/>
      <c r="AI131" s="995"/>
      <c r="AJ131" s="996"/>
      <c r="AK131" s="997">
        <v>5940005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461</v>
      </c>
      <c r="W132" s="1098"/>
      <c r="X132" s="1098"/>
      <c r="Y132" s="1098"/>
      <c r="Z132" s="1099"/>
      <c r="AA132" s="1100">
        <v>13.2919144</v>
      </c>
      <c r="AB132" s="1101"/>
      <c r="AC132" s="1101"/>
      <c r="AD132" s="1101"/>
      <c r="AE132" s="1102"/>
      <c r="AF132" s="1103">
        <v>12.811018450000001</v>
      </c>
      <c r="AG132" s="1101"/>
      <c r="AH132" s="1101"/>
      <c r="AI132" s="1101"/>
      <c r="AJ132" s="1102"/>
      <c r="AK132" s="1103">
        <v>11.52241454</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462</v>
      </c>
      <c r="W133" s="1105"/>
      <c r="X133" s="1105"/>
      <c r="Y133" s="1105"/>
      <c r="Z133" s="1106"/>
      <c r="AA133" s="1107">
        <v>13.4</v>
      </c>
      <c r="AB133" s="1108"/>
      <c r="AC133" s="1108"/>
      <c r="AD133" s="1108"/>
      <c r="AE133" s="1109"/>
      <c r="AF133" s="1107">
        <v>12.9</v>
      </c>
      <c r="AG133" s="1108"/>
      <c r="AH133" s="1108"/>
      <c r="AI133" s="1108"/>
      <c r="AJ133" s="1109"/>
      <c r="AK133" s="1107">
        <v>12.5</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22" sqref="P2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4" t="s">
        <v>465</v>
      </c>
      <c r="L7" s="254"/>
      <c r="M7" s="255" t="s">
        <v>466</v>
      </c>
      <c r="N7" s="256"/>
    </row>
    <row r="8" spans="1:16">
      <c r="A8" s="248"/>
      <c r="B8" s="244"/>
      <c r="C8" s="244"/>
      <c r="D8" s="244"/>
      <c r="E8" s="244"/>
      <c r="F8" s="244"/>
      <c r="G8" s="257"/>
      <c r="H8" s="258"/>
      <c r="I8" s="258"/>
      <c r="J8" s="259"/>
      <c r="K8" s="1115"/>
      <c r="L8" s="260" t="s">
        <v>467</v>
      </c>
      <c r="M8" s="261" t="s">
        <v>468</v>
      </c>
      <c r="N8" s="262" t="s">
        <v>469</v>
      </c>
    </row>
    <row r="9" spans="1:16">
      <c r="A9" s="248"/>
      <c r="B9" s="244"/>
      <c r="C9" s="244"/>
      <c r="D9" s="244"/>
      <c r="E9" s="244"/>
      <c r="F9" s="244"/>
      <c r="G9" s="1116" t="s">
        <v>470</v>
      </c>
      <c r="H9" s="1117"/>
      <c r="I9" s="1117"/>
      <c r="J9" s="1118"/>
      <c r="K9" s="263">
        <v>1289364</v>
      </c>
      <c r="L9" s="264">
        <v>67407</v>
      </c>
      <c r="M9" s="265">
        <v>92692</v>
      </c>
      <c r="N9" s="266">
        <v>-27.3</v>
      </c>
    </row>
    <row r="10" spans="1:16">
      <c r="A10" s="248"/>
      <c r="B10" s="244"/>
      <c r="C10" s="244"/>
      <c r="D10" s="244"/>
      <c r="E10" s="244"/>
      <c r="F10" s="244"/>
      <c r="G10" s="1116" t="s">
        <v>471</v>
      </c>
      <c r="H10" s="1117"/>
      <c r="I10" s="1117"/>
      <c r="J10" s="1118"/>
      <c r="K10" s="267">
        <v>47184</v>
      </c>
      <c r="L10" s="268">
        <v>2467</v>
      </c>
      <c r="M10" s="269">
        <v>8368</v>
      </c>
      <c r="N10" s="270">
        <v>-70.5</v>
      </c>
    </row>
    <row r="11" spans="1:16" ht="13.5" customHeight="1">
      <c r="A11" s="248"/>
      <c r="B11" s="244"/>
      <c r="C11" s="244"/>
      <c r="D11" s="244"/>
      <c r="E11" s="244"/>
      <c r="F11" s="244"/>
      <c r="G11" s="1116" t="s">
        <v>472</v>
      </c>
      <c r="H11" s="1117"/>
      <c r="I11" s="1117"/>
      <c r="J11" s="1118"/>
      <c r="K11" s="267">
        <v>239492</v>
      </c>
      <c r="L11" s="268">
        <v>12520</v>
      </c>
      <c r="M11" s="269">
        <v>12878</v>
      </c>
      <c r="N11" s="270">
        <v>-2.8</v>
      </c>
    </row>
    <row r="12" spans="1:16" ht="13.5" customHeight="1">
      <c r="A12" s="248"/>
      <c r="B12" s="244"/>
      <c r="C12" s="244"/>
      <c r="D12" s="244"/>
      <c r="E12" s="244"/>
      <c r="F12" s="244"/>
      <c r="G12" s="1116" t="s">
        <v>473</v>
      </c>
      <c r="H12" s="1117"/>
      <c r="I12" s="1117"/>
      <c r="J12" s="1118"/>
      <c r="K12" s="267">
        <v>26730</v>
      </c>
      <c r="L12" s="268">
        <v>1397</v>
      </c>
      <c r="M12" s="269">
        <v>2933</v>
      </c>
      <c r="N12" s="270">
        <v>-52.4</v>
      </c>
    </row>
    <row r="13" spans="1:16" ht="13.5" customHeight="1">
      <c r="A13" s="248"/>
      <c r="B13" s="244"/>
      <c r="C13" s="244"/>
      <c r="D13" s="244"/>
      <c r="E13" s="244"/>
      <c r="F13" s="244"/>
      <c r="G13" s="1116" t="s">
        <v>474</v>
      </c>
      <c r="H13" s="1117"/>
      <c r="I13" s="1117"/>
      <c r="J13" s="1118"/>
      <c r="K13" s="267" t="s">
        <v>475</v>
      </c>
      <c r="L13" s="268" t="s">
        <v>475</v>
      </c>
      <c r="M13" s="269">
        <v>1</v>
      </c>
      <c r="N13" s="270" t="s">
        <v>475</v>
      </c>
    </row>
    <row r="14" spans="1:16" ht="13.5" customHeight="1">
      <c r="A14" s="248"/>
      <c r="B14" s="244"/>
      <c r="C14" s="244"/>
      <c r="D14" s="244"/>
      <c r="E14" s="244"/>
      <c r="F14" s="244"/>
      <c r="G14" s="1116" t="s">
        <v>476</v>
      </c>
      <c r="H14" s="1117"/>
      <c r="I14" s="1117"/>
      <c r="J14" s="1118"/>
      <c r="K14" s="267">
        <v>115130</v>
      </c>
      <c r="L14" s="268">
        <v>6019</v>
      </c>
      <c r="M14" s="269">
        <v>5860</v>
      </c>
      <c r="N14" s="270">
        <v>2.7</v>
      </c>
    </row>
    <row r="15" spans="1:16" ht="13.5" customHeight="1">
      <c r="A15" s="248"/>
      <c r="B15" s="244"/>
      <c r="C15" s="244"/>
      <c r="D15" s="244"/>
      <c r="E15" s="244"/>
      <c r="F15" s="244"/>
      <c r="G15" s="1116" t="s">
        <v>477</v>
      </c>
      <c r="H15" s="1117"/>
      <c r="I15" s="1117"/>
      <c r="J15" s="1118"/>
      <c r="K15" s="267">
        <v>144524</v>
      </c>
      <c r="L15" s="268">
        <v>7556</v>
      </c>
      <c r="M15" s="269">
        <v>2027</v>
      </c>
      <c r="N15" s="270">
        <v>272.8</v>
      </c>
    </row>
    <row r="16" spans="1:16">
      <c r="A16" s="248"/>
      <c r="B16" s="244"/>
      <c r="C16" s="244"/>
      <c r="D16" s="244"/>
      <c r="E16" s="244"/>
      <c r="F16" s="244"/>
      <c r="G16" s="1119" t="s">
        <v>478</v>
      </c>
      <c r="H16" s="1120"/>
      <c r="I16" s="1120"/>
      <c r="J16" s="1121"/>
      <c r="K16" s="268">
        <v>-230614</v>
      </c>
      <c r="L16" s="268">
        <v>-12056</v>
      </c>
      <c r="M16" s="269">
        <v>-11885</v>
      </c>
      <c r="N16" s="270">
        <v>1.4</v>
      </c>
    </row>
    <row r="17" spans="1:16">
      <c r="A17" s="248"/>
      <c r="B17" s="244"/>
      <c r="C17" s="244"/>
      <c r="D17" s="244"/>
      <c r="E17" s="244"/>
      <c r="F17" s="244"/>
      <c r="G17" s="1119" t="s">
        <v>169</v>
      </c>
      <c r="H17" s="1120"/>
      <c r="I17" s="1120"/>
      <c r="J17" s="1121"/>
      <c r="K17" s="268">
        <v>1631810</v>
      </c>
      <c r="L17" s="268">
        <v>85310</v>
      </c>
      <c r="M17" s="269">
        <v>112874</v>
      </c>
      <c r="N17" s="270">
        <v>-24.4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1" t="s">
        <v>483</v>
      </c>
      <c r="H21" s="1112"/>
      <c r="I21" s="1112"/>
      <c r="J21" s="1113"/>
      <c r="K21" s="280">
        <v>8</v>
      </c>
      <c r="L21" s="281">
        <v>10.52</v>
      </c>
      <c r="M21" s="282">
        <v>-2.52</v>
      </c>
      <c r="N21" s="249"/>
      <c r="O21" s="283"/>
      <c r="P21" s="279"/>
    </row>
    <row r="22" spans="1:16" s="284" customFormat="1">
      <c r="A22" s="279"/>
      <c r="B22" s="249"/>
      <c r="C22" s="249"/>
      <c r="D22" s="249"/>
      <c r="E22" s="249"/>
      <c r="F22" s="249"/>
      <c r="G22" s="1111" t="s">
        <v>484</v>
      </c>
      <c r="H22" s="1112"/>
      <c r="I22" s="1112"/>
      <c r="J22" s="1113"/>
      <c r="K22" s="285">
        <v>97.2</v>
      </c>
      <c r="L22" s="286">
        <v>94.9</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465</v>
      </c>
      <c r="L30" s="254"/>
      <c r="M30" s="255" t="s">
        <v>466</v>
      </c>
      <c r="N30" s="256"/>
    </row>
    <row r="31" spans="1:16">
      <c r="A31" s="248"/>
      <c r="B31" s="244"/>
      <c r="C31" s="244"/>
      <c r="D31" s="244"/>
      <c r="E31" s="244"/>
      <c r="F31" s="244"/>
      <c r="G31" s="257"/>
      <c r="H31" s="258"/>
      <c r="I31" s="258"/>
      <c r="J31" s="259"/>
      <c r="K31" s="1115"/>
      <c r="L31" s="260" t="s">
        <v>467</v>
      </c>
      <c r="M31" s="261" t="s">
        <v>468</v>
      </c>
      <c r="N31" s="262" t="s">
        <v>469</v>
      </c>
    </row>
    <row r="32" spans="1:16" ht="27" customHeight="1">
      <c r="A32" s="248"/>
      <c r="B32" s="244"/>
      <c r="C32" s="244"/>
      <c r="D32" s="244"/>
      <c r="E32" s="244"/>
      <c r="F32" s="244"/>
      <c r="G32" s="1127" t="s">
        <v>488</v>
      </c>
      <c r="H32" s="1128"/>
      <c r="I32" s="1128"/>
      <c r="J32" s="1129"/>
      <c r="K32" s="294">
        <v>1532383</v>
      </c>
      <c r="L32" s="294">
        <v>80112</v>
      </c>
      <c r="M32" s="295">
        <v>79497</v>
      </c>
      <c r="N32" s="296">
        <v>0.8</v>
      </c>
    </row>
    <row r="33" spans="1:16" ht="13.5" customHeight="1">
      <c r="A33" s="248"/>
      <c r="B33" s="244"/>
      <c r="C33" s="244"/>
      <c r="D33" s="244"/>
      <c r="E33" s="244"/>
      <c r="F33" s="244"/>
      <c r="G33" s="1127" t="s">
        <v>489</v>
      </c>
      <c r="H33" s="1128"/>
      <c r="I33" s="1128"/>
      <c r="J33" s="1129"/>
      <c r="K33" s="294" t="s">
        <v>475</v>
      </c>
      <c r="L33" s="294" t="s">
        <v>475</v>
      </c>
      <c r="M33" s="295" t="s">
        <v>475</v>
      </c>
      <c r="N33" s="296" t="s">
        <v>475</v>
      </c>
    </row>
    <row r="34" spans="1:16" ht="27" customHeight="1">
      <c r="A34" s="248"/>
      <c r="B34" s="244"/>
      <c r="C34" s="244"/>
      <c r="D34" s="244"/>
      <c r="E34" s="244"/>
      <c r="F34" s="244"/>
      <c r="G34" s="1127" t="s">
        <v>490</v>
      </c>
      <c r="H34" s="1128"/>
      <c r="I34" s="1128"/>
      <c r="J34" s="1129"/>
      <c r="K34" s="294" t="s">
        <v>475</v>
      </c>
      <c r="L34" s="294" t="s">
        <v>475</v>
      </c>
      <c r="M34" s="295" t="s">
        <v>475</v>
      </c>
      <c r="N34" s="296" t="s">
        <v>475</v>
      </c>
    </row>
    <row r="35" spans="1:16" ht="27" customHeight="1">
      <c r="A35" s="248"/>
      <c r="B35" s="244"/>
      <c r="C35" s="244"/>
      <c r="D35" s="244"/>
      <c r="E35" s="244"/>
      <c r="F35" s="244"/>
      <c r="G35" s="1127" t="s">
        <v>491</v>
      </c>
      <c r="H35" s="1128"/>
      <c r="I35" s="1128"/>
      <c r="J35" s="1129"/>
      <c r="K35" s="294">
        <v>288438</v>
      </c>
      <c r="L35" s="294">
        <v>15079</v>
      </c>
      <c r="M35" s="295">
        <v>21817</v>
      </c>
      <c r="N35" s="296">
        <v>-30.9</v>
      </c>
    </row>
    <row r="36" spans="1:16" ht="27" customHeight="1">
      <c r="A36" s="248"/>
      <c r="B36" s="244"/>
      <c r="C36" s="244"/>
      <c r="D36" s="244"/>
      <c r="E36" s="244"/>
      <c r="F36" s="244"/>
      <c r="G36" s="1127" t="s">
        <v>492</v>
      </c>
      <c r="H36" s="1128"/>
      <c r="I36" s="1128"/>
      <c r="J36" s="1129"/>
      <c r="K36" s="294">
        <v>104942</v>
      </c>
      <c r="L36" s="294">
        <v>5486</v>
      </c>
      <c r="M36" s="295">
        <v>3877</v>
      </c>
      <c r="N36" s="296">
        <v>41.5</v>
      </c>
    </row>
    <row r="37" spans="1:16" ht="13.5" customHeight="1">
      <c r="A37" s="248"/>
      <c r="B37" s="244"/>
      <c r="C37" s="244"/>
      <c r="D37" s="244"/>
      <c r="E37" s="244"/>
      <c r="F37" s="244"/>
      <c r="G37" s="1127" t="s">
        <v>493</v>
      </c>
      <c r="H37" s="1128"/>
      <c r="I37" s="1128"/>
      <c r="J37" s="1129"/>
      <c r="K37" s="294">
        <v>5348</v>
      </c>
      <c r="L37" s="294">
        <v>280</v>
      </c>
      <c r="M37" s="295">
        <v>1700</v>
      </c>
      <c r="N37" s="296">
        <v>-83.5</v>
      </c>
    </row>
    <row r="38" spans="1:16" ht="27" customHeight="1">
      <c r="A38" s="248"/>
      <c r="B38" s="244"/>
      <c r="C38" s="244"/>
      <c r="D38" s="244"/>
      <c r="E38" s="244"/>
      <c r="F38" s="244"/>
      <c r="G38" s="1130" t="s">
        <v>494</v>
      </c>
      <c r="H38" s="1131"/>
      <c r="I38" s="1131"/>
      <c r="J38" s="1132"/>
      <c r="K38" s="297" t="s">
        <v>475</v>
      </c>
      <c r="L38" s="297" t="s">
        <v>475</v>
      </c>
      <c r="M38" s="298">
        <v>4</v>
      </c>
      <c r="N38" s="299" t="s">
        <v>475</v>
      </c>
      <c r="O38" s="293"/>
    </row>
    <row r="39" spans="1:16">
      <c r="A39" s="248"/>
      <c r="B39" s="244"/>
      <c r="C39" s="244"/>
      <c r="D39" s="244"/>
      <c r="E39" s="244"/>
      <c r="F39" s="244"/>
      <c r="G39" s="1130" t="s">
        <v>495</v>
      </c>
      <c r="H39" s="1131"/>
      <c r="I39" s="1131"/>
      <c r="J39" s="1132"/>
      <c r="K39" s="300">
        <v>-20340</v>
      </c>
      <c r="L39" s="300">
        <v>-1063</v>
      </c>
      <c r="M39" s="301">
        <v>-3162</v>
      </c>
      <c r="N39" s="302">
        <v>-66.400000000000006</v>
      </c>
      <c r="O39" s="293"/>
    </row>
    <row r="40" spans="1:16" ht="27" customHeight="1">
      <c r="A40" s="248"/>
      <c r="B40" s="244"/>
      <c r="C40" s="244"/>
      <c r="D40" s="244"/>
      <c r="E40" s="244"/>
      <c r="F40" s="244"/>
      <c r="G40" s="1127" t="s">
        <v>496</v>
      </c>
      <c r="H40" s="1128"/>
      <c r="I40" s="1128"/>
      <c r="J40" s="1129"/>
      <c r="K40" s="300">
        <v>-1226339</v>
      </c>
      <c r="L40" s="300">
        <v>-64112</v>
      </c>
      <c r="M40" s="301">
        <v>-66609</v>
      </c>
      <c r="N40" s="302">
        <v>-3.7</v>
      </c>
      <c r="O40" s="293"/>
    </row>
    <row r="41" spans="1:16">
      <c r="A41" s="248"/>
      <c r="B41" s="244"/>
      <c r="C41" s="244"/>
      <c r="D41" s="244"/>
      <c r="E41" s="244"/>
      <c r="F41" s="244"/>
      <c r="G41" s="1133" t="s">
        <v>279</v>
      </c>
      <c r="H41" s="1134"/>
      <c r="I41" s="1134"/>
      <c r="J41" s="1135"/>
      <c r="K41" s="294">
        <v>684432</v>
      </c>
      <c r="L41" s="300">
        <v>35782</v>
      </c>
      <c r="M41" s="301">
        <v>37125</v>
      </c>
      <c r="N41" s="302">
        <v>-3.6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2" t="s">
        <v>465</v>
      </c>
      <c r="J49" s="1124" t="s">
        <v>500</v>
      </c>
      <c r="K49" s="1125"/>
      <c r="L49" s="1125"/>
      <c r="M49" s="1125"/>
      <c r="N49" s="1126"/>
    </row>
    <row r="50" spans="1:14">
      <c r="A50" s="248"/>
      <c r="B50" s="244"/>
      <c r="C50" s="244"/>
      <c r="D50" s="244"/>
      <c r="E50" s="244"/>
      <c r="F50" s="244"/>
      <c r="G50" s="312"/>
      <c r="H50" s="313"/>
      <c r="I50" s="1123"/>
      <c r="J50" s="314" t="s">
        <v>501</v>
      </c>
      <c r="K50" s="315" t="s">
        <v>502</v>
      </c>
      <c r="L50" s="316" t="s">
        <v>503</v>
      </c>
      <c r="M50" s="317" t="s">
        <v>504</v>
      </c>
      <c r="N50" s="318" t="s">
        <v>505</v>
      </c>
    </row>
    <row r="51" spans="1:14">
      <c r="A51" s="248"/>
      <c r="B51" s="244"/>
      <c r="C51" s="244"/>
      <c r="D51" s="244"/>
      <c r="E51" s="244"/>
      <c r="F51" s="244"/>
      <c r="G51" s="310" t="s">
        <v>506</v>
      </c>
      <c r="H51" s="311"/>
      <c r="I51" s="319">
        <v>2225930</v>
      </c>
      <c r="J51" s="320">
        <v>112177</v>
      </c>
      <c r="K51" s="321">
        <v>-53.6</v>
      </c>
      <c r="L51" s="322">
        <v>90174</v>
      </c>
      <c r="M51" s="323">
        <v>21.9</v>
      </c>
      <c r="N51" s="324">
        <v>-75.5</v>
      </c>
    </row>
    <row r="52" spans="1:14">
      <c r="A52" s="248"/>
      <c r="B52" s="244"/>
      <c r="C52" s="244"/>
      <c r="D52" s="244"/>
      <c r="E52" s="244"/>
      <c r="F52" s="244"/>
      <c r="G52" s="325"/>
      <c r="H52" s="326" t="s">
        <v>507</v>
      </c>
      <c r="I52" s="327">
        <v>1119820</v>
      </c>
      <c r="J52" s="328">
        <v>56434</v>
      </c>
      <c r="K52" s="329">
        <v>-15.7</v>
      </c>
      <c r="L52" s="330">
        <v>56067</v>
      </c>
      <c r="M52" s="331">
        <v>120.4</v>
      </c>
      <c r="N52" s="332">
        <v>-136.1</v>
      </c>
    </row>
    <row r="53" spans="1:14">
      <c r="A53" s="248"/>
      <c r="B53" s="244"/>
      <c r="C53" s="244"/>
      <c r="D53" s="244"/>
      <c r="E53" s="244"/>
      <c r="F53" s="244"/>
      <c r="G53" s="310" t="s">
        <v>508</v>
      </c>
      <c r="H53" s="311"/>
      <c r="I53" s="319">
        <v>3498537</v>
      </c>
      <c r="J53" s="320">
        <v>177402</v>
      </c>
      <c r="K53" s="321">
        <v>58.1</v>
      </c>
      <c r="L53" s="322">
        <v>108992</v>
      </c>
      <c r="M53" s="323">
        <v>20.9</v>
      </c>
      <c r="N53" s="324">
        <v>37.200000000000003</v>
      </c>
    </row>
    <row r="54" spans="1:14">
      <c r="A54" s="248"/>
      <c r="B54" s="244"/>
      <c r="C54" s="244"/>
      <c r="D54" s="244"/>
      <c r="E54" s="244"/>
      <c r="F54" s="244"/>
      <c r="G54" s="325"/>
      <c r="H54" s="326" t="s">
        <v>507</v>
      </c>
      <c r="I54" s="327">
        <v>1397341</v>
      </c>
      <c r="J54" s="328">
        <v>70855</v>
      </c>
      <c r="K54" s="329">
        <v>25.6</v>
      </c>
      <c r="L54" s="330">
        <v>51234</v>
      </c>
      <c r="M54" s="331">
        <v>-8.6</v>
      </c>
      <c r="N54" s="332">
        <v>34.200000000000003</v>
      </c>
    </row>
    <row r="55" spans="1:14">
      <c r="A55" s="248"/>
      <c r="B55" s="244"/>
      <c r="C55" s="244"/>
      <c r="D55" s="244"/>
      <c r="E55" s="244"/>
      <c r="F55" s="244"/>
      <c r="G55" s="310" t="s">
        <v>509</v>
      </c>
      <c r="H55" s="311"/>
      <c r="I55" s="319">
        <v>4505772</v>
      </c>
      <c r="J55" s="320">
        <v>230947</v>
      </c>
      <c r="K55" s="321">
        <v>30.2</v>
      </c>
      <c r="L55" s="322">
        <v>90833</v>
      </c>
      <c r="M55" s="323">
        <v>-16.7</v>
      </c>
      <c r="N55" s="324">
        <v>46.9</v>
      </c>
    </row>
    <row r="56" spans="1:14">
      <c r="A56" s="248"/>
      <c r="B56" s="244"/>
      <c r="C56" s="244"/>
      <c r="D56" s="244"/>
      <c r="E56" s="244"/>
      <c r="F56" s="244"/>
      <c r="G56" s="325"/>
      <c r="H56" s="326" t="s">
        <v>507</v>
      </c>
      <c r="I56" s="327">
        <v>986324</v>
      </c>
      <c r="J56" s="328">
        <v>50555</v>
      </c>
      <c r="K56" s="329">
        <v>-28.7</v>
      </c>
      <c r="L56" s="330">
        <v>47037</v>
      </c>
      <c r="M56" s="331">
        <v>-8.1999999999999993</v>
      </c>
      <c r="N56" s="332">
        <v>-20.5</v>
      </c>
    </row>
    <row r="57" spans="1:14">
      <c r="A57" s="248"/>
      <c r="B57" s="244"/>
      <c r="C57" s="244"/>
      <c r="D57" s="244"/>
      <c r="E57" s="244"/>
      <c r="F57" s="244"/>
      <c r="G57" s="310" t="s">
        <v>510</v>
      </c>
      <c r="H57" s="311"/>
      <c r="I57" s="319">
        <v>1747758</v>
      </c>
      <c r="J57" s="320">
        <v>90797</v>
      </c>
      <c r="K57" s="321">
        <v>-60.7</v>
      </c>
      <c r="L57" s="322">
        <v>79181</v>
      </c>
      <c r="M57" s="323">
        <v>-12.8</v>
      </c>
      <c r="N57" s="324">
        <v>-47.9</v>
      </c>
    </row>
    <row r="58" spans="1:14">
      <c r="A58" s="248"/>
      <c r="B58" s="244"/>
      <c r="C58" s="244"/>
      <c r="D58" s="244"/>
      <c r="E58" s="244"/>
      <c r="F58" s="244"/>
      <c r="G58" s="325"/>
      <c r="H58" s="326" t="s">
        <v>507</v>
      </c>
      <c r="I58" s="327">
        <v>816122</v>
      </c>
      <c r="J58" s="328">
        <v>42398</v>
      </c>
      <c r="K58" s="329">
        <v>-16.100000000000001</v>
      </c>
      <c r="L58" s="330">
        <v>40448</v>
      </c>
      <c r="M58" s="331">
        <v>-14</v>
      </c>
      <c r="N58" s="332">
        <v>-2.1</v>
      </c>
    </row>
    <row r="59" spans="1:14">
      <c r="A59" s="248"/>
      <c r="B59" s="244"/>
      <c r="C59" s="244"/>
      <c r="D59" s="244"/>
      <c r="E59" s="244"/>
      <c r="F59" s="244"/>
      <c r="G59" s="310" t="s">
        <v>511</v>
      </c>
      <c r="H59" s="311"/>
      <c r="I59" s="319">
        <v>3704092</v>
      </c>
      <c r="J59" s="320">
        <v>193648</v>
      </c>
      <c r="K59" s="321">
        <v>113.3</v>
      </c>
      <c r="L59" s="322">
        <v>118124</v>
      </c>
      <c r="M59" s="323">
        <v>49.2</v>
      </c>
      <c r="N59" s="324">
        <v>64.099999999999994</v>
      </c>
    </row>
    <row r="60" spans="1:14">
      <c r="A60" s="248"/>
      <c r="B60" s="244"/>
      <c r="C60" s="244"/>
      <c r="D60" s="244"/>
      <c r="E60" s="244"/>
      <c r="F60" s="244"/>
      <c r="G60" s="325"/>
      <c r="H60" s="326" t="s">
        <v>507</v>
      </c>
      <c r="I60" s="333">
        <v>1027101</v>
      </c>
      <c r="J60" s="328">
        <v>53696</v>
      </c>
      <c r="K60" s="329">
        <v>26.6</v>
      </c>
      <c r="L60" s="330">
        <v>54614</v>
      </c>
      <c r="M60" s="331">
        <v>35</v>
      </c>
      <c r="N60" s="332">
        <v>-8.4</v>
      </c>
    </row>
    <row r="61" spans="1:14">
      <c r="A61" s="248"/>
      <c r="B61" s="244"/>
      <c r="C61" s="244"/>
      <c r="D61" s="244"/>
      <c r="E61" s="244"/>
      <c r="F61" s="244"/>
      <c r="G61" s="310" t="s">
        <v>512</v>
      </c>
      <c r="H61" s="334"/>
      <c r="I61" s="335">
        <v>3136418</v>
      </c>
      <c r="J61" s="336">
        <v>160994</v>
      </c>
      <c r="K61" s="337">
        <v>17.5</v>
      </c>
      <c r="L61" s="338">
        <v>97461</v>
      </c>
      <c r="M61" s="339">
        <v>12.5</v>
      </c>
      <c r="N61" s="324">
        <v>5</v>
      </c>
    </row>
    <row r="62" spans="1:14">
      <c r="A62" s="248"/>
      <c r="B62" s="244"/>
      <c r="C62" s="244"/>
      <c r="D62" s="244"/>
      <c r="E62" s="244"/>
      <c r="F62" s="244"/>
      <c r="G62" s="325"/>
      <c r="H62" s="326" t="s">
        <v>507</v>
      </c>
      <c r="I62" s="327">
        <v>1069342</v>
      </c>
      <c r="J62" s="328">
        <v>54788</v>
      </c>
      <c r="K62" s="329">
        <v>-1.7</v>
      </c>
      <c r="L62" s="330">
        <v>49880</v>
      </c>
      <c r="M62" s="331">
        <v>24.9</v>
      </c>
      <c r="N62" s="332">
        <v>-26.6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21.75</v>
      </c>
      <c r="G47" s="12">
        <v>25.08</v>
      </c>
      <c r="H47" s="12">
        <v>21.19</v>
      </c>
      <c r="I47" s="12">
        <v>21.56</v>
      </c>
      <c r="J47" s="13">
        <v>24</v>
      </c>
    </row>
    <row r="48" spans="2:10" ht="57.75" customHeight="1">
      <c r="B48" s="14"/>
      <c r="C48" s="1138" t="s">
        <v>4</v>
      </c>
      <c r="D48" s="1138"/>
      <c r="E48" s="1139"/>
      <c r="F48" s="15">
        <v>2.1</v>
      </c>
      <c r="G48" s="16">
        <v>2.06</v>
      </c>
      <c r="H48" s="16">
        <v>1.83</v>
      </c>
      <c r="I48" s="16">
        <v>2.0299999999999998</v>
      </c>
      <c r="J48" s="17">
        <v>3.1</v>
      </c>
    </row>
    <row r="49" spans="2:10" ht="57.75" customHeight="1" thickBot="1">
      <c r="B49" s="18"/>
      <c r="C49" s="1140" t="s">
        <v>5</v>
      </c>
      <c r="D49" s="1140"/>
      <c r="E49" s="1141"/>
      <c r="F49" s="19">
        <v>4.97</v>
      </c>
      <c r="G49" s="20">
        <v>4.93</v>
      </c>
      <c r="H49" s="20" t="s">
        <v>519</v>
      </c>
      <c r="I49" s="20">
        <v>13.85</v>
      </c>
      <c r="J49" s="21">
        <v>11.18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520</v>
      </c>
      <c r="D34" s="1148"/>
      <c r="E34" s="1149"/>
      <c r="F34" s="32">
        <v>2.1</v>
      </c>
      <c r="G34" s="33">
        <v>2.06</v>
      </c>
      <c r="H34" s="33">
        <v>1.83</v>
      </c>
      <c r="I34" s="33">
        <v>2.0299999999999998</v>
      </c>
      <c r="J34" s="34">
        <v>3.1</v>
      </c>
      <c r="K34" s="22"/>
      <c r="L34" s="22"/>
      <c r="M34" s="22"/>
      <c r="N34" s="22"/>
      <c r="O34" s="22"/>
      <c r="P34" s="22"/>
    </row>
    <row r="35" spans="1:16" ht="39" customHeight="1">
      <c r="A35" s="22"/>
      <c r="B35" s="35"/>
      <c r="C35" s="1142" t="s">
        <v>521</v>
      </c>
      <c r="D35" s="1143"/>
      <c r="E35" s="1144"/>
      <c r="F35" s="36">
        <v>2.44</v>
      </c>
      <c r="G35" s="37">
        <v>2.46</v>
      </c>
      <c r="H35" s="37">
        <v>2.59</v>
      </c>
      <c r="I35" s="37">
        <v>2.5499999999999998</v>
      </c>
      <c r="J35" s="38">
        <v>1.9</v>
      </c>
      <c r="K35" s="22"/>
      <c r="L35" s="22"/>
      <c r="M35" s="22"/>
      <c r="N35" s="22"/>
      <c r="O35" s="22"/>
      <c r="P35" s="22"/>
    </row>
    <row r="36" spans="1:16" ht="39" customHeight="1">
      <c r="A36" s="22"/>
      <c r="B36" s="35"/>
      <c r="C36" s="1142" t="s">
        <v>522</v>
      </c>
      <c r="D36" s="1143"/>
      <c r="E36" s="1144"/>
      <c r="F36" s="36">
        <v>0.76</v>
      </c>
      <c r="G36" s="37">
        <v>0.63</v>
      </c>
      <c r="H36" s="37">
        <v>0.78</v>
      </c>
      <c r="I36" s="37">
        <v>1.25</v>
      </c>
      <c r="J36" s="38">
        <v>0.61</v>
      </c>
      <c r="K36" s="22"/>
      <c r="L36" s="22"/>
      <c r="M36" s="22"/>
      <c r="N36" s="22"/>
      <c r="O36" s="22"/>
      <c r="P36" s="22"/>
    </row>
    <row r="37" spans="1:16" ht="39" customHeight="1">
      <c r="A37" s="22"/>
      <c r="B37" s="35"/>
      <c r="C37" s="1142" t="s">
        <v>523</v>
      </c>
      <c r="D37" s="1143"/>
      <c r="E37" s="1144"/>
      <c r="F37" s="36">
        <v>1.57</v>
      </c>
      <c r="G37" s="37">
        <v>1.4</v>
      </c>
      <c r="H37" s="37">
        <v>1.36</v>
      </c>
      <c r="I37" s="37">
        <v>0.96</v>
      </c>
      <c r="J37" s="38">
        <v>0.33</v>
      </c>
      <c r="K37" s="22"/>
      <c r="L37" s="22"/>
      <c r="M37" s="22"/>
      <c r="N37" s="22"/>
      <c r="O37" s="22"/>
      <c r="P37" s="22"/>
    </row>
    <row r="38" spans="1:16" ht="39" customHeight="1">
      <c r="A38" s="22"/>
      <c r="B38" s="35"/>
      <c r="C38" s="1142" t="s">
        <v>524</v>
      </c>
      <c r="D38" s="1143"/>
      <c r="E38" s="1144"/>
      <c r="F38" s="36">
        <v>0.05</v>
      </c>
      <c r="G38" s="37">
        <v>0.02</v>
      </c>
      <c r="H38" s="37">
        <v>0.05</v>
      </c>
      <c r="I38" s="37">
        <v>0.05</v>
      </c>
      <c r="J38" s="38">
        <v>0.09</v>
      </c>
      <c r="K38" s="22"/>
      <c r="L38" s="22"/>
      <c r="M38" s="22"/>
      <c r="N38" s="22"/>
      <c r="O38" s="22"/>
      <c r="P38" s="22"/>
    </row>
    <row r="39" spans="1:16" ht="39" customHeight="1">
      <c r="A39" s="22"/>
      <c r="B39" s="35"/>
      <c r="C39" s="1142" t="s">
        <v>525</v>
      </c>
      <c r="D39" s="1143"/>
      <c r="E39" s="1144"/>
      <c r="F39" s="36">
        <v>0.1</v>
      </c>
      <c r="G39" s="37">
        <v>0.04</v>
      </c>
      <c r="H39" s="37">
        <v>0.09</v>
      </c>
      <c r="I39" s="37">
        <v>0.05</v>
      </c>
      <c r="J39" s="38">
        <v>0.09</v>
      </c>
      <c r="K39" s="22"/>
      <c r="L39" s="22"/>
      <c r="M39" s="22"/>
      <c r="N39" s="22"/>
      <c r="O39" s="22"/>
      <c r="P39" s="22"/>
    </row>
    <row r="40" spans="1:16" ht="39" customHeight="1">
      <c r="A40" s="22"/>
      <c r="B40" s="35"/>
      <c r="C40" s="1142" t="s">
        <v>526</v>
      </c>
      <c r="D40" s="1143"/>
      <c r="E40" s="1144"/>
      <c r="F40" s="36">
        <v>0.03</v>
      </c>
      <c r="G40" s="37">
        <v>0.01</v>
      </c>
      <c r="H40" s="37">
        <v>0.02</v>
      </c>
      <c r="I40" s="37">
        <v>0.01</v>
      </c>
      <c r="J40" s="38">
        <v>0.02</v>
      </c>
      <c r="K40" s="22"/>
      <c r="L40" s="22"/>
      <c r="M40" s="22"/>
      <c r="N40" s="22"/>
      <c r="O40" s="22"/>
      <c r="P40" s="22"/>
    </row>
    <row r="41" spans="1:16" ht="39" customHeight="1">
      <c r="A41" s="22"/>
      <c r="B41" s="35"/>
      <c r="C41" s="1142" t="s">
        <v>527</v>
      </c>
      <c r="D41" s="1143"/>
      <c r="E41" s="1144"/>
      <c r="F41" s="36">
        <v>0.03</v>
      </c>
      <c r="G41" s="37">
        <v>0.02</v>
      </c>
      <c r="H41" s="37">
        <v>0.03</v>
      </c>
      <c r="I41" s="37">
        <v>0.02</v>
      </c>
      <c r="J41" s="38">
        <v>0.02</v>
      </c>
      <c r="K41" s="22"/>
      <c r="L41" s="22"/>
      <c r="M41" s="22"/>
      <c r="N41" s="22"/>
      <c r="O41" s="22"/>
      <c r="P41" s="22"/>
    </row>
    <row r="42" spans="1:16" ht="39" customHeight="1">
      <c r="A42" s="22"/>
      <c r="B42" s="39"/>
      <c r="C42" s="1142" t="s">
        <v>528</v>
      </c>
      <c r="D42" s="1143"/>
      <c r="E42" s="1144"/>
      <c r="F42" s="36" t="s">
        <v>475</v>
      </c>
      <c r="G42" s="37" t="s">
        <v>475</v>
      </c>
      <c r="H42" s="37" t="s">
        <v>475</v>
      </c>
      <c r="I42" s="37" t="s">
        <v>475</v>
      </c>
      <c r="J42" s="38" t="s">
        <v>475</v>
      </c>
      <c r="K42" s="22"/>
      <c r="L42" s="22"/>
      <c r="M42" s="22"/>
      <c r="N42" s="22"/>
      <c r="O42" s="22"/>
      <c r="P42" s="22"/>
    </row>
    <row r="43" spans="1:16" ht="39" customHeight="1" thickBot="1">
      <c r="A43" s="22"/>
      <c r="B43" s="40"/>
      <c r="C43" s="1145" t="s">
        <v>529</v>
      </c>
      <c r="D43" s="1146"/>
      <c r="E43" s="1147"/>
      <c r="F43" s="41">
        <v>0.02</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10</v>
      </c>
      <c r="C45" s="1159"/>
      <c r="D45" s="58"/>
      <c r="E45" s="1164" t="s">
        <v>11</v>
      </c>
      <c r="F45" s="1164"/>
      <c r="G45" s="1164"/>
      <c r="H45" s="1164"/>
      <c r="I45" s="1164"/>
      <c r="J45" s="1165"/>
      <c r="K45" s="59">
        <v>1455</v>
      </c>
      <c r="L45" s="60">
        <v>1479</v>
      </c>
      <c r="M45" s="60">
        <v>1503</v>
      </c>
      <c r="N45" s="60">
        <v>1594</v>
      </c>
      <c r="O45" s="61">
        <v>1532</v>
      </c>
      <c r="P45" s="48"/>
      <c r="Q45" s="48"/>
      <c r="R45" s="48"/>
      <c r="S45" s="48"/>
      <c r="T45" s="48"/>
      <c r="U45" s="48"/>
    </row>
    <row r="46" spans="1:21" ht="30.75" customHeight="1">
      <c r="A46" s="48"/>
      <c r="B46" s="1160"/>
      <c r="C46" s="1161"/>
      <c r="D46" s="62"/>
      <c r="E46" s="1152" t="s">
        <v>12</v>
      </c>
      <c r="F46" s="1152"/>
      <c r="G46" s="1152"/>
      <c r="H46" s="1152"/>
      <c r="I46" s="1152"/>
      <c r="J46" s="1153"/>
      <c r="K46" s="63" t="s">
        <v>475</v>
      </c>
      <c r="L46" s="64" t="s">
        <v>475</v>
      </c>
      <c r="M46" s="64" t="s">
        <v>475</v>
      </c>
      <c r="N46" s="64" t="s">
        <v>475</v>
      </c>
      <c r="O46" s="65" t="s">
        <v>475</v>
      </c>
      <c r="P46" s="48"/>
      <c r="Q46" s="48"/>
      <c r="R46" s="48"/>
      <c r="S46" s="48"/>
      <c r="T46" s="48"/>
      <c r="U46" s="48"/>
    </row>
    <row r="47" spans="1:21" ht="30.75" customHeight="1">
      <c r="A47" s="48"/>
      <c r="B47" s="1160"/>
      <c r="C47" s="1161"/>
      <c r="D47" s="62"/>
      <c r="E47" s="1152" t="s">
        <v>13</v>
      </c>
      <c r="F47" s="1152"/>
      <c r="G47" s="1152"/>
      <c r="H47" s="1152"/>
      <c r="I47" s="1152"/>
      <c r="J47" s="1153"/>
      <c r="K47" s="63" t="s">
        <v>475</v>
      </c>
      <c r="L47" s="64" t="s">
        <v>475</v>
      </c>
      <c r="M47" s="64" t="s">
        <v>475</v>
      </c>
      <c r="N47" s="64" t="s">
        <v>475</v>
      </c>
      <c r="O47" s="65" t="s">
        <v>475</v>
      </c>
      <c r="P47" s="48"/>
      <c r="Q47" s="48"/>
      <c r="R47" s="48"/>
      <c r="S47" s="48"/>
      <c r="T47" s="48"/>
      <c r="U47" s="48"/>
    </row>
    <row r="48" spans="1:21" ht="30.75" customHeight="1">
      <c r="A48" s="48"/>
      <c r="B48" s="1160"/>
      <c r="C48" s="1161"/>
      <c r="D48" s="62"/>
      <c r="E48" s="1152" t="s">
        <v>14</v>
      </c>
      <c r="F48" s="1152"/>
      <c r="G48" s="1152"/>
      <c r="H48" s="1152"/>
      <c r="I48" s="1152"/>
      <c r="J48" s="1153"/>
      <c r="K48" s="63">
        <v>208</v>
      </c>
      <c r="L48" s="64">
        <v>221</v>
      </c>
      <c r="M48" s="64">
        <v>259</v>
      </c>
      <c r="N48" s="64">
        <v>271</v>
      </c>
      <c r="O48" s="65">
        <v>288</v>
      </c>
      <c r="P48" s="48"/>
      <c r="Q48" s="48"/>
      <c r="R48" s="48"/>
      <c r="S48" s="48"/>
      <c r="T48" s="48"/>
      <c r="U48" s="48"/>
    </row>
    <row r="49" spans="1:21" ht="30.75" customHeight="1">
      <c r="A49" s="48"/>
      <c r="B49" s="1160"/>
      <c r="C49" s="1161"/>
      <c r="D49" s="62"/>
      <c r="E49" s="1152" t="s">
        <v>15</v>
      </c>
      <c r="F49" s="1152"/>
      <c r="G49" s="1152"/>
      <c r="H49" s="1152"/>
      <c r="I49" s="1152"/>
      <c r="J49" s="1153"/>
      <c r="K49" s="63">
        <v>71</v>
      </c>
      <c r="L49" s="64">
        <v>83</v>
      </c>
      <c r="M49" s="64">
        <v>86</v>
      </c>
      <c r="N49" s="64">
        <v>91</v>
      </c>
      <c r="O49" s="65">
        <v>105</v>
      </c>
      <c r="P49" s="48"/>
      <c r="Q49" s="48"/>
      <c r="R49" s="48"/>
      <c r="S49" s="48"/>
      <c r="T49" s="48"/>
      <c r="U49" s="48"/>
    </row>
    <row r="50" spans="1:21" ht="30.75" customHeight="1">
      <c r="A50" s="48"/>
      <c r="B50" s="1160"/>
      <c r="C50" s="1161"/>
      <c r="D50" s="62"/>
      <c r="E50" s="1152" t="s">
        <v>16</v>
      </c>
      <c r="F50" s="1152"/>
      <c r="G50" s="1152"/>
      <c r="H50" s="1152"/>
      <c r="I50" s="1152"/>
      <c r="J50" s="1153"/>
      <c r="K50" s="63">
        <v>19</v>
      </c>
      <c r="L50" s="64">
        <v>7</v>
      </c>
      <c r="M50" s="64">
        <v>6</v>
      </c>
      <c r="N50" s="64">
        <v>5</v>
      </c>
      <c r="O50" s="65">
        <v>5</v>
      </c>
      <c r="P50" s="48"/>
      <c r="Q50" s="48"/>
      <c r="R50" s="48"/>
      <c r="S50" s="48"/>
      <c r="T50" s="48"/>
      <c r="U50" s="48"/>
    </row>
    <row r="51" spans="1:21" ht="30.75" customHeight="1">
      <c r="A51" s="48"/>
      <c r="B51" s="1162"/>
      <c r="C51" s="1163"/>
      <c r="D51" s="66"/>
      <c r="E51" s="1152" t="s">
        <v>17</v>
      </c>
      <c r="F51" s="1152"/>
      <c r="G51" s="1152"/>
      <c r="H51" s="1152"/>
      <c r="I51" s="1152"/>
      <c r="J51" s="1153"/>
      <c r="K51" s="63">
        <v>0</v>
      </c>
      <c r="L51" s="64" t="s">
        <v>475</v>
      </c>
      <c r="M51" s="64" t="s">
        <v>475</v>
      </c>
      <c r="N51" s="64" t="s">
        <v>475</v>
      </c>
      <c r="O51" s="65" t="s">
        <v>475</v>
      </c>
      <c r="P51" s="48"/>
      <c r="Q51" s="48"/>
      <c r="R51" s="48"/>
      <c r="S51" s="48"/>
      <c r="T51" s="48"/>
      <c r="U51" s="48"/>
    </row>
    <row r="52" spans="1:21" ht="30.75" customHeight="1">
      <c r="A52" s="48"/>
      <c r="B52" s="1150" t="s">
        <v>18</v>
      </c>
      <c r="C52" s="1151"/>
      <c r="D52" s="66"/>
      <c r="E52" s="1152" t="s">
        <v>19</v>
      </c>
      <c r="F52" s="1152"/>
      <c r="G52" s="1152"/>
      <c r="H52" s="1152"/>
      <c r="I52" s="1152"/>
      <c r="J52" s="1153"/>
      <c r="K52" s="63">
        <v>953</v>
      </c>
      <c r="L52" s="64">
        <v>1004</v>
      </c>
      <c r="M52" s="64">
        <v>1061</v>
      </c>
      <c r="N52" s="64">
        <v>1203</v>
      </c>
      <c r="O52" s="65">
        <v>1247</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800</v>
      </c>
      <c r="L53" s="69">
        <v>786</v>
      </c>
      <c r="M53" s="69">
        <v>793</v>
      </c>
      <c r="N53" s="69">
        <v>758</v>
      </c>
      <c r="O53" s="70">
        <v>683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2015-04-20T05:51:34Z</cp:lastPrinted>
  <dcterms:created xsi:type="dcterms:W3CDTF">2015-02-17T05:57:51Z</dcterms:created>
  <dcterms:modified xsi:type="dcterms:W3CDTF">2015-05-07T13:55:05Z</dcterms:modified>
  <cp:category/>
</cp:coreProperties>
</file>