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14790" yWindow="90" windowWidth="13155" windowHeight="1233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<sst xmlns="http://schemas.openxmlformats.org/spreadsheetml/2006/main" count="218" uniqueCount="108">
  <si>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</si>
  <si>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</si>
  <si>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</si>
  <si>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</si>
  <si>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</si>
  <si>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</si>
  <si>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</si>
  <si>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</si>
  <si>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</si>
  <si>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</si>
  <si>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</si>
  <si>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</si>
  <si>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</si>
  <si>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</si>
  <si>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</si>
  <si>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</si>
  <si>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</si>
  <si>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</si>
  <si>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</si>
  <si>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</si>
  <si>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</si>
  <si>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</si>
  <si>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</si>
  <si>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</si>
  <si>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</si>
  <si>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</si>
  <si>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</si>
  <si>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</si>
  <si>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</si>
  <si>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</si>
  <si>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</si>
  <si>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</si>
  <si>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</si>
  <si>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</si>
  <si>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</si>
  <si>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</si>
  <si>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</si>
  <si>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</si>
  <si>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</si>
  <si>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</si>
  <si>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</si>
  <si>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</si>
  <si>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</si>
  <si>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</si>
  <si>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</si>
  <si>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</si>
  <si>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</si>
  <si>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</si>
  <si>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</si>
  <si>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</si>
  <si>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</si>
  <si>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</si>
  <si>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</si>
  <si>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</si>
  <si>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</si>
  <si>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</si>
  <si>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</si>
  <si>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</si>
  <si>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</si>
  <si>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</si>
  <si>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</si>
  <si>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</si>
  <si>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</si>
  <si>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</si>
  <si>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</si>
  <si>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</si>
  <si>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</si>
  <si>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</si>
  <si>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</si>
  <si>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</si>
  <si>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</si>
  <si>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</si>
  <si>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</si>
  <si>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</si>
  <si>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</si>
  <si>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</si>
  <si>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</si>
  <si>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</si>
  <si>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</si>
  <si>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</si>
  <si>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</si>
  <si>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</si>
  <si>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</si>
  <si>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</si>
  <si>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</si>
  <si>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</si>
  <si>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</si>
  <si>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</si>
  <si>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</si>
  <si>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</si>
  <si>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</si>
  <si>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</si>
  <si>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</si>
  <si>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新郷村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</si>
  <si>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</si>
  <si>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</si>
  <si>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</si>
  <si>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</si>
  <si>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</si>
  <si>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</si>
  <si>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</si>
  <si>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</si>
  <si>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</si>
  <si>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</si>
  <si>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</si>
  <si>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管路更新率は建設年次が10年～20年と新しい施設であるため更新時期には至っていない。
　今後、管路の重要度や建設年次を踏まえて、管路の点検診断を実施し、適切な時期に老朽化対策を進める必要がある。</t>
    <rPh sb="1" eb="3">
      <t>カンロ</t>
    </rPh>
    <rPh sb="3" eb="5">
      <t>コウシン</t>
    </rPh>
    <rPh sb="5" eb="6">
      <t>リツ</t>
    </rPh>
    <rPh sb="7" eb="9">
      <t>ケンセツ</t>
    </rPh>
    <rPh sb="9" eb="11">
      <t>ネンジ</t>
    </rPh>
    <rPh sb="14" eb="15">
      <t>ネン</t>
    </rPh>
    <rPh sb="18" eb="19">
      <t>ネン</t>
    </rPh>
    <rPh sb="20" eb="21">
      <t>アタラ</t>
    </rPh>
    <rPh sb="23" eb="25">
      <t>シセツ</t>
    </rPh>
    <rPh sb="30" eb="32">
      <t>コウシン</t>
    </rPh>
    <rPh sb="32" eb="34">
      <t>ジキ</t>
    </rPh>
    <rPh sb="36" eb="37">
      <t>イタ</t>
    </rPh>
    <rPh sb="45" eb="47">
      <t>コンゴ</t>
    </rPh>
    <rPh sb="48" eb="50">
      <t>カンロ</t>
    </rPh>
    <rPh sb="51" eb="54">
      <t>ジュウヨウド</t>
    </rPh>
    <rPh sb="55" eb="57">
      <t>ケンセツ</t>
    </rPh>
    <rPh sb="57" eb="59">
      <t>ネンジ</t>
    </rPh>
    <rPh sb="60" eb="61">
      <t>フ</t>
    </rPh>
    <rPh sb="65" eb="67">
      <t>カンロ</t>
    </rPh>
    <rPh sb="68" eb="70">
      <t>テンケン</t>
    </rPh>
    <rPh sb="70" eb="72">
      <t>シンダン</t>
    </rPh>
    <rPh sb="73" eb="75">
      <t>ジッシ</t>
    </rPh>
    <rPh sb="77" eb="79">
      <t>テキセツ</t>
    </rPh>
    <rPh sb="80" eb="82">
      <t>ジキ</t>
    </rPh>
    <rPh sb="83" eb="86">
      <t>ロウキュウカ</t>
    </rPh>
    <rPh sb="86" eb="88">
      <t>タイサク</t>
    </rPh>
    <rPh sb="89" eb="90">
      <t>スス</t>
    </rPh>
    <rPh sb="92" eb="94">
      <t>ヒツヨウ</t>
    </rPh>
    <phoneticPr fontId="4"/>
  </si>
  <si>
    <t>　給水区域内における簡易水道未利用者に対する啓蒙活動を強化し、給水人口を増やすとともに、料金水準の見直しにより給水収益の改善を図る必要がある。
　また、営農用水の利用率向上のため、農業用給水栓の整備増強を図り、施設利用率及び営業収益の改善を目指す。
　施設的には比較的新しく、老朽化対策が必要となってはいないが、水質の安全対策を含む簡易水道統合事業により施設統合を進め、一層の維持管理コストの低減を図る。
　施設整備にあたっては建設費・ランニングコストの最小化に留意するとともに、建設費用の平準化に努め、地方債残高の抑制に努める。</t>
    <rPh sb="1" eb="3">
      <t>キュウスイ</t>
    </rPh>
    <rPh sb="3" eb="5">
      <t>クイキ</t>
    </rPh>
    <rPh sb="5" eb="6">
      <t>ナイ</t>
    </rPh>
    <rPh sb="10" eb="12">
      <t>カンイ</t>
    </rPh>
    <rPh sb="12" eb="14">
      <t>スイドウ</t>
    </rPh>
    <rPh sb="14" eb="18">
      <t>ミリヨウシャ</t>
    </rPh>
    <rPh sb="19" eb="20">
      <t>タイ</t>
    </rPh>
    <rPh sb="22" eb="24">
      <t>ケイモウ</t>
    </rPh>
    <rPh sb="24" eb="26">
      <t>カツドウ</t>
    </rPh>
    <rPh sb="27" eb="29">
      <t>キョウカ</t>
    </rPh>
    <rPh sb="31" eb="33">
      <t>キュウスイ</t>
    </rPh>
    <rPh sb="33" eb="35">
      <t>ジンコウ</t>
    </rPh>
    <rPh sb="36" eb="37">
      <t>フ</t>
    </rPh>
    <rPh sb="44" eb="46">
      <t>リョウキン</t>
    </rPh>
    <rPh sb="46" eb="48">
      <t>スイジュン</t>
    </rPh>
    <rPh sb="49" eb="51">
      <t>ミナオ</t>
    </rPh>
    <rPh sb="55" eb="57">
      <t>キュウスイ</t>
    </rPh>
    <rPh sb="57" eb="59">
      <t>シュウエキ</t>
    </rPh>
    <rPh sb="60" eb="62">
      <t>カイゼン</t>
    </rPh>
    <rPh sb="63" eb="64">
      <t>ハカ</t>
    </rPh>
    <rPh sb="65" eb="67">
      <t>ヒツヨウ</t>
    </rPh>
    <rPh sb="76" eb="78">
      <t>エイノウ</t>
    </rPh>
    <rPh sb="78" eb="80">
      <t>ヨウスイ</t>
    </rPh>
    <rPh sb="81" eb="84">
      <t>リヨウリツ</t>
    </rPh>
    <rPh sb="84" eb="86">
      <t>コウジョウ</t>
    </rPh>
    <rPh sb="90" eb="93">
      <t>ノウギョウヨウ</t>
    </rPh>
    <rPh sb="93" eb="95">
      <t>キュウスイ</t>
    </rPh>
    <rPh sb="95" eb="96">
      <t>セン</t>
    </rPh>
    <rPh sb="97" eb="99">
      <t>セイビ</t>
    </rPh>
    <rPh sb="99" eb="101">
      <t>ゾウキョウ</t>
    </rPh>
    <rPh sb="102" eb="103">
      <t>ハカ</t>
    </rPh>
    <rPh sb="105" eb="107">
      <t>シセツ</t>
    </rPh>
    <rPh sb="107" eb="110">
      <t>リヨウリツ</t>
    </rPh>
    <rPh sb="110" eb="111">
      <t>オヨ</t>
    </rPh>
    <rPh sb="112" eb="114">
      <t>エイギョウ</t>
    </rPh>
    <rPh sb="114" eb="116">
      <t>シュウエキ</t>
    </rPh>
    <rPh sb="117" eb="119">
      <t>カイゼン</t>
    </rPh>
    <rPh sb="120" eb="122">
      <t>メザ</t>
    </rPh>
    <rPh sb="126" eb="128">
      <t>シセツ</t>
    </rPh>
    <rPh sb="128" eb="129">
      <t>テキ</t>
    </rPh>
    <rPh sb="131" eb="133">
      <t>ヒカク</t>
    </rPh>
    <rPh sb="133" eb="134">
      <t>テキ</t>
    </rPh>
    <rPh sb="134" eb="135">
      <t>アタラ</t>
    </rPh>
    <rPh sb="138" eb="141">
      <t>ロウキュウカ</t>
    </rPh>
    <rPh sb="141" eb="143">
      <t>タイサク</t>
    </rPh>
    <rPh sb="144" eb="146">
      <t>ヒツヨウ</t>
    </rPh>
    <rPh sb="156" eb="158">
      <t>スイシツ</t>
    </rPh>
    <rPh sb="159" eb="161">
      <t>アンゼン</t>
    </rPh>
    <rPh sb="161" eb="163">
      <t>タイサク</t>
    </rPh>
    <rPh sb="164" eb="165">
      <t>フク</t>
    </rPh>
    <rPh sb="166" eb="168">
      <t>カンイ</t>
    </rPh>
    <rPh sb="168" eb="170">
      <t>スイドウ</t>
    </rPh>
    <rPh sb="170" eb="172">
      <t>トウゴウ</t>
    </rPh>
    <rPh sb="172" eb="174">
      <t>ジギョウ</t>
    </rPh>
    <rPh sb="177" eb="179">
      <t>シセツ</t>
    </rPh>
    <rPh sb="179" eb="181">
      <t>トウゴウ</t>
    </rPh>
    <rPh sb="182" eb="183">
      <t>スス</t>
    </rPh>
    <rPh sb="185" eb="187">
      <t>イッソウ</t>
    </rPh>
    <rPh sb="188" eb="190">
      <t>イジ</t>
    </rPh>
    <rPh sb="190" eb="192">
      <t>カンリ</t>
    </rPh>
    <rPh sb="196" eb="198">
      <t>テイゲン</t>
    </rPh>
    <rPh sb="199" eb="200">
      <t>ハカ</t>
    </rPh>
    <rPh sb="204" eb="206">
      <t>シセツ</t>
    </rPh>
    <rPh sb="206" eb="208">
      <t>セイビ</t>
    </rPh>
    <rPh sb="214" eb="216">
      <t>ケンセツ</t>
    </rPh>
    <rPh sb="216" eb="217">
      <t>ヒ</t>
    </rPh>
    <rPh sb="231" eb="233">
      <t>リュウイ</t>
    </rPh>
    <rPh sb="240" eb="242">
      <t>ケンセツ</t>
    </rPh>
    <rPh sb="242" eb="244">
      <t>ヒヨウ</t>
    </rPh>
    <rPh sb="245" eb="248">
      <t>ヘイジュンカ</t>
    </rPh>
    <rPh sb="249" eb="250">
      <t>ツト</t>
    </rPh>
    <rPh sb="252" eb="255">
      <t>チホウサイ</t>
    </rPh>
    <rPh sb="255" eb="257">
      <t>ザンダカ</t>
    </rPh>
    <rPh sb="258" eb="260">
      <t>ヨクセイ</t>
    </rPh>
    <rPh sb="261" eb="262">
      <t>ツト</t>
    </rPh>
    <phoneticPr fontId="4"/>
  </si>
  <si>
    <t>　経常収支比率は類似団体に比較し低い数値で推移してきたが、地方債償還金が年々減少してきていることもあり、平成27年度はほぼ同程度に回復している。
　企業債残高対給水収益比率は、類似団体平均の約半分程度で、起債償還によって減少傾向にはある。
　給水原価は、比較的簡便な施設で浄水費用が低いため、他団体の約半分程度である。
　施設利用率は営農用水を見込んで整備した施設が多く、現状では30％と低い。
　有収率は、比較的新しい施設が多いことから、約85％程度と他団体よりやや良好である。
　平成27年度から施設統合事業を実施しており、建設投資の増加が見込まれる。
　</t>
    <rPh sb="1" eb="3">
      <t>ケイジョウ</t>
    </rPh>
    <rPh sb="3" eb="5">
      <t>シュウシ</t>
    </rPh>
    <rPh sb="5" eb="7">
      <t>ヒリツ</t>
    </rPh>
    <rPh sb="8" eb="10">
      <t>ルイジ</t>
    </rPh>
    <rPh sb="10" eb="12">
      <t>ダンタイ</t>
    </rPh>
    <rPh sb="13" eb="15">
      <t>ヒカク</t>
    </rPh>
    <rPh sb="16" eb="17">
      <t>ヒク</t>
    </rPh>
    <rPh sb="18" eb="20">
      <t>スウチ</t>
    </rPh>
    <rPh sb="21" eb="23">
      <t>スイイ</t>
    </rPh>
    <rPh sb="29" eb="32">
      <t>チホウサイ</t>
    </rPh>
    <rPh sb="32" eb="34">
      <t>ショウカン</t>
    </rPh>
    <rPh sb="34" eb="35">
      <t>キン</t>
    </rPh>
    <rPh sb="36" eb="38">
      <t>ネンネン</t>
    </rPh>
    <rPh sb="38" eb="40">
      <t>ゲンショウ</t>
    </rPh>
    <rPh sb="52" eb="54">
      <t>ヘイセイ</t>
    </rPh>
    <rPh sb="56" eb="57">
      <t>ネン</t>
    </rPh>
    <rPh sb="57" eb="58">
      <t>ド</t>
    </rPh>
    <rPh sb="61" eb="64">
      <t>ドウテイド</t>
    </rPh>
    <rPh sb="65" eb="67">
      <t>カイフク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キュウスイ</t>
    </rPh>
    <rPh sb="82" eb="84">
      <t>シュウエキ</t>
    </rPh>
    <rPh sb="84" eb="86">
      <t>ヒリツ</t>
    </rPh>
    <rPh sb="88" eb="90">
      <t>ルイジ</t>
    </rPh>
    <rPh sb="90" eb="92">
      <t>ダンタイ</t>
    </rPh>
    <rPh sb="92" eb="94">
      <t>ヘイキン</t>
    </rPh>
    <rPh sb="95" eb="96">
      <t>ヤク</t>
    </rPh>
    <rPh sb="96" eb="98">
      <t>ハンブン</t>
    </rPh>
    <rPh sb="98" eb="100">
      <t>テイド</t>
    </rPh>
    <rPh sb="102" eb="104">
      <t>キサイ</t>
    </rPh>
    <rPh sb="104" eb="106">
      <t>ショウカン</t>
    </rPh>
    <rPh sb="110" eb="112">
      <t>ゲンショウ</t>
    </rPh>
    <rPh sb="112" eb="114">
      <t>ケイコウ</t>
    </rPh>
    <rPh sb="121" eb="123">
      <t>キュウスイ</t>
    </rPh>
    <rPh sb="123" eb="125">
      <t>ゲンカ</t>
    </rPh>
    <rPh sb="127" eb="130">
      <t>ヒカクテキ</t>
    </rPh>
    <rPh sb="130" eb="132">
      <t>カンベン</t>
    </rPh>
    <rPh sb="133" eb="135">
      <t>シセツ</t>
    </rPh>
    <rPh sb="136" eb="138">
      <t>ジョウスイ</t>
    </rPh>
    <rPh sb="138" eb="140">
      <t>ヒヨウ</t>
    </rPh>
    <rPh sb="141" eb="142">
      <t>ヒク</t>
    </rPh>
    <rPh sb="146" eb="147">
      <t>ホカ</t>
    </rPh>
    <rPh sb="147" eb="149">
      <t>ダンタイ</t>
    </rPh>
    <rPh sb="150" eb="151">
      <t>ヤク</t>
    </rPh>
    <rPh sb="151" eb="153">
      <t>ハンブン</t>
    </rPh>
    <rPh sb="153" eb="155">
      <t>テイド</t>
    </rPh>
    <rPh sb="161" eb="163">
      <t>シセツ</t>
    </rPh>
    <rPh sb="163" eb="166">
      <t>リヨウリツ</t>
    </rPh>
    <rPh sb="167" eb="169">
      <t>エイノウ</t>
    </rPh>
    <rPh sb="169" eb="171">
      <t>ヨウスイ</t>
    </rPh>
    <rPh sb="172" eb="174">
      <t>ミコ</t>
    </rPh>
    <rPh sb="176" eb="178">
      <t>セイビ</t>
    </rPh>
    <rPh sb="180" eb="182">
      <t>シセツ</t>
    </rPh>
    <rPh sb="183" eb="184">
      <t>オオ</t>
    </rPh>
    <rPh sb="186" eb="188">
      <t>ゲンジョウ</t>
    </rPh>
    <rPh sb="194" eb="195">
      <t>ヒク</t>
    </rPh>
    <rPh sb="199" eb="202">
      <t>ユウシュウリツ</t>
    </rPh>
    <rPh sb="204" eb="207">
      <t>ヒカクテキ</t>
    </rPh>
    <rPh sb="207" eb="208">
      <t>アタラ</t>
    </rPh>
    <rPh sb="210" eb="212">
      <t>シセツ</t>
    </rPh>
    <rPh sb="213" eb="214">
      <t>オオ</t>
    </rPh>
    <rPh sb="220" eb="221">
      <t>ヤク</t>
    </rPh>
    <rPh sb="224" eb="226">
      <t>テイド</t>
    </rPh>
    <rPh sb="227" eb="228">
      <t>ホカ</t>
    </rPh>
    <rPh sb="228" eb="230">
      <t>ダンタイ</t>
    </rPh>
    <rPh sb="234" eb="236">
      <t>リョウコウ</t>
    </rPh>
    <rPh sb="242" eb="244">
      <t>ヘイセイ</t>
    </rPh>
    <rPh sb="246" eb="247">
      <t>ネン</t>
    </rPh>
    <rPh sb="247" eb="248">
      <t>ド</t>
    </rPh>
    <rPh sb="250" eb="252">
      <t>シセツ</t>
    </rPh>
    <rPh sb="252" eb="254">
      <t>トウゴウ</t>
    </rPh>
    <rPh sb="254" eb="256">
      <t>ジギョウ</t>
    </rPh>
    <rPh sb="257" eb="259">
      <t>ジッシ</t>
    </rPh>
    <rPh sb="264" eb="266">
      <t>ケンセツ</t>
    </rPh>
    <rPh sb="266" eb="268">
      <t>トウシ</t>
    </rPh>
    <rPh sb="269" eb="271">
      <t>ゾウカ</t>
    </rPh>
    <rPh sb="272" eb="274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</si>
</sst>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12"/>
          <c:y val="0.158069456690285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97408"/>
        <c:axId val="14729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97408"/>
        <c:axId val="147299328"/>
      </c:lineChart>
      <c:dateAx>
        <c:axId val="1472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99328"/>
        <c:crosses val="autoZero"/>
        <c:auto val="1"/>
        <c:lblOffset val="100"/>
        <c:baseTimeUnit val="years"/>
      </c:dateAx>
      <c:valAx>
        <c:axId val="14729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9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30.16</c:v>
                </c:pt>
                <c:pt idx="1">
                  <c:v>32.369999999999997</c:v>
                </c:pt>
                <c:pt idx="2">
                  <c:v>32.06</c:v>
                </c:pt>
                <c:pt idx="3">
                  <c:v>30.92</c:v>
                </c:pt>
                <c:pt idx="4">
                  <c:v>30.76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17312"/>
        <c:axId val="15751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17312"/>
        <c:axId val="157519232"/>
      </c:lineChart>
      <c:dateAx>
        <c:axId val="1575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519232"/>
        <c:crosses val="autoZero"/>
        <c:auto val="1"/>
        <c:lblOffset val="100"/>
        <c:baseTimeUnit val="years"/>
      </c:dateAx>
      <c:valAx>
        <c:axId val="15751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5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91.14</c:v>
                </c:pt>
                <c:pt idx="1">
                  <c:v>83.99</c:v>
                </c:pt>
                <c:pt idx="2">
                  <c:v>84.2</c:v>
                </c:pt>
                <c:pt idx="3">
                  <c:v>86.64</c:v>
                </c:pt>
                <c:pt idx="4">
                  <c:v>84.21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29216"/>
        <c:axId val="1575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29216"/>
        <c:axId val="157531136"/>
      </c:lineChart>
      <c:dateAx>
        <c:axId val="15752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531136"/>
        <c:crosses val="autoZero"/>
        <c:auto val="1"/>
        <c:lblOffset val="100"/>
        <c:baseTimeUnit val="years"/>
      </c:dateAx>
      <c:valAx>
        <c:axId val="1575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52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6370168884888361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62.74</c:v>
                </c:pt>
                <c:pt idx="1">
                  <c:v>61.79</c:v>
                </c:pt>
                <c:pt idx="2">
                  <c:v>62.79</c:v>
                </c:pt>
                <c:pt idx="3">
                  <c:v>58.79</c:v>
                </c:pt>
                <c:pt idx="4">
                  <c:v>70.58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70752"/>
        <c:axId val="1473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70752"/>
        <c:axId val="147372672"/>
      </c:lineChart>
      <c:dateAx>
        <c:axId val="14737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372672"/>
        <c:crosses val="autoZero"/>
        <c:auto val="1"/>
        <c:lblOffset val="100"/>
        <c:baseTimeUnit val="years"/>
      </c:dateAx>
      <c:valAx>
        <c:axId val="1473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37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11328"/>
        <c:axId val="14741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11328"/>
        <c:axId val="147413248"/>
      </c:lineChart>
      <c:dateAx>
        <c:axId val="14741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413248"/>
        <c:crosses val="autoZero"/>
        <c:auto val="1"/>
        <c:lblOffset val="100"/>
        <c:baseTimeUnit val="years"/>
      </c:dateAx>
      <c:valAx>
        <c:axId val="14741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1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1"/>
          <c:y val="0.158069456690285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51904"/>
        <c:axId val="1474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51904"/>
        <c:axId val="147453824"/>
      </c:lineChart>
      <c:dateAx>
        <c:axId val="14745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453824"/>
        <c:crosses val="autoZero"/>
        <c:auto val="1"/>
        <c:lblOffset val="100"/>
        <c:baseTimeUnit val="years"/>
      </c:dateAx>
      <c:valAx>
        <c:axId val="1474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45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19104"/>
        <c:axId val="15634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19104"/>
        <c:axId val="156341760"/>
      </c:lineChart>
      <c:dateAx>
        <c:axId val="15631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341760"/>
        <c:crosses val="autoZero"/>
        <c:auto val="1"/>
        <c:lblOffset val="100"/>
        <c:baseTimeUnit val="years"/>
      </c:dateAx>
      <c:valAx>
        <c:axId val="15634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31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29312"/>
        <c:axId val="15722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29312"/>
        <c:axId val="157222016"/>
      </c:lineChart>
      <c:dateAx>
        <c:axId val="1564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222016"/>
        <c:crosses val="autoZero"/>
        <c:auto val="1"/>
        <c:lblOffset val="100"/>
        <c:baseTimeUnit val="years"/>
      </c:dateAx>
      <c:valAx>
        <c:axId val="15722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778.53</c:v>
                </c:pt>
                <c:pt idx="1">
                  <c:v>712.44</c:v>
                </c:pt>
                <c:pt idx="2">
                  <c:v>654.12</c:v>
                </c:pt>
                <c:pt idx="3">
                  <c:v>608.79999999999995</c:v>
                </c:pt>
                <c:pt idx="4">
                  <c:v>777.61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39936"/>
        <c:axId val="15724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39936"/>
        <c:axId val="157246208"/>
      </c:lineChart>
      <c:dateAx>
        <c:axId val="157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246208"/>
        <c:crosses val="autoZero"/>
        <c:auto val="1"/>
        <c:lblOffset val="100"/>
        <c:baseTimeUnit val="years"/>
      </c:dateAx>
      <c:valAx>
        <c:axId val="15724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55.01</c:v>
                </c:pt>
                <c:pt idx="1">
                  <c:v>53.77</c:v>
                </c:pt>
                <c:pt idx="2">
                  <c:v>55.06</c:v>
                </c:pt>
                <c:pt idx="3">
                  <c:v>50.43</c:v>
                </c:pt>
                <c:pt idx="4">
                  <c:v>62.79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64128"/>
        <c:axId val="15726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64128"/>
        <c:axId val="157266304"/>
      </c:lineChart>
      <c:dateAx>
        <c:axId val="15726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266304"/>
        <c:crosses val="autoZero"/>
        <c:auto val="1"/>
        <c:lblOffset val="100"/>
        <c:baseTimeUnit val="years"/>
      </c:dateAx>
      <c:valAx>
        <c:axId val="15726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26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7"/>
          <c:y val="0.158069456690285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272.08</c:v>
                </c:pt>
                <c:pt idx="1">
                  <c:v>280.82</c:v>
                </c:pt>
                <c:pt idx="2">
                  <c:v>276.19</c:v>
                </c:pt>
                <c:pt idx="3">
                  <c:v>296.97000000000003</c:v>
                </c:pt>
                <c:pt idx="4">
                  <c:v>243.87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84928"/>
        <c:axId val="15749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84928"/>
        <c:axId val="157491200"/>
      </c:lineChart>
      <c:dateAx>
        <c:axId val="15748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491200"/>
        <c:crosses val="autoZero"/>
        <c:auto val="1"/>
        <c:lblOffset val="100"/>
        <c:baseTimeUnit val="years"/>
      </c:dateAx>
      <c:valAx>
        <c:axId val="15749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48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V7" zoomScaleNormal="100" workbookViewId="0">
      <selection activeCell="CA38" sqref="CA3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新郷村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2672</v>
      </c>
      <c r="AJ8" s="55"/>
      <c r="AK8" s="55"/>
      <c r="AL8" s="55"/>
      <c r="AM8" s="55"/>
      <c r="AN8" s="55"/>
      <c r="AO8" s="55"/>
      <c r="AP8" s="56"/>
      <c r="AQ8" s="46">
        <f>データ!R6</f>
        <v>150.77000000000001</v>
      </c>
      <c r="AR8" s="46"/>
      <c r="AS8" s="46"/>
      <c r="AT8" s="46"/>
      <c r="AU8" s="46"/>
      <c r="AV8" s="46"/>
      <c r="AW8" s="46"/>
      <c r="AX8" s="46"/>
      <c r="AY8" s="46">
        <f>データ!S6</f>
        <v>17.72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60.19</v>
      </c>
      <c r="S10" s="46"/>
      <c r="T10" s="46"/>
      <c r="U10" s="46"/>
      <c r="V10" s="46"/>
      <c r="W10" s="46"/>
      <c r="X10" s="46"/>
      <c r="Y10" s="46"/>
      <c r="Z10" s="80">
        <f>データ!P6</f>
        <v>3024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1622</v>
      </c>
      <c r="AJ10" s="80"/>
      <c r="AK10" s="80"/>
      <c r="AL10" s="80"/>
      <c r="AM10" s="80"/>
      <c r="AN10" s="80"/>
      <c r="AO10" s="80"/>
      <c r="AP10" s="80"/>
      <c r="AQ10" s="46">
        <f>データ!U6</f>
        <v>7.53</v>
      </c>
      <c r="AR10" s="46"/>
      <c r="AS10" s="46"/>
      <c r="AT10" s="46"/>
      <c r="AU10" s="46"/>
      <c r="AV10" s="46"/>
      <c r="AW10" s="46"/>
      <c r="AX10" s="46"/>
      <c r="AY10" s="46">
        <f>データ!V6</f>
        <v>215.41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24503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新郷村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60.19</v>
      </c>
      <c r="P6" s="32">
        <f t="shared" si="3"/>
        <v>3024</v>
      </c>
      <c r="Q6" s="32">
        <f t="shared" si="3"/>
        <v>2672</v>
      </c>
      <c r="R6" s="32">
        <f t="shared" si="3"/>
        <v>150.77000000000001</v>
      </c>
      <c r="S6" s="32">
        <f t="shared" si="3"/>
        <v>17.72</v>
      </c>
      <c r="T6" s="32">
        <f t="shared" si="3"/>
        <v>1622</v>
      </c>
      <c r="U6" s="32">
        <f t="shared" si="3"/>
        <v>7.53</v>
      </c>
      <c r="V6" s="32">
        <f t="shared" si="3"/>
        <v>215.41</v>
      </c>
      <c r="W6" s="33">
        <f>IF(W7="",NA(),W7)</f>
        <v>62.74</v>
      </c>
      <c r="X6" s="33">
        <f t="shared" ref="X6:AF6" si="4">IF(X7="",NA(),X7)</f>
        <v>61.79</v>
      </c>
      <c r="Y6" s="33">
        <f t="shared" si="4"/>
        <v>62.79</v>
      </c>
      <c r="Z6" s="33">
        <f t="shared" si="4"/>
        <v>58.79</v>
      </c>
      <c r="AA6" s="33">
        <f t="shared" si="4"/>
        <v>70.58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778.53</v>
      </c>
      <c r="BE6" s="33">
        <f t="shared" ref="BE6:BM6" si="7">IF(BE7="",NA(),BE7)</f>
        <v>712.44</v>
      </c>
      <c r="BF6" s="33">
        <f t="shared" si="7"/>
        <v>654.12</v>
      </c>
      <c r="BG6" s="33">
        <f t="shared" si="7"/>
        <v>608.79999999999995</v>
      </c>
      <c r="BH6" s="33">
        <f t="shared" si="7"/>
        <v>777.61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55.01</v>
      </c>
      <c r="BP6" s="33">
        <f t="shared" ref="BP6:BX6" si="8">IF(BP7="",NA(),BP7)</f>
        <v>53.77</v>
      </c>
      <c r="BQ6" s="33">
        <f t="shared" si="8"/>
        <v>55.06</v>
      </c>
      <c r="BR6" s="33">
        <f t="shared" si="8"/>
        <v>50.43</v>
      </c>
      <c r="BS6" s="33">
        <f t="shared" si="8"/>
        <v>62.79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272.08</v>
      </c>
      <c r="CA6" s="33">
        <f t="shared" ref="CA6:CI6" si="9">IF(CA7="",NA(),CA7)</f>
        <v>280.82</v>
      </c>
      <c r="CB6" s="33">
        <f t="shared" si="9"/>
        <v>276.19</v>
      </c>
      <c r="CC6" s="33">
        <f t="shared" si="9"/>
        <v>296.97000000000003</v>
      </c>
      <c r="CD6" s="33">
        <f t="shared" si="9"/>
        <v>243.87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30.16</v>
      </c>
      <c r="CL6" s="33">
        <f t="shared" ref="CL6:CT6" si="10">IF(CL7="",NA(),CL7)</f>
        <v>32.369999999999997</v>
      </c>
      <c r="CM6" s="33">
        <f t="shared" si="10"/>
        <v>32.06</v>
      </c>
      <c r="CN6" s="33">
        <f t="shared" si="10"/>
        <v>30.92</v>
      </c>
      <c r="CO6" s="33">
        <f t="shared" si="10"/>
        <v>30.76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91.14</v>
      </c>
      <c r="CW6" s="33">
        <f t="shared" ref="CW6:DE6" si="11">IF(CW7="",NA(),CW7)</f>
        <v>83.99</v>
      </c>
      <c r="CX6" s="33">
        <f t="shared" si="11"/>
        <v>84.2</v>
      </c>
      <c r="CY6" s="33">
        <f t="shared" si="11"/>
        <v>86.64</v>
      </c>
      <c r="CZ6" s="33">
        <f t="shared" si="11"/>
        <v>84.21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24503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60.19</v>
      </c>
      <c r="P7" s="36">
        <v>3024</v>
      </c>
      <c r="Q7" s="36">
        <v>2672</v>
      </c>
      <c r="R7" s="36">
        <v>150.77000000000001</v>
      </c>
      <c r="S7" s="36">
        <v>17.72</v>
      </c>
      <c r="T7" s="36">
        <v>1622</v>
      </c>
      <c r="U7" s="36">
        <v>7.53</v>
      </c>
      <c r="V7" s="36">
        <v>215.41</v>
      </c>
      <c r="W7" s="36">
        <v>62.74</v>
      </c>
      <c r="X7" s="36">
        <v>61.79</v>
      </c>
      <c r="Y7" s="36">
        <v>62.79</v>
      </c>
      <c r="Z7" s="36">
        <v>58.79</v>
      </c>
      <c r="AA7" s="36">
        <v>70.58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778.53</v>
      </c>
      <c r="BE7" s="36">
        <v>712.44</v>
      </c>
      <c r="BF7" s="36">
        <v>654.12</v>
      </c>
      <c r="BG7" s="36">
        <v>608.79999999999995</v>
      </c>
      <c r="BH7" s="36">
        <v>777.61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55.01</v>
      </c>
      <c r="BP7" s="36">
        <v>53.77</v>
      </c>
      <c r="BQ7" s="36">
        <v>55.06</v>
      </c>
      <c r="BR7" s="36">
        <v>50.43</v>
      </c>
      <c r="BS7" s="36">
        <v>62.79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272.08</v>
      </c>
      <c r="CA7" s="36">
        <v>280.82</v>
      </c>
      <c r="CB7" s="36">
        <v>276.19</v>
      </c>
      <c r="CC7" s="36">
        <v>296.97000000000003</v>
      </c>
      <c r="CD7" s="36">
        <v>243.87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30.16</v>
      </c>
      <c r="CL7" s="36">
        <v>32.369999999999997</v>
      </c>
      <c r="CM7" s="36">
        <v>32.06</v>
      </c>
      <c r="CN7" s="36">
        <v>30.92</v>
      </c>
      <c r="CO7" s="36">
        <v>30.76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91.14</v>
      </c>
      <c r="CW7" s="36">
        <v>83.99</v>
      </c>
      <c r="CX7" s="36">
        <v>84.2</v>
      </c>
      <c r="CY7" s="36">
        <v>86.64</v>
      </c>
      <c r="CZ7" s="36">
        <v>84.21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2017-02-14T05:51:17Z</cp:lastPrinted>
  <dcterms:created xsi:type="dcterms:W3CDTF">2016-12-02T02:15:25Z</dcterms:created>
  <dcterms:modified xsi:type="dcterms:W3CDTF">2017-02-14T05:51:47Z</dcterms:modified>
  <cp:category/>
</cp:coreProperties>
</file>