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-15" yWindow="6015" windowWidth="19230" windowHeight="60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<sst xmlns="http://schemas.openxmlformats.org/spreadsheetml/2006/main" count="221" uniqueCount="111">
  <si>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</si>
  <si>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</si>
  <si>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</si>
  <si>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</si>
  <si>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</si>
  <si>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</si>
  <si>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</si>
  <si>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</si>
  <si>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</si>
  <si>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</si>
  <si>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</si>
  <si>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</si>
  <si>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</si>
  <si>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</si>
  <si>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</si>
  <si>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</si>
  <si>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</si>
  <si>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</si>
  <si>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</si>
  <si>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</si>
  <si>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</si>
  <si>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</si>
  <si>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</si>
  <si>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</si>
  <si>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</si>
  <si>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</si>
  <si>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</si>
  <si>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</si>
  <si>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</si>
  <si>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</si>
  <si>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</si>
  <si>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</si>
  <si>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</si>
  <si>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</si>
  <si>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</si>
  <si>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</si>
  <si>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</si>
  <si>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</si>
  <si>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</si>
  <si>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</si>
  <si>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</si>
  <si>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</si>
  <si>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</si>
  <si>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</si>
  <si>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</si>
  <si>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</si>
  <si>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</si>
  <si>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</si>
  <si>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</si>
  <si>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</si>
  <si>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</si>
  <si>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</si>
  <si>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</si>
  <si>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</si>
  <si>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</si>
  <si>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</si>
  <si>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</si>
  <si>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</si>
  <si>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</si>
  <si>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</si>
  <si>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</si>
  <si>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</si>
  <si>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</si>
  <si>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</si>
  <si>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</si>
  <si>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</si>
  <si>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</si>
  <si>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</si>
  <si>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</si>
  <si>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</si>
  <si>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</si>
  <si>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</si>
  <si>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</si>
  <si>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</si>
  <si>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</si>
  <si>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</si>
  <si>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</si>
  <si>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</si>
  <si>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</si>
  <si>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</si>
  <si>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</si>
  <si>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</si>
  <si>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</si>
  <si>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</si>
  <si>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</si>
  <si>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</si>
  <si>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</si>
  <si>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</si>
  <si>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</si>
  <si>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</si>
  <si>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</si>
  <si>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</si>
  <si>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</si>
  <si>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</si>
  <si>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</si>
  <si>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</si>
  <si>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三戸町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</si>
  <si>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</si>
  <si>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</si>
  <si>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</si>
  <si>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</si>
  <si>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</si>
  <si>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</si>
  <si>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</si>
  <si>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</si>
  <si>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</si>
  <si>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</si>
  <si>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</si>
  <si>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から間もなく、接続数が低い事により流入水量が少ないため、施設利用率は低い水準となっている。水洗化率は増加しているが、接続数が低いことから、汚水処理原価が高く経費回収率は低い状況となっている。
なお、企業債残高対事業規模比率については、平成２７年度に一般会計の負担割合を見直したため、大幅に増加している。</t>
    <rPh sb="0" eb="2">
      <t>キョウヨウ</t>
    </rPh>
    <rPh sb="2" eb="4">
      <t>カイシ</t>
    </rPh>
    <rPh sb="6" eb="7">
      <t>マ</t>
    </rPh>
    <rPh sb="11" eb="13">
      <t>セツゾク</t>
    </rPh>
    <rPh sb="13" eb="14">
      <t>スウ</t>
    </rPh>
    <rPh sb="15" eb="16">
      <t>ヒク</t>
    </rPh>
    <rPh sb="17" eb="18">
      <t>コト</t>
    </rPh>
    <rPh sb="21" eb="23">
      <t>リュウニュウ</t>
    </rPh>
    <rPh sb="23" eb="24">
      <t>ミズ</t>
    </rPh>
    <rPh sb="24" eb="25">
      <t>リョウ</t>
    </rPh>
    <rPh sb="26" eb="27">
      <t>スク</t>
    </rPh>
    <rPh sb="32" eb="34">
      <t>シセツ</t>
    </rPh>
    <rPh sb="34" eb="37">
      <t>リヨウリツ</t>
    </rPh>
    <rPh sb="38" eb="39">
      <t>ヒク</t>
    </rPh>
    <rPh sb="40" eb="42">
      <t>スイジュン</t>
    </rPh>
    <rPh sb="49" eb="52">
      <t>スイセンカ</t>
    </rPh>
    <rPh sb="52" eb="53">
      <t>リツ</t>
    </rPh>
    <rPh sb="54" eb="56">
      <t>ゾウカ</t>
    </rPh>
    <rPh sb="62" eb="64">
      <t>セツゾク</t>
    </rPh>
    <rPh sb="64" eb="65">
      <t>スウ</t>
    </rPh>
    <rPh sb="66" eb="67">
      <t>ヒク</t>
    </rPh>
    <rPh sb="73" eb="75">
      <t>オスイ</t>
    </rPh>
    <rPh sb="75" eb="77">
      <t>ショリ</t>
    </rPh>
    <rPh sb="77" eb="79">
      <t>ゲンカ</t>
    </rPh>
    <rPh sb="80" eb="81">
      <t>タカ</t>
    </rPh>
    <rPh sb="82" eb="84">
      <t>ケイヒ</t>
    </rPh>
    <rPh sb="84" eb="86">
      <t>カイシュウ</t>
    </rPh>
    <rPh sb="86" eb="87">
      <t>リツ</t>
    </rPh>
    <rPh sb="88" eb="89">
      <t>ヒク</t>
    </rPh>
    <rPh sb="90" eb="92">
      <t>ジョウキョウ</t>
    </rPh>
    <phoneticPr fontId="4"/>
  </si>
  <si>
    <t>供用開始から間もないため、当面更新の必要は無いが、改正下水道法による事業計画、下水道ｽﾄｯｸﾏﾈｼﾞﾒﾝﾄ計画等の策定に伴い、予防保全としての施設更新が今後必要になってくる。</t>
    <rPh sb="0" eb="2">
      <t>キョウヨウ</t>
    </rPh>
    <rPh sb="2" eb="4">
      <t>カイシ</t>
    </rPh>
    <rPh sb="6" eb="7">
      <t>マ</t>
    </rPh>
    <rPh sb="13" eb="15">
      <t>トウメン</t>
    </rPh>
    <rPh sb="15" eb="17">
      <t>コウシン</t>
    </rPh>
    <rPh sb="18" eb="20">
      <t>ヒツヨウ</t>
    </rPh>
    <rPh sb="21" eb="22">
      <t>ナ</t>
    </rPh>
    <rPh sb="25" eb="27">
      <t>カイセイ</t>
    </rPh>
    <rPh sb="27" eb="30">
      <t>ゲスイドウ</t>
    </rPh>
    <rPh sb="30" eb="31">
      <t>ホウ</t>
    </rPh>
    <rPh sb="34" eb="36">
      <t>ジギョウ</t>
    </rPh>
    <rPh sb="36" eb="38">
      <t>ケイカク</t>
    </rPh>
    <rPh sb="39" eb="42">
      <t>ゲスイドウ</t>
    </rPh>
    <rPh sb="53" eb="55">
      <t>ケイカク</t>
    </rPh>
    <rPh sb="55" eb="56">
      <t>トウ</t>
    </rPh>
    <rPh sb="57" eb="59">
      <t>サクテイ</t>
    </rPh>
    <rPh sb="60" eb="61">
      <t>トモナ</t>
    </rPh>
    <rPh sb="63" eb="65">
      <t>ヨボウ</t>
    </rPh>
    <rPh sb="65" eb="67">
      <t>ホゼン</t>
    </rPh>
    <rPh sb="71" eb="73">
      <t>シセツ</t>
    </rPh>
    <rPh sb="73" eb="75">
      <t>コウシン</t>
    </rPh>
    <rPh sb="76" eb="78">
      <t>コンゴ</t>
    </rPh>
    <rPh sb="78" eb="80">
      <t>ヒツヨウ</t>
    </rPh>
    <phoneticPr fontId="4"/>
  </si>
  <si>
    <t xml:space="preserve">供用開始から水洗化率は増加しているが、接続率が低いため、今後も接続数の増加に向けて住民に啓蒙する必要がある。また、水洗化率を増加させるために今後も管渠工事が必要であるが、財政状況等を考慮しながら進めていかなければならない。
</t>
    <rPh sb="0" eb="2">
      <t>キョウヨウ</t>
    </rPh>
    <rPh sb="2" eb="4">
      <t>カイシ</t>
    </rPh>
    <rPh sb="6" eb="9">
      <t>スイセンカ</t>
    </rPh>
    <rPh sb="9" eb="10">
      <t>リツ</t>
    </rPh>
    <rPh sb="11" eb="13">
      <t>ゾウカ</t>
    </rPh>
    <rPh sb="19" eb="21">
      <t>セツゾク</t>
    </rPh>
    <rPh sb="21" eb="22">
      <t>リツ</t>
    </rPh>
    <rPh sb="23" eb="24">
      <t>ヒク</t>
    </rPh>
    <rPh sb="28" eb="30">
      <t>コンゴ</t>
    </rPh>
    <rPh sb="31" eb="33">
      <t>セツゾク</t>
    </rPh>
    <rPh sb="33" eb="34">
      <t>スウ</t>
    </rPh>
    <rPh sb="35" eb="37">
      <t>ゾウカ</t>
    </rPh>
    <rPh sb="38" eb="39">
      <t>ム</t>
    </rPh>
    <rPh sb="41" eb="43">
      <t>ジュウミン</t>
    </rPh>
    <rPh sb="44" eb="46">
      <t>ケイモウ</t>
    </rPh>
    <rPh sb="48" eb="50">
      <t>ヒツヨウ</t>
    </rPh>
    <rPh sb="57" eb="60">
      <t>スイセンカ</t>
    </rPh>
    <rPh sb="60" eb="61">
      <t>リツ</t>
    </rPh>
    <rPh sb="62" eb="64">
      <t>ゾウカ</t>
    </rPh>
    <rPh sb="70" eb="72">
      <t>コンゴ</t>
    </rPh>
    <rPh sb="73" eb="74">
      <t>カン</t>
    </rPh>
    <rPh sb="74" eb="75">
      <t>キョ</t>
    </rPh>
    <rPh sb="75" eb="77">
      <t>コウジ</t>
    </rPh>
    <rPh sb="78" eb="80">
      <t>ヒツヨウ</t>
    </rPh>
    <rPh sb="85" eb="87">
      <t>ザイセイ</t>
    </rPh>
    <rPh sb="87" eb="89">
      <t>ジョウキョウ</t>
    </rPh>
    <rPh sb="89" eb="90">
      <t>トウ</t>
    </rPh>
    <rPh sb="91" eb="93">
      <t>コウリョ</t>
    </rPh>
    <rPh sb="97" eb="98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</si>
</sst>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74688"/>
        <c:axId val="2442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0.14000000000000001</c:v>
                </c:pt>
                <c:pt idx="2" formatCode="#,##0.00;&quot;△&quot;#,##0.00">
                  <c:v>0</c:v>
                </c:pt>
                <c:pt idx="3">
                  <c:v>0.17</c:v>
                </c:pt>
                <c:pt idx="4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74688"/>
        <c:axId val="244276608"/>
      </c:lineChart>
      <c:dateAx>
        <c:axId val="244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276608"/>
        <c:crosses val="autoZero"/>
        <c:auto val="1"/>
        <c:lblOffset val="100"/>
        <c:baseTimeUnit val="years"/>
      </c:dateAx>
      <c:valAx>
        <c:axId val="24427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11.57</c:v>
                </c:pt>
                <c:pt idx="2">
                  <c:v>14.93</c:v>
                </c:pt>
                <c:pt idx="3">
                  <c:v>16.36</c:v>
                </c:pt>
                <c:pt idx="4">
                  <c:v>16.36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71104"/>
        <c:axId val="24548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41.95</c:v>
                </c:pt>
                <c:pt idx="2">
                  <c:v>40.71</c:v>
                </c:pt>
                <c:pt idx="3">
                  <c:v>43.53</c:v>
                </c:pt>
                <c:pt idx="4">
                  <c:v>39.869999999999997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471104"/>
        <c:axId val="245481472"/>
      </c:lineChart>
      <c:dateAx>
        <c:axId val="24547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481472"/>
        <c:crosses val="autoZero"/>
        <c:auto val="1"/>
        <c:lblOffset val="100"/>
        <c:baseTimeUnit val="years"/>
      </c:dateAx>
      <c:valAx>
        <c:axId val="24548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47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26.39</c:v>
                </c:pt>
                <c:pt idx="1">
                  <c:v>31.89</c:v>
                </c:pt>
                <c:pt idx="2">
                  <c:v>33.35</c:v>
                </c:pt>
                <c:pt idx="3">
                  <c:v>36.51</c:v>
                </c:pt>
                <c:pt idx="4">
                  <c:v>37.36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519872"/>
        <c:axId val="2455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64.459999999999994</c:v>
                </c:pt>
                <c:pt idx="2">
                  <c:v>63.45</c:v>
                </c:pt>
                <c:pt idx="3">
                  <c:v>64.14</c:v>
                </c:pt>
                <c:pt idx="4">
                  <c:v>61.37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19872"/>
        <c:axId val="245521792"/>
      </c:lineChart>
      <c:dateAx>
        <c:axId val="2455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521792"/>
        <c:crosses val="autoZero"/>
        <c:auto val="1"/>
        <c:lblOffset val="100"/>
        <c:baseTimeUnit val="years"/>
      </c:dateAx>
      <c:valAx>
        <c:axId val="2455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5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75.040000000000006</c:v>
                </c:pt>
                <c:pt idx="1">
                  <c:v>59.71</c:v>
                </c:pt>
                <c:pt idx="2">
                  <c:v>53.73</c:v>
                </c:pt>
                <c:pt idx="3">
                  <c:v>38.58</c:v>
                </c:pt>
                <c:pt idx="4">
                  <c:v>66.239999999999995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11168"/>
        <c:axId val="2443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11168"/>
        <c:axId val="244313088"/>
      </c:lineChart>
      <c:dateAx>
        <c:axId val="2443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13088"/>
        <c:crosses val="autoZero"/>
        <c:auto val="1"/>
        <c:lblOffset val="100"/>
        <c:baseTimeUnit val="years"/>
      </c:dateAx>
      <c:valAx>
        <c:axId val="2443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1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142272"/>
        <c:axId val="24514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42272"/>
        <c:axId val="245144192"/>
      </c:lineChart>
      <c:dateAx>
        <c:axId val="2451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144192"/>
        <c:crosses val="autoZero"/>
        <c:auto val="1"/>
        <c:lblOffset val="100"/>
        <c:baseTimeUnit val="years"/>
      </c:dateAx>
      <c:valAx>
        <c:axId val="24514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1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196672"/>
        <c:axId val="2452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96672"/>
        <c:axId val="245202944"/>
      </c:lineChart>
      <c:dateAx>
        <c:axId val="24519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202944"/>
        <c:crosses val="autoZero"/>
        <c:auto val="1"/>
        <c:lblOffset val="100"/>
        <c:baseTimeUnit val="years"/>
      </c:dateAx>
      <c:valAx>
        <c:axId val="2452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19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221248"/>
        <c:axId val="2452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21248"/>
        <c:axId val="245227520"/>
      </c:lineChart>
      <c:dateAx>
        <c:axId val="2452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227520"/>
        <c:crosses val="autoZero"/>
        <c:auto val="1"/>
        <c:lblOffset val="100"/>
        <c:baseTimeUnit val="years"/>
      </c:dateAx>
      <c:valAx>
        <c:axId val="2452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22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248000"/>
        <c:axId val="2452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48000"/>
        <c:axId val="245249920"/>
      </c:lineChart>
      <c:dateAx>
        <c:axId val="2452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249920"/>
        <c:crosses val="autoZero"/>
        <c:auto val="1"/>
        <c:lblOffset val="100"/>
        <c:baseTimeUnit val="years"/>
      </c:dateAx>
      <c:valAx>
        <c:axId val="2452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2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1865.33</c:v>
                </c:pt>
                <c:pt idx="1">
                  <c:v>858.45</c:v>
                </c:pt>
                <c:pt idx="2">
                  <c:v>258.60000000000002</c:v>
                </c:pt>
                <c:pt idx="3">
                  <c:v>91.74</c:v>
                </c:pt>
                <c:pt idx="4">
                  <c:v>7258.44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292416"/>
        <c:axId val="245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1791.46</c:v>
                </c:pt>
                <c:pt idx="2">
                  <c:v>1826.49</c:v>
                </c:pt>
                <c:pt idx="3">
                  <c:v>1696.96</c:v>
                </c:pt>
                <c:pt idx="4">
                  <c:v>1824.34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92416"/>
        <c:axId val="245368320"/>
      </c:lineChart>
      <c:dateAx>
        <c:axId val="24529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368320"/>
        <c:crosses val="autoZero"/>
        <c:auto val="1"/>
        <c:lblOffset val="100"/>
        <c:baseTimeUnit val="years"/>
      </c:dateAx>
      <c:valAx>
        <c:axId val="245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29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15.49</c:v>
                </c:pt>
                <c:pt idx="1">
                  <c:v>19.32</c:v>
                </c:pt>
                <c:pt idx="2">
                  <c:v>16.079999999999998</c:v>
                </c:pt>
                <c:pt idx="3">
                  <c:v>15.47</c:v>
                </c:pt>
                <c:pt idx="4">
                  <c:v>16.22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386240"/>
        <c:axId val="24540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51.28</c:v>
                </c:pt>
                <c:pt idx="2">
                  <c:v>48</c:v>
                </c:pt>
                <c:pt idx="3">
                  <c:v>47.23</c:v>
                </c:pt>
                <c:pt idx="4">
                  <c:v>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86240"/>
        <c:axId val="245408896"/>
      </c:lineChart>
      <c:dateAx>
        <c:axId val="24538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408896"/>
        <c:crosses val="autoZero"/>
        <c:auto val="1"/>
        <c:lblOffset val="100"/>
        <c:baseTimeUnit val="years"/>
      </c:dateAx>
      <c:valAx>
        <c:axId val="24540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38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1100.2</c:v>
                </c:pt>
                <c:pt idx="1">
                  <c:v>882.89</c:v>
                </c:pt>
                <c:pt idx="2">
                  <c:v>1079.43</c:v>
                </c:pt>
                <c:pt idx="3">
                  <c:v>1142.6600000000001</c:v>
                </c:pt>
                <c:pt idx="4">
                  <c:v>1239.23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34624"/>
        <c:axId val="2454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311.81</c:v>
                </c:pt>
                <c:pt idx="2">
                  <c:v>334.37</c:v>
                </c:pt>
                <c:pt idx="3">
                  <c:v>351.41</c:v>
                </c:pt>
                <c:pt idx="4">
                  <c:v>307.56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434624"/>
        <c:axId val="245436800"/>
      </c:lineChart>
      <c:dateAx>
        <c:axId val="2454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436800"/>
        <c:crosses val="autoZero"/>
        <c:auto val="1"/>
        <c:lblOffset val="100"/>
        <c:baseTimeUnit val="years"/>
      </c:dateAx>
      <c:valAx>
        <c:axId val="2454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43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Z61" zoomScaleNormal="100" workbookViewId="0">
      <selection activeCell="CE71" sqref="CE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三戸町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10850</v>
      </c>
      <c r="AM8" s="64"/>
      <c r="AN8" s="64"/>
      <c r="AO8" s="64"/>
      <c r="AP8" s="64"/>
      <c r="AQ8" s="64"/>
      <c r="AR8" s="64"/>
      <c r="AS8" s="64"/>
      <c r="AT8" s="63">
        <f>データ!S6</f>
        <v>151.79</v>
      </c>
      <c r="AU8" s="63"/>
      <c r="AV8" s="63"/>
      <c r="AW8" s="63"/>
      <c r="AX8" s="63"/>
      <c r="AY8" s="63"/>
      <c r="AZ8" s="63"/>
      <c r="BA8" s="63"/>
      <c r="BB8" s="63">
        <f>データ!T6</f>
        <v>71.48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23.6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2540</v>
      </c>
      <c r="AM10" s="64"/>
      <c r="AN10" s="64"/>
      <c r="AO10" s="64"/>
      <c r="AP10" s="64"/>
      <c r="AQ10" s="64"/>
      <c r="AR10" s="64"/>
      <c r="AS10" s="64"/>
      <c r="AT10" s="63">
        <f>データ!V6</f>
        <v>1.1100000000000001</v>
      </c>
      <c r="AU10" s="63"/>
      <c r="AV10" s="63"/>
      <c r="AW10" s="63"/>
      <c r="AX10" s="63"/>
      <c r="AY10" s="63"/>
      <c r="AZ10" s="63"/>
      <c r="BA10" s="63"/>
      <c r="BB10" s="63">
        <f>データ!W6</f>
        <v>2288.29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三戸町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23.6</v>
      </c>
      <c r="P6" s="32">
        <f t="shared" si="3"/>
        <v>100</v>
      </c>
      <c r="Q6" s="32">
        <f t="shared" si="3"/>
        <v>3240</v>
      </c>
      <c r="R6" s="32">
        <f t="shared" si="3"/>
        <v>10850</v>
      </c>
      <c r="S6" s="32">
        <f t="shared" si="3"/>
        <v>151.79</v>
      </c>
      <c r="T6" s="32">
        <f t="shared" si="3"/>
        <v>71.48</v>
      </c>
      <c r="U6" s="32">
        <f t="shared" si="3"/>
        <v>2540</v>
      </c>
      <c r="V6" s="32">
        <f t="shared" si="3"/>
        <v>1.1100000000000001</v>
      </c>
      <c r="W6" s="32">
        <f t="shared" si="3"/>
        <v>2288.29</v>
      </c>
      <c r="X6" s="33">
        <f>IF(X7="",NA(),X7)</f>
        <v>75.040000000000006</v>
      </c>
      <c r="Y6" s="33">
        <f t="shared" ref="Y6:AG6" si="4">IF(Y7="",NA(),Y7)</f>
        <v>59.71</v>
      </c>
      <c r="Z6" s="33">
        <f t="shared" si="4"/>
        <v>53.73</v>
      </c>
      <c r="AA6" s="33">
        <f t="shared" si="4"/>
        <v>38.58</v>
      </c>
      <c r="AB6" s="33">
        <f t="shared" si="4"/>
        <v>66.239999999999995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1865.33</v>
      </c>
      <c r="BF6" s="33">
        <f t="shared" ref="BF6:BN6" si="7">IF(BF7="",NA(),BF7)</f>
        <v>858.45</v>
      </c>
      <c r="BG6" s="33">
        <f t="shared" si="7"/>
        <v>258.60000000000002</v>
      </c>
      <c r="BH6" s="33">
        <f t="shared" si="7"/>
        <v>91.74</v>
      </c>
      <c r="BI6" s="33">
        <f t="shared" si="7"/>
        <v>7258.44</v>
      </c>
      <c r="BJ6" s="33">
        <f t="shared" si="7"/>
        <v>1749.66</v>
      </c>
      <c r="BK6" s="33">
        <f t="shared" si="7"/>
        <v>1791.46</v>
      </c>
      <c r="BL6" s="33">
        <f t="shared" si="7"/>
        <v>1826.49</v>
      </c>
      <c r="BM6" s="33">
        <f t="shared" si="7"/>
        <v>1696.96</v>
      </c>
      <c r="BN6" s="33">
        <f t="shared" si="7"/>
        <v>1824.34</v>
      </c>
      <c r="BO6" s="32" t="str">
        <f>IF(BO7="","",IF(BO7="-","【-】","【"&amp;SUBSTITUTE(TEXT(BO7,"#,##0.00"),"-","△")&amp;"】"))</f>
        <v>【763.62】</v>
      </c>
      <c r="BP6" s="33">
        <f>IF(BP7="",NA(),BP7)</f>
        <v>15.49</v>
      </c>
      <c r="BQ6" s="33">
        <f t="shared" ref="BQ6:BY6" si="8">IF(BQ7="",NA(),BQ7)</f>
        <v>19.32</v>
      </c>
      <c r="BR6" s="33">
        <f t="shared" si="8"/>
        <v>16.079999999999998</v>
      </c>
      <c r="BS6" s="33">
        <f t="shared" si="8"/>
        <v>15.47</v>
      </c>
      <c r="BT6" s="33">
        <f t="shared" si="8"/>
        <v>16.22</v>
      </c>
      <c r="BU6" s="33">
        <f t="shared" si="8"/>
        <v>54.46</v>
      </c>
      <c r="BV6" s="33">
        <f t="shared" si="8"/>
        <v>51.28</v>
      </c>
      <c r="BW6" s="33">
        <f t="shared" si="8"/>
        <v>48</v>
      </c>
      <c r="BX6" s="33">
        <f t="shared" si="8"/>
        <v>47.23</v>
      </c>
      <c r="BY6" s="33">
        <f t="shared" si="8"/>
        <v>54.16</v>
      </c>
      <c r="BZ6" s="32" t="str">
        <f>IF(BZ7="","",IF(BZ7="-","【-】","【"&amp;SUBSTITUTE(TEXT(BZ7,"#,##0.00"),"-","△")&amp;"】"))</f>
        <v>【98.53】</v>
      </c>
      <c r="CA6" s="33">
        <f>IF(CA7="",NA(),CA7)</f>
        <v>1100.2</v>
      </c>
      <c r="CB6" s="33">
        <f t="shared" ref="CB6:CJ6" si="9">IF(CB7="",NA(),CB7)</f>
        <v>882.89</v>
      </c>
      <c r="CC6" s="33">
        <f t="shared" si="9"/>
        <v>1079.43</v>
      </c>
      <c r="CD6" s="33">
        <f t="shared" si="9"/>
        <v>1142.6600000000001</v>
      </c>
      <c r="CE6" s="33">
        <f t="shared" si="9"/>
        <v>1239.23</v>
      </c>
      <c r="CF6" s="33">
        <f t="shared" si="9"/>
        <v>293.08999999999997</v>
      </c>
      <c r="CG6" s="33">
        <f t="shared" si="9"/>
        <v>311.81</v>
      </c>
      <c r="CH6" s="33">
        <f t="shared" si="9"/>
        <v>334.37</v>
      </c>
      <c r="CI6" s="33">
        <f t="shared" si="9"/>
        <v>351.41</v>
      </c>
      <c r="CJ6" s="33">
        <f t="shared" si="9"/>
        <v>307.56</v>
      </c>
      <c r="CK6" s="32" t="str">
        <f>IF(CK7="","",IF(CK7="-","【-】","【"&amp;SUBSTITUTE(TEXT(CK7,"#,##0.00"),"-","△")&amp;"】"))</f>
        <v>【139.70】</v>
      </c>
      <c r="CL6" s="33">
        <f>IF(CL7="",NA(),CL7)</f>
        <v>11.43</v>
      </c>
      <c r="CM6" s="33">
        <f t="shared" ref="CM6:CU6" si="10">IF(CM7="",NA(),CM7)</f>
        <v>11.57</v>
      </c>
      <c r="CN6" s="33">
        <f t="shared" si="10"/>
        <v>14.93</v>
      </c>
      <c r="CO6" s="33">
        <f t="shared" si="10"/>
        <v>16.36</v>
      </c>
      <c r="CP6" s="33">
        <f t="shared" si="10"/>
        <v>16.36</v>
      </c>
      <c r="CQ6" s="33">
        <f t="shared" si="10"/>
        <v>38.950000000000003</v>
      </c>
      <c r="CR6" s="33">
        <f t="shared" si="10"/>
        <v>41.95</v>
      </c>
      <c r="CS6" s="33">
        <f t="shared" si="10"/>
        <v>40.71</v>
      </c>
      <c r="CT6" s="33">
        <f t="shared" si="10"/>
        <v>43.53</v>
      </c>
      <c r="CU6" s="33">
        <f t="shared" si="10"/>
        <v>39.869999999999997</v>
      </c>
      <c r="CV6" s="32" t="str">
        <f>IF(CV7="","",IF(CV7="-","【-】","【"&amp;SUBSTITUTE(TEXT(CV7,"#,##0.00"),"-","△")&amp;"】"))</f>
        <v>【60.01】</v>
      </c>
      <c r="CW6" s="33">
        <f>IF(CW7="",NA(),CW7)</f>
        <v>26.39</v>
      </c>
      <c r="CX6" s="33">
        <f t="shared" ref="CX6:DF6" si="11">IF(CX7="",NA(),CX7)</f>
        <v>31.89</v>
      </c>
      <c r="CY6" s="33">
        <f t="shared" si="11"/>
        <v>33.35</v>
      </c>
      <c r="CZ6" s="33">
        <f t="shared" si="11"/>
        <v>36.51</v>
      </c>
      <c r="DA6" s="33">
        <f t="shared" si="11"/>
        <v>37.36</v>
      </c>
      <c r="DB6" s="33">
        <f t="shared" si="11"/>
        <v>65.599999999999994</v>
      </c>
      <c r="DC6" s="33">
        <f t="shared" si="11"/>
        <v>64.459999999999994</v>
      </c>
      <c r="DD6" s="33">
        <f t="shared" si="11"/>
        <v>63.45</v>
      </c>
      <c r="DE6" s="33">
        <f t="shared" si="11"/>
        <v>64.14</v>
      </c>
      <c r="DF6" s="33">
        <f t="shared" si="11"/>
        <v>61.37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0.14000000000000001</v>
      </c>
      <c r="EK6" s="32">
        <f t="shared" si="14"/>
        <v>0</v>
      </c>
      <c r="EL6" s="33">
        <f t="shared" si="14"/>
        <v>0.17</v>
      </c>
      <c r="EM6" s="33">
        <f t="shared" si="14"/>
        <v>0.2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24414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23.6</v>
      </c>
      <c r="P7" s="36">
        <v>100</v>
      </c>
      <c r="Q7" s="36">
        <v>3240</v>
      </c>
      <c r="R7" s="36">
        <v>10850</v>
      </c>
      <c r="S7" s="36">
        <v>151.79</v>
      </c>
      <c r="T7" s="36">
        <v>71.48</v>
      </c>
      <c r="U7" s="36">
        <v>2540</v>
      </c>
      <c r="V7" s="36">
        <v>1.1100000000000001</v>
      </c>
      <c r="W7" s="36">
        <v>2288.29</v>
      </c>
      <c r="X7" s="36">
        <v>75.040000000000006</v>
      </c>
      <c r="Y7" s="36">
        <v>59.71</v>
      </c>
      <c r="Z7" s="36">
        <v>53.73</v>
      </c>
      <c r="AA7" s="36">
        <v>38.58</v>
      </c>
      <c r="AB7" s="36">
        <v>66.239999999999995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1865.33</v>
      </c>
      <c r="BF7" s="36">
        <v>858.45</v>
      </c>
      <c r="BG7" s="36">
        <v>258.60000000000002</v>
      </c>
      <c r="BH7" s="36">
        <v>91.74</v>
      </c>
      <c r="BI7" s="36">
        <v>7258.44</v>
      </c>
      <c r="BJ7" s="36">
        <v>1749.66</v>
      </c>
      <c r="BK7" s="36">
        <v>1791.46</v>
      </c>
      <c r="BL7" s="36">
        <v>1826.49</v>
      </c>
      <c r="BM7" s="36">
        <v>1696.96</v>
      </c>
      <c r="BN7" s="36">
        <v>1824.34</v>
      </c>
      <c r="BO7" s="36">
        <v>763.62</v>
      </c>
      <c r="BP7" s="36">
        <v>15.49</v>
      </c>
      <c r="BQ7" s="36">
        <v>19.32</v>
      </c>
      <c r="BR7" s="36">
        <v>16.079999999999998</v>
      </c>
      <c r="BS7" s="36">
        <v>15.47</v>
      </c>
      <c r="BT7" s="36">
        <v>16.22</v>
      </c>
      <c r="BU7" s="36">
        <v>54.46</v>
      </c>
      <c r="BV7" s="36">
        <v>51.28</v>
      </c>
      <c r="BW7" s="36">
        <v>48</v>
      </c>
      <c r="BX7" s="36">
        <v>47.23</v>
      </c>
      <c r="BY7" s="36">
        <v>54.16</v>
      </c>
      <c r="BZ7" s="36">
        <v>98.53</v>
      </c>
      <c r="CA7" s="36">
        <v>1100.2</v>
      </c>
      <c r="CB7" s="36">
        <v>882.89</v>
      </c>
      <c r="CC7" s="36">
        <v>1079.43</v>
      </c>
      <c r="CD7" s="36">
        <v>1142.6600000000001</v>
      </c>
      <c r="CE7" s="36">
        <v>1239.23</v>
      </c>
      <c r="CF7" s="36">
        <v>293.08999999999997</v>
      </c>
      <c r="CG7" s="36">
        <v>311.81</v>
      </c>
      <c r="CH7" s="36">
        <v>334.37</v>
      </c>
      <c r="CI7" s="36">
        <v>351.41</v>
      </c>
      <c r="CJ7" s="36">
        <v>307.56</v>
      </c>
      <c r="CK7" s="36">
        <v>139.69999999999999</v>
      </c>
      <c r="CL7" s="36">
        <v>11.43</v>
      </c>
      <c r="CM7" s="36">
        <v>11.57</v>
      </c>
      <c r="CN7" s="36">
        <v>14.93</v>
      </c>
      <c r="CO7" s="36">
        <v>16.36</v>
      </c>
      <c r="CP7" s="36">
        <v>16.36</v>
      </c>
      <c r="CQ7" s="36">
        <v>38.950000000000003</v>
      </c>
      <c r="CR7" s="36">
        <v>41.95</v>
      </c>
      <c r="CS7" s="36">
        <v>40.71</v>
      </c>
      <c r="CT7" s="36">
        <v>43.53</v>
      </c>
      <c r="CU7" s="36">
        <v>39.869999999999997</v>
      </c>
      <c r="CV7" s="36">
        <v>60.01</v>
      </c>
      <c r="CW7" s="36">
        <v>26.39</v>
      </c>
      <c r="CX7" s="36">
        <v>31.89</v>
      </c>
      <c r="CY7" s="36">
        <v>33.35</v>
      </c>
      <c r="CZ7" s="36">
        <v>36.51</v>
      </c>
      <c r="DA7" s="36">
        <v>37.36</v>
      </c>
      <c r="DB7" s="36">
        <v>65.599999999999994</v>
      </c>
      <c r="DC7" s="36">
        <v>64.459999999999994</v>
      </c>
      <c r="DD7" s="36">
        <v>63.45</v>
      </c>
      <c r="DE7" s="36">
        <v>64.14</v>
      </c>
      <c r="DF7" s="36">
        <v>61.37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0.14000000000000001</v>
      </c>
      <c r="EK7" s="36">
        <v>0</v>
      </c>
      <c r="EL7" s="36">
        <v>0.17</v>
      </c>
      <c r="EM7" s="36">
        <v>0.2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2017-02-14T23:36:01Z</cp:lastPrinted>
  <dcterms:created xsi:type="dcterms:W3CDTF">2017-02-08T02:44:18Z</dcterms:created>
  <dcterms:modified xsi:type="dcterms:W3CDTF">2017-02-14T23:42:13Z</dcterms:modified>
  <cp:category/>
</cp:coreProperties>
</file>