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9600" windowHeight="11940"/>
  </bookViews>
  <sheets>
    <sheet name="法非適用_水道事業" sheetId="4" r:id="rId1"/>
    <sheet name="データ" sheetId="5" state="hidden" r:id="rId2"/>
  </sheets>
  <calcPr calcId="145621" calcMode="manual"/>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<sst xmlns="http://schemas.openxmlformats.org/spreadsheetml/2006/main" count="218" uniqueCount="108">
  <si>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</si>
  <si>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</si>
  <si>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</si>
  <si>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</si>
  <si>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</si>
  <si>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</si>
  <si>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</si>
  <si>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</si>
  <si>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</si>
  <si>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</si>
  <si>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</si>
  <si>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</si>
  <si>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</si>
  <si>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</si>
  <si>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</si>
  <si>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</si>
  <si>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</si>
  <si>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</si>
  <si>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</si>
  <si>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</si>
  <si>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</si>
  <si>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</si>
  <si>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</si>
  <si>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</si>
  <si>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</si>
  <si>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</si>
  <si>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</si>
  <si>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</si>
  <si>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</si>
  <si>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</si>
  <si>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</si>
  <si>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</si>
  <si>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</si>
  <si>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</si>
  <si>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</si>
  <si>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</si>
  <si>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</si>
  <si>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</si>
  <si>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</si>
  <si>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</si>
  <si>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</si>
  <si>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</si>
  <si>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</si>
  <si>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</si>
  <si>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</si>
  <si>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</si>
  <si>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</si>
  <si>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</si>
  <si>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</si>
  <si>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</si>
  <si>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</si>
  <si>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</si>
  <si>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</si>
  <si>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</si>
  <si>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</si>
  <si>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</si>
  <si>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</si>
  <si>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</si>
  <si>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</si>
  <si>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</si>
  <si>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</si>
  <si>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</si>
  <si>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</si>
  <si>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</si>
  <si>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</si>
  <si>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</si>
  <si>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</si>
  <si>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</si>
  <si>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</si>
  <si>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</si>
  <si>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</si>
  <si>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</si>
  <si>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</si>
  <si>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</si>
  <si>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</si>
  <si>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</si>
  <si>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</si>
  <si>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</si>
  <si>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</si>
  <si>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</si>
  <si>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</si>
  <si>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</si>
  <si>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</si>
  <si>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</si>
  <si>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</si>
  <si>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</si>
  <si>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</si>
  <si>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</si>
  <si>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</si>
  <si>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</si>
  <si>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</si>
  <si>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</si>
  <si>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</si>
  <si>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佐井村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</si>
  <si>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</si>
  <si>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</si>
  <si>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</si>
  <si>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</si>
  <si>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</si>
  <si>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</si>
  <si>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</si>
  <si>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</si>
  <si>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</si>
  <si>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</si>
  <si>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</si>
  <si>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管路については8年度までに更新をしており、現状では水道管の破裂等も無くなったことから村民から一定の評価を得ている。
　施設については昭和50年代に整備し水道供給をしており、定期的に修繕を実施している。
　今後においては、監視機器等の劣化が顕著なことから機器の更新を行う。
　また、漁業集落環境整備事業で整備した水道施設については、平成28年以降順次改修を実施する。</t>
    <rPh sb="1" eb="3">
      <t>カンロ</t>
    </rPh>
    <rPh sb="9" eb="11">
      <t>ネンド</t>
    </rPh>
    <rPh sb="14" eb="16">
      <t>コウシン</t>
    </rPh>
    <rPh sb="22" eb="24">
      <t>ゲンジョウ</t>
    </rPh>
    <rPh sb="26" eb="29">
      <t>スイドウカン</t>
    </rPh>
    <rPh sb="30" eb="32">
      <t>ハレツ</t>
    </rPh>
    <rPh sb="32" eb="33">
      <t>トウ</t>
    </rPh>
    <rPh sb="34" eb="35">
      <t>ナ</t>
    </rPh>
    <rPh sb="43" eb="45">
      <t>ソンミン</t>
    </rPh>
    <rPh sb="47" eb="49">
      <t>イッテイ</t>
    </rPh>
    <rPh sb="50" eb="52">
      <t>ヒョウカ</t>
    </rPh>
    <rPh sb="53" eb="54">
      <t>エ</t>
    </rPh>
    <rPh sb="60" eb="62">
      <t>シセツ</t>
    </rPh>
    <rPh sb="67" eb="69">
      <t>ショウワ</t>
    </rPh>
    <rPh sb="71" eb="73">
      <t>ネンダイ</t>
    </rPh>
    <rPh sb="74" eb="76">
      <t>セイビ</t>
    </rPh>
    <rPh sb="87" eb="90">
      <t>テイキテキ</t>
    </rPh>
    <rPh sb="91" eb="93">
      <t>シュウゼン</t>
    </rPh>
    <rPh sb="94" eb="96">
      <t>ジッシ</t>
    </rPh>
    <rPh sb="103" eb="105">
      <t>コンゴ</t>
    </rPh>
    <rPh sb="111" eb="113">
      <t>カンシ</t>
    </rPh>
    <rPh sb="113" eb="115">
      <t>キキ</t>
    </rPh>
    <rPh sb="115" eb="116">
      <t>トウ</t>
    </rPh>
    <rPh sb="117" eb="119">
      <t>レッカ</t>
    </rPh>
    <rPh sb="120" eb="122">
      <t>ケンチョ</t>
    </rPh>
    <rPh sb="127" eb="129">
      <t>キキ</t>
    </rPh>
    <rPh sb="130" eb="132">
      <t>コウシン</t>
    </rPh>
    <rPh sb="133" eb="134">
      <t>オコナ</t>
    </rPh>
    <rPh sb="141" eb="143">
      <t>ギョギョウ</t>
    </rPh>
    <rPh sb="143" eb="145">
      <t>シュウラク</t>
    </rPh>
    <rPh sb="145" eb="147">
      <t>カンキョウ</t>
    </rPh>
    <rPh sb="147" eb="149">
      <t>セイビ</t>
    </rPh>
    <rPh sb="149" eb="151">
      <t>ジギョウ</t>
    </rPh>
    <rPh sb="152" eb="154">
      <t>セイビ</t>
    </rPh>
    <rPh sb="156" eb="158">
      <t>スイドウ</t>
    </rPh>
    <rPh sb="158" eb="160">
      <t>シセツ</t>
    </rPh>
    <rPh sb="166" eb="168">
      <t>ヘイセイ</t>
    </rPh>
    <rPh sb="170" eb="173">
      <t>ネンイコウ</t>
    </rPh>
    <rPh sb="173" eb="175">
      <t>ジュンジ</t>
    </rPh>
    <rPh sb="175" eb="177">
      <t>カイシュウ</t>
    </rPh>
    <rPh sb="178" eb="180">
      <t>ジッシ</t>
    </rPh>
    <phoneticPr fontId="4"/>
  </si>
  <si>
    <t>　当事業は維持管理に関しては収益のみでの経営は可能であるが、村債償還等に関しては他会計繰入金を活用しているのが現状である。
　収益的には、経営状況に見合った料金設定の検討を行い段階的な料金改定を実施したい。今後において使用料料金の改定による収益の確保・維持管理費の低減に努め、健全性の高い事業としていく。
　また、施設の老朽化等に関しては施設長寿命化を念頭において改修計画を作成し、適切な設備更新を心がける。</t>
    <rPh sb="1" eb="2">
      <t>トウ</t>
    </rPh>
    <rPh sb="2" eb="4">
      <t>ジギョウ</t>
    </rPh>
    <rPh sb="5" eb="7">
      <t>イジ</t>
    </rPh>
    <rPh sb="7" eb="9">
      <t>カンリ</t>
    </rPh>
    <rPh sb="10" eb="11">
      <t>カン</t>
    </rPh>
    <rPh sb="14" eb="16">
      <t>シュウエキ</t>
    </rPh>
    <rPh sb="20" eb="22">
      <t>ケイエイ</t>
    </rPh>
    <rPh sb="23" eb="25">
      <t>カノウ</t>
    </rPh>
    <rPh sb="30" eb="31">
      <t>ソン</t>
    </rPh>
    <rPh sb="31" eb="32">
      <t>サイ</t>
    </rPh>
    <rPh sb="32" eb="34">
      <t>ショウカン</t>
    </rPh>
    <rPh sb="34" eb="35">
      <t>トウ</t>
    </rPh>
    <rPh sb="36" eb="37">
      <t>カン</t>
    </rPh>
    <rPh sb="40" eb="41">
      <t>タ</t>
    </rPh>
    <rPh sb="41" eb="43">
      <t>カイケイ</t>
    </rPh>
    <rPh sb="43" eb="45">
      <t>クリイレ</t>
    </rPh>
    <rPh sb="45" eb="46">
      <t>キン</t>
    </rPh>
    <rPh sb="47" eb="49">
      <t>カツヨウ</t>
    </rPh>
    <rPh sb="55" eb="57">
      <t>ゲンジョウ</t>
    </rPh>
    <rPh sb="63" eb="66">
      <t>シュウエキテキ</t>
    </rPh>
    <rPh sb="69" eb="71">
      <t>ケイエイ</t>
    </rPh>
    <rPh sb="71" eb="73">
      <t>ジョウキョウ</t>
    </rPh>
    <rPh sb="74" eb="76">
      <t>ミア</t>
    </rPh>
    <rPh sb="78" eb="80">
      <t>リョウキン</t>
    </rPh>
    <rPh sb="80" eb="82">
      <t>セッテイ</t>
    </rPh>
    <rPh sb="83" eb="85">
      <t>ケントウ</t>
    </rPh>
    <rPh sb="86" eb="87">
      <t>オコナ</t>
    </rPh>
    <rPh sb="88" eb="91">
      <t>ダンカイテキ</t>
    </rPh>
    <rPh sb="92" eb="94">
      <t>リョウキン</t>
    </rPh>
    <rPh sb="94" eb="96">
      <t>カイテイ</t>
    </rPh>
    <rPh sb="97" eb="99">
      <t>ジッシ</t>
    </rPh>
    <rPh sb="157" eb="159">
      <t>シセツ</t>
    </rPh>
    <rPh sb="160" eb="163">
      <t>ロウキュウカ</t>
    </rPh>
    <rPh sb="163" eb="164">
      <t>トウ</t>
    </rPh>
    <rPh sb="165" eb="166">
      <t>カン</t>
    </rPh>
    <rPh sb="169" eb="171">
      <t>シセツ</t>
    </rPh>
    <rPh sb="171" eb="172">
      <t>チョウ</t>
    </rPh>
    <rPh sb="172" eb="175">
      <t>ジュミョウカ</t>
    </rPh>
    <rPh sb="176" eb="178">
      <t>ネントウ</t>
    </rPh>
    <rPh sb="182" eb="184">
      <t>カイシュウ</t>
    </rPh>
    <rPh sb="184" eb="186">
      <t>ケイカク</t>
    </rPh>
    <rPh sb="187" eb="189">
      <t>サクセイ</t>
    </rPh>
    <rPh sb="191" eb="193">
      <t>テキセツ</t>
    </rPh>
    <rPh sb="194" eb="196">
      <t>セツビ</t>
    </rPh>
    <rPh sb="196" eb="198">
      <t>コウシン</t>
    </rPh>
    <rPh sb="199" eb="200">
      <t>ココロ</t>
    </rPh>
    <phoneticPr fontId="4"/>
  </si>
  <si>
    <t xml:space="preserve">　当村簡易水道事業は、収益において維持管理費の全て・村債償還金の一部をカバーしているが実質黒字に至っていない。
 収益的収支比率が平成２６・２７と低下しているのは、使用料収入の低下及び事業計画している機器更新概略設計費用、ゲリラ豪雨等による突発的な中規模修繕が続いたためと思われる。　
　有収水率は類似団体平均値と大きく離されている。漏水箇所については早期の修繕を実施しているが、発見できていない漏水箇所があると思われる。
</t>
    <rPh sb="1" eb="3">
      <t>トウソン</t>
    </rPh>
    <rPh sb="3" eb="5">
      <t>カンイ</t>
    </rPh>
    <rPh sb="5" eb="7">
      <t>スイドウ</t>
    </rPh>
    <rPh sb="7" eb="9">
      <t>ジギョウ</t>
    </rPh>
    <rPh sb="11" eb="13">
      <t>シュウエキ</t>
    </rPh>
    <rPh sb="17" eb="19">
      <t>イジ</t>
    </rPh>
    <rPh sb="19" eb="22">
      <t>カンリヒ</t>
    </rPh>
    <rPh sb="23" eb="24">
      <t>スベ</t>
    </rPh>
    <rPh sb="26" eb="27">
      <t>ソン</t>
    </rPh>
    <rPh sb="27" eb="28">
      <t>サイ</t>
    </rPh>
    <rPh sb="28" eb="30">
      <t>ショウカン</t>
    </rPh>
    <rPh sb="30" eb="31">
      <t>キン</t>
    </rPh>
    <rPh sb="32" eb="34">
      <t>イチブ</t>
    </rPh>
    <rPh sb="43" eb="45">
      <t>ジッシツ</t>
    </rPh>
    <rPh sb="45" eb="47">
      <t>クロジ</t>
    </rPh>
    <rPh sb="48" eb="49">
      <t>イタ</t>
    </rPh>
    <rPh sb="57" eb="60">
      <t>シュウエキテキ</t>
    </rPh>
    <rPh sb="60" eb="62">
      <t>シュウシ</t>
    </rPh>
    <rPh sb="62" eb="64">
      <t>ヒリツ</t>
    </rPh>
    <rPh sb="65" eb="67">
      <t>ヘイセイ</t>
    </rPh>
    <rPh sb="73" eb="75">
      <t>テイカ</t>
    </rPh>
    <rPh sb="82" eb="85">
      <t>シヨウリョウ</t>
    </rPh>
    <rPh sb="85" eb="87">
      <t>シュウニュウ</t>
    </rPh>
    <rPh sb="88" eb="90">
      <t>テイカ</t>
    </rPh>
    <rPh sb="90" eb="91">
      <t>オヨ</t>
    </rPh>
    <rPh sb="92" eb="94">
      <t>ジギョウ</t>
    </rPh>
    <rPh sb="94" eb="96">
      <t>ケイカク</t>
    </rPh>
    <rPh sb="100" eb="102">
      <t>キキ</t>
    </rPh>
    <rPh sb="102" eb="104">
      <t>コウシン</t>
    </rPh>
    <rPh sb="104" eb="106">
      <t>ガイリャク</t>
    </rPh>
    <rPh sb="106" eb="108">
      <t>セッケイ</t>
    </rPh>
    <rPh sb="108" eb="110">
      <t>ヒヨウ</t>
    </rPh>
    <rPh sb="114" eb="116">
      <t>ゴウウ</t>
    </rPh>
    <rPh sb="116" eb="117">
      <t>トウ</t>
    </rPh>
    <rPh sb="120" eb="123">
      <t>トッパツテキ</t>
    </rPh>
    <rPh sb="124" eb="127">
      <t>チュウキボ</t>
    </rPh>
    <rPh sb="127" eb="129">
      <t>シュウゼン</t>
    </rPh>
    <rPh sb="130" eb="131">
      <t>ツヅ</t>
    </rPh>
    <rPh sb="136" eb="137">
      <t>オモ</t>
    </rPh>
    <rPh sb="144" eb="145">
      <t>ユウ</t>
    </rPh>
    <rPh sb="145" eb="146">
      <t>シュウ</t>
    </rPh>
    <rPh sb="146" eb="147">
      <t>スイ</t>
    </rPh>
    <rPh sb="147" eb="148">
      <t>リツ</t>
    </rPh>
    <rPh sb="149" eb="151">
      <t>ルイジ</t>
    </rPh>
    <rPh sb="151" eb="153">
      <t>ダンタイ</t>
    </rPh>
    <rPh sb="153" eb="156">
      <t>ヘイキンチ</t>
    </rPh>
    <rPh sb="157" eb="158">
      <t>オオ</t>
    </rPh>
    <rPh sb="160" eb="161">
      <t>ハナ</t>
    </rPh>
    <rPh sb="167" eb="169">
      <t>ロウスイ</t>
    </rPh>
    <rPh sb="169" eb="171">
      <t>カショ</t>
    </rPh>
    <rPh sb="176" eb="178">
      <t>ソウキ</t>
    </rPh>
    <rPh sb="179" eb="181">
      <t>シュウゼン</t>
    </rPh>
    <rPh sb="182" eb="184">
      <t>ジッシ</t>
    </rPh>
    <rPh sb="190" eb="192">
      <t>ハッケン</t>
    </rPh>
    <rPh sb="198" eb="200">
      <t>ロウスイ</t>
    </rPh>
    <rPh sb="200" eb="202">
      <t>カショ</t>
    </rPh>
    <rPh sb="206" eb="207">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</si>
</sst>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698624"/>
        <c:axId val="847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84698624"/>
        <c:axId val="84700544"/>
      </c:lineChart>
      <c:dateAx>
        <c:axId val="84698624"/>
        <c:scaling>
          <c:orientation val="minMax"/>
        </c:scaling>
        <c:delete val="1"/>
        <c:axPos val="b"/>
        <c:numFmt formatCode="ge" sourceLinked="1"/>
        <c:majorTickMark val="none"/>
        <c:minorTickMark val="none"/>
        <c:tickLblPos val="none"/>
        <c:crossAx val="84700544"/>
        <c:crosses val="autoZero"/>
        <c:auto val="1"/>
        <c:lblOffset val="100"/>
        <c:baseTimeUnit val="years"/>
      </c:dateAx>
      <c:valAx>
        <c:axId val="847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48.99</c:v>
                </c:pt>
                <c:pt idx="1">
                  <c:v>50.23</c:v>
                </c:pt>
                <c:pt idx="2">
                  <c:v>72.3</c:v>
                </c:pt>
                <c:pt idx="3">
                  <c:v>69.2</c:v>
                </c:pt>
                <c:pt idx="4">
                  <c:v>64.930000000000007</c:v>
                </c:pt>
              </c:numCache>
            </c:numRef>
          </c:val>
        </c:ser>
        <c:dLbls>
          <c:showLegendKey val="0"/>
          <c:showVal val="0"/>
          <c:showCatName val="0"/>
          <c:showSerName val="0"/>
          <c:showPercent val="0"/>
          <c:showBubbleSize val="0"/>
        </c:dLbls>
        <c:gapWidth val="150"/>
        <c:axId val="90761088"/>
        <c:axId val="907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0761088"/>
        <c:axId val="90771456"/>
      </c:lineChart>
      <c:dateAx>
        <c:axId val="90761088"/>
        <c:scaling>
          <c:orientation val="minMax"/>
        </c:scaling>
        <c:delete val="1"/>
        <c:axPos val="b"/>
        <c:numFmt formatCode="ge" sourceLinked="1"/>
        <c:majorTickMark val="none"/>
        <c:minorTickMark val="none"/>
        <c:tickLblPos val="none"/>
        <c:crossAx val="90771456"/>
        <c:crosses val="autoZero"/>
        <c:auto val="1"/>
        <c:lblOffset val="100"/>
        <c:baseTimeUnit val="years"/>
      </c:dateAx>
      <c:valAx>
        <c:axId val="907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69.89</c:v>
                </c:pt>
                <c:pt idx="1">
                  <c:v>69.92</c:v>
                </c:pt>
                <c:pt idx="2">
                  <c:v>69.7</c:v>
                </c:pt>
                <c:pt idx="3">
                  <c:v>68.510000000000005</c:v>
                </c:pt>
                <c:pt idx="4">
                  <c:v>69.290000000000006</c:v>
                </c:pt>
              </c:numCache>
            </c:numRef>
          </c:val>
        </c:ser>
        <c:dLbls>
          <c:showLegendKey val="0"/>
          <c:showVal val="0"/>
          <c:showCatName val="0"/>
          <c:showSerName val="0"/>
          <c:showPercent val="0"/>
          <c:showBubbleSize val="0"/>
        </c:dLbls>
        <c:gapWidth val="150"/>
        <c:axId val="90801664"/>
        <c:axId val="908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0801664"/>
        <c:axId val="90803584"/>
      </c:lineChart>
      <c:dateAx>
        <c:axId val="90801664"/>
        <c:scaling>
          <c:orientation val="minMax"/>
        </c:scaling>
        <c:delete val="1"/>
        <c:axPos val="b"/>
        <c:numFmt formatCode="ge" sourceLinked="1"/>
        <c:majorTickMark val="none"/>
        <c:minorTickMark val="none"/>
        <c:tickLblPos val="none"/>
        <c:crossAx val="90803584"/>
        <c:crosses val="autoZero"/>
        <c:auto val="1"/>
        <c:lblOffset val="100"/>
        <c:baseTimeUnit val="years"/>
      </c:dateAx>
      <c:valAx>
        <c:axId val="908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76.959999999999994</c:v>
                </c:pt>
                <c:pt idx="1">
                  <c:v>75.790000000000006</c:v>
                </c:pt>
                <c:pt idx="2">
                  <c:v>76.77</c:v>
                </c:pt>
                <c:pt idx="3">
                  <c:v>74.3</c:v>
                </c:pt>
                <c:pt idx="4">
                  <c:v>69.3</c:v>
                </c:pt>
              </c:numCache>
            </c:numRef>
          </c:val>
        </c:ser>
        <c:dLbls>
          <c:showLegendKey val="0"/>
          <c:showVal val="0"/>
          <c:showCatName val="0"/>
          <c:showSerName val="0"/>
          <c:showPercent val="0"/>
          <c:showBubbleSize val="0"/>
        </c:dLbls>
        <c:gapWidth val="150"/>
        <c:axId val="85136512"/>
        <c:axId val="851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85136512"/>
        <c:axId val="85138432"/>
      </c:lineChart>
      <c:dateAx>
        <c:axId val="85136512"/>
        <c:scaling>
          <c:orientation val="minMax"/>
        </c:scaling>
        <c:delete val="1"/>
        <c:axPos val="b"/>
        <c:numFmt formatCode="ge" sourceLinked="1"/>
        <c:majorTickMark val="none"/>
        <c:minorTickMark val="none"/>
        <c:tickLblPos val="none"/>
        <c:crossAx val="85138432"/>
        <c:crosses val="autoZero"/>
        <c:auto val="1"/>
        <c:lblOffset val="100"/>
        <c:baseTimeUnit val="years"/>
      </c:dateAx>
      <c:valAx>
        <c:axId val="851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85280"/>
        <c:axId val="851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85280"/>
        <c:axId val="85187200"/>
      </c:lineChart>
      <c:dateAx>
        <c:axId val="85185280"/>
        <c:scaling>
          <c:orientation val="minMax"/>
        </c:scaling>
        <c:delete val="1"/>
        <c:axPos val="b"/>
        <c:numFmt formatCode="ge" sourceLinked="1"/>
        <c:majorTickMark val="none"/>
        <c:minorTickMark val="none"/>
        <c:tickLblPos val="none"/>
        <c:crossAx val="85187200"/>
        <c:crosses val="autoZero"/>
        <c:auto val="1"/>
        <c:lblOffset val="100"/>
        <c:baseTimeUnit val="years"/>
      </c:dateAx>
      <c:valAx>
        <c:axId val="851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229952"/>
        <c:axId val="852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29952"/>
        <c:axId val="85231872"/>
      </c:lineChart>
      <c:dateAx>
        <c:axId val="85229952"/>
        <c:scaling>
          <c:orientation val="minMax"/>
        </c:scaling>
        <c:delete val="1"/>
        <c:axPos val="b"/>
        <c:numFmt formatCode="ge" sourceLinked="1"/>
        <c:majorTickMark val="none"/>
        <c:minorTickMark val="none"/>
        <c:tickLblPos val="none"/>
        <c:crossAx val="85231872"/>
        <c:crosses val="autoZero"/>
        <c:auto val="1"/>
        <c:lblOffset val="100"/>
        <c:baseTimeUnit val="years"/>
      </c:dateAx>
      <c:valAx>
        <c:axId val="852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260160"/>
        <c:axId val="905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60160"/>
        <c:axId val="90578944"/>
      </c:lineChart>
      <c:dateAx>
        <c:axId val="85260160"/>
        <c:scaling>
          <c:orientation val="minMax"/>
        </c:scaling>
        <c:delete val="1"/>
        <c:axPos val="b"/>
        <c:numFmt formatCode="ge" sourceLinked="1"/>
        <c:majorTickMark val="none"/>
        <c:minorTickMark val="none"/>
        <c:tickLblPos val="none"/>
        <c:crossAx val="90578944"/>
        <c:crosses val="autoZero"/>
        <c:auto val="1"/>
        <c:lblOffset val="100"/>
        <c:baseTimeUnit val="years"/>
      </c:dateAx>
      <c:valAx>
        <c:axId val="905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13632"/>
        <c:axId val="906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13632"/>
        <c:axId val="90624000"/>
      </c:lineChart>
      <c:dateAx>
        <c:axId val="90613632"/>
        <c:scaling>
          <c:orientation val="minMax"/>
        </c:scaling>
        <c:delete val="1"/>
        <c:axPos val="b"/>
        <c:numFmt formatCode="ge" sourceLinked="1"/>
        <c:majorTickMark val="none"/>
        <c:minorTickMark val="none"/>
        <c:tickLblPos val="none"/>
        <c:crossAx val="90624000"/>
        <c:crosses val="autoZero"/>
        <c:auto val="1"/>
        <c:lblOffset val="100"/>
        <c:baseTimeUnit val="years"/>
      </c:dateAx>
      <c:valAx>
        <c:axId val="90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1117.76</c:v>
                </c:pt>
                <c:pt idx="1">
                  <c:v>1013.6</c:v>
                </c:pt>
                <c:pt idx="2">
                  <c:v>871.96</c:v>
                </c:pt>
                <c:pt idx="3">
                  <c:v>799.54</c:v>
                </c:pt>
                <c:pt idx="4">
                  <c:v>739.36</c:v>
                </c:pt>
              </c:numCache>
            </c:numRef>
          </c:val>
        </c:ser>
        <c:dLbls>
          <c:showLegendKey val="0"/>
          <c:showVal val="0"/>
          <c:showCatName val="0"/>
          <c:showSerName val="0"/>
          <c:showPercent val="0"/>
          <c:showBubbleSize val="0"/>
        </c:dLbls>
        <c:gapWidth val="150"/>
        <c:axId val="90912256"/>
        <c:axId val="909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0912256"/>
        <c:axId val="90914176"/>
      </c:lineChart>
      <c:dateAx>
        <c:axId val="90912256"/>
        <c:scaling>
          <c:orientation val="minMax"/>
        </c:scaling>
        <c:delete val="1"/>
        <c:axPos val="b"/>
        <c:numFmt formatCode="ge" sourceLinked="1"/>
        <c:majorTickMark val="none"/>
        <c:minorTickMark val="none"/>
        <c:tickLblPos val="none"/>
        <c:crossAx val="90914176"/>
        <c:crosses val="autoZero"/>
        <c:auto val="1"/>
        <c:lblOffset val="100"/>
        <c:baseTimeUnit val="years"/>
      </c:dateAx>
      <c:valAx>
        <c:axId val="909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54.48</c:v>
                </c:pt>
                <c:pt idx="1">
                  <c:v>57.98</c:v>
                </c:pt>
                <c:pt idx="2">
                  <c:v>61.21</c:v>
                </c:pt>
                <c:pt idx="3">
                  <c:v>61.47</c:v>
                </c:pt>
                <c:pt idx="4">
                  <c:v>56.65</c:v>
                </c:pt>
              </c:numCache>
            </c:numRef>
          </c:val>
        </c:ser>
        <c:dLbls>
          <c:showLegendKey val="0"/>
          <c:showVal val="0"/>
          <c:showCatName val="0"/>
          <c:showSerName val="0"/>
          <c:showPercent val="0"/>
          <c:showBubbleSize val="0"/>
        </c:dLbls>
        <c:gapWidth val="150"/>
        <c:axId val="90701824"/>
        <c:axId val="907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0701824"/>
        <c:axId val="90702976"/>
      </c:lineChart>
      <c:dateAx>
        <c:axId val="90701824"/>
        <c:scaling>
          <c:orientation val="minMax"/>
        </c:scaling>
        <c:delete val="1"/>
        <c:axPos val="b"/>
        <c:numFmt formatCode="ge" sourceLinked="1"/>
        <c:majorTickMark val="none"/>
        <c:minorTickMark val="none"/>
        <c:tickLblPos val="none"/>
        <c:crossAx val="90702976"/>
        <c:crosses val="autoZero"/>
        <c:auto val="1"/>
        <c:lblOffset val="100"/>
        <c:baseTimeUnit val="years"/>
      </c:dateAx>
      <c:valAx>
        <c:axId val="907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344.54</c:v>
                </c:pt>
                <c:pt idx="1">
                  <c:v>322.41000000000003</c:v>
                </c:pt>
                <c:pt idx="2">
                  <c:v>330.91</c:v>
                </c:pt>
                <c:pt idx="3">
                  <c:v>345.82</c:v>
                </c:pt>
                <c:pt idx="4">
                  <c:v>380.66</c:v>
                </c:pt>
              </c:numCache>
            </c:numRef>
          </c:val>
        </c:ser>
        <c:dLbls>
          <c:showLegendKey val="0"/>
          <c:showVal val="0"/>
          <c:showCatName val="0"/>
          <c:showSerName val="0"/>
          <c:showPercent val="0"/>
          <c:showBubbleSize val="0"/>
        </c:dLbls>
        <c:gapWidth val="150"/>
        <c:axId val="90728704"/>
        <c:axId val="907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0728704"/>
        <c:axId val="90730880"/>
      </c:lineChart>
      <c:dateAx>
        <c:axId val="90728704"/>
        <c:scaling>
          <c:orientation val="minMax"/>
        </c:scaling>
        <c:delete val="1"/>
        <c:axPos val="b"/>
        <c:numFmt formatCode="ge" sourceLinked="1"/>
        <c:majorTickMark val="none"/>
        <c:minorTickMark val="none"/>
        <c:tickLblPos val="none"/>
        <c:crossAx val="90730880"/>
        <c:crosses val="autoZero"/>
        <c:auto val="1"/>
        <c:lblOffset val="100"/>
        <c:baseTimeUnit val="years"/>
      </c:dateAx>
      <c:valAx>
        <c:axId val="907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W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青森県　佐井村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2237</v>
      </c>
      <c r="AJ8" s="74"/>
      <c r="AK8" s="74"/>
      <c r="AL8" s="74"/>
      <c r="AM8" s="74"/>
      <c r="AN8" s="74"/>
      <c r="AO8" s="74"/>
      <c r="AP8" s="75"/>
      <c r="AQ8" s="56">
        <f>データ!R6</f>
        <v>135.04</v>
      </c>
      <c r="AR8" s="56"/>
      <c r="AS8" s="56"/>
      <c r="AT8" s="56"/>
      <c r="AU8" s="56"/>
      <c r="AV8" s="56"/>
      <c r="AW8" s="56"/>
      <c r="AX8" s="56"/>
      <c r="AY8" s="56">
        <f>データ!S6</f>
        <v>16.57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99.27</v>
      </c>
      <c r="S10" s="56"/>
      <c r="T10" s="56"/>
      <c r="U10" s="56"/>
      <c r="V10" s="56"/>
      <c r="W10" s="56"/>
      <c r="X10" s="56"/>
      <c r="Y10" s="56"/>
      <c r="Z10" s="64">
        <f>データ!P6</f>
        <v>3555</v>
      </c>
      <c r="AA10" s="64"/>
      <c r="AB10" s="64"/>
      <c r="AC10" s="64"/>
      <c r="AD10" s="64"/>
      <c r="AE10" s="64"/>
      <c r="AF10" s="64"/>
      <c r="AG10" s="64"/>
      <c r="AH10" s="2"/>
      <c r="AI10" s="64">
        <f>データ!T6</f>
        <v>2180</v>
      </c>
      <c r="AJ10" s="64"/>
      <c r="AK10" s="64"/>
      <c r="AL10" s="64"/>
      <c r="AM10" s="64"/>
      <c r="AN10" s="64"/>
      <c r="AO10" s="64"/>
      <c r="AP10" s="64"/>
      <c r="AQ10" s="56">
        <f>データ!U6</f>
        <v>57.1</v>
      </c>
      <c r="AR10" s="56"/>
      <c r="AS10" s="56"/>
      <c r="AT10" s="56"/>
      <c r="AU10" s="56"/>
      <c r="AV10" s="56"/>
      <c r="AW10" s="56"/>
      <c r="AX10" s="56"/>
      <c r="AY10" s="56">
        <f>データ!V6</f>
        <v>38.18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24261</v>
      </c>
      <c r="D6" s="31">
        <f t="shared" si="3"/>
        <v>47</v>
      </c>
      <c r="E6" s="31">
        <f t="shared" si="3"/>
        <v>1</v>
      </c>
      <c r="F6" s="31">
        <f t="shared" si="3"/>
        <v>0</v>
      </c>
      <c r="G6" s="31">
        <f t="shared" si="3"/>
        <v>0</v>
      </c>
      <c r="H6" s="31" t="str">
        <f t="shared" si="3"/>
        <v>青森県　佐井村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99.27</v>
      </c>
      <c r="P6" s="32">
        <f t="shared" si="3"/>
        <v>3555</v>
      </c>
      <c r="Q6" s="32">
        <f t="shared" si="3"/>
        <v>2237</v>
      </c>
      <c r="R6" s="32">
        <f t="shared" si="3"/>
        <v>135.04</v>
      </c>
      <c r="S6" s="32">
        <f t="shared" si="3"/>
        <v>16.57</v>
      </c>
      <c r="T6" s="32">
        <f t="shared" si="3"/>
        <v>2180</v>
      </c>
      <c r="U6" s="32">
        <f t="shared" si="3"/>
        <v>57.1</v>
      </c>
      <c r="V6" s="32">
        <f t="shared" si="3"/>
        <v>38.18</v>
      </c>
      <c r="W6" s="33">
        <f>IF(W7="",NA(),W7)</f>
        <v>76.959999999999994</v>
      </c>
      <c r="X6" s="33">
        <f t="shared" ref="X6:AF6" si="4">IF(X7="",NA(),X7)</f>
        <v>75.790000000000006</v>
      </c>
      <c r="Y6" s="33">
        <f t="shared" si="4"/>
        <v>76.77</v>
      </c>
      <c r="Z6" s="33">
        <f t="shared" si="4"/>
        <v>74.3</v>
      </c>
      <c r="AA6" s="33">
        <f t="shared" si="4"/>
        <v>69.3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1117.76</v>
      </c>
      <c r="BE6" s="33">
        <f t="shared" ref="BE6:BM6" si="7">IF(BE7="",NA(),BE7)</f>
        <v>1013.6</v>
      </c>
      <c r="BF6" s="33">
        <f t="shared" si="7"/>
        <v>871.96</v>
      </c>
      <c r="BG6" s="33">
        <f t="shared" si="7"/>
        <v>799.54</v>
      </c>
      <c r="BH6" s="33">
        <f t="shared" si="7"/>
        <v>739.36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54.48</v>
      </c>
      <c r="BP6" s="33">
        <f t="shared" ref="BP6:BX6" si="8">IF(BP7="",NA(),BP7)</f>
        <v>57.98</v>
      </c>
      <c r="BQ6" s="33">
        <f t="shared" si="8"/>
        <v>61.21</v>
      </c>
      <c r="BR6" s="33">
        <f t="shared" si="8"/>
        <v>61.47</v>
      </c>
      <c r="BS6" s="33">
        <f t="shared" si="8"/>
        <v>56.65</v>
      </c>
      <c r="BT6" s="33">
        <f t="shared" si="8"/>
        <v>56.46</v>
      </c>
      <c r="BU6" s="33">
        <f t="shared" si="8"/>
        <v>19.77</v>
      </c>
      <c r="BV6" s="33">
        <f t="shared" si="8"/>
        <v>34.25</v>
      </c>
      <c r="BW6" s="33">
        <f t="shared" si="8"/>
        <v>46.48</v>
      </c>
      <c r="BX6" s="33">
        <f t="shared" si="8"/>
        <v>40.6</v>
      </c>
      <c r="BY6" s="32" t="str">
        <f>IF(BY7="","",IF(BY7="-","【-】","【"&amp;SUBSTITUTE(TEXT(BY7,"#,##0.00"),"-","△")&amp;"】"))</f>
        <v>【33.35】</v>
      </c>
      <c r="BZ6" s="33">
        <f>IF(BZ7="",NA(),BZ7)</f>
        <v>344.54</v>
      </c>
      <c r="CA6" s="33">
        <f t="shared" ref="CA6:CI6" si="9">IF(CA7="",NA(),CA7)</f>
        <v>322.41000000000003</v>
      </c>
      <c r="CB6" s="33">
        <f t="shared" si="9"/>
        <v>330.91</v>
      </c>
      <c r="CC6" s="33">
        <f t="shared" si="9"/>
        <v>345.82</v>
      </c>
      <c r="CD6" s="33">
        <f t="shared" si="9"/>
        <v>380.66</v>
      </c>
      <c r="CE6" s="33">
        <f t="shared" si="9"/>
        <v>306.49</v>
      </c>
      <c r="CF6" s="33">
        <f t="shared" si="9"/>
        <v>878.73</v>
      </c>
      <c r="CG6" s="33">
        <f t="shared" si="9"/>
        <v>501.18</v>
      </c>
      <c r="CH6" s="33">
        <f t="shared" si="9"/>
        <v>376.61</v>
      </c>
      <c r="CI6" s="33">
        <f t="shared" si="9"/>
        <v>440.03</v>
      </c>
      <c r="CJ6" s="32" t="str">
        <f>IF(CJ7="","",IF(CJ7="-","【-】","【"&amp;SUBSTITUTE(TEXT(CJ7,"#,##0.00"),"-","△")&amp;"】"))</f>
        <v>【524.69】</v>
      </c>
      <c r="CK6" s="33">
        <f>IF(CK7="",NA(),CK7)</f>
        <v>48.99</v>
      </c>
      <c r="CL6" s="33">
        <f t="shared" ref="CL6:CT6" si="10">IF(CL7="",NA(),CL7)</f>
        <v>50.23</v>
      </c>
      <c r="CM6" s="33">
        <f t="shared" si="10"/>
        <v>72.3</v>
      </c>
      <c r="CN6" s="33">
        <f t="shared" si="10"/>
        <v>69.2</v>
      </c>
      <c r="CO6" s="33">
        <f t="shared" si="10"/>
        <v>64.930000000000007</v>
      </c>
      <c r="CP6" s="33">
        <f t="shared" si="10"/>
        <v>58.25</v>
      </c>
      <c r="CQ6" s="33">
        <f t="shared" si="10"/>
        <v>57.17</v>
      </c>
      <c r="CR6" s="33">
        <f t="shared" si="10"/>
        <v>57.55</v>
      </c>
      <c r="CS6" s="33">
        <f t="shared" si="10"/>
        <v>57.43</v>
      </c>
      <c r="CT6" s="33">
        <f t="shared" si="10"/>
        <v>57.29</v>
      </c>
      <c r="CU6" s="32" t="str">
        <f>IF(CU7="","",IF(CU7="-","【-】","【"&amp;SUBSTITUTE(TEXT(CU7,"#,##0.00"),"-","△")&amp;"】"))</f>
        <v>【57.58】</v>
      </c>
      <c r="CV6" s="33">
        <f>IF(CV7="",NA(),CV7)</f>
        <v>69.89</v>
      </c>
      <c r="CW6" s="33">
        <f t="shared" ref="CW6:DE6" si="11">IF(CW7="",NA(),CW7)</f>
        <v>69.92</v>
      </c>
      <c r="CX6" s="33">
        <f t="shared" si="11"/>
        <v>69.7</v>
      </c>
      <c r="CY6" s="33">
        <f t="shared" si="11"/>
        <v>68.510000000000005</v>
      </c>
      <c r="CZ6" s="33">
        <f t="shared" si="11"/>
        <v>69.290000000000006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24261</v>
      </c>
      <c r="D7" s="35">
        <v>47</v>
      </c>
      <c r="E7" s="35">
        <v>1</v>
      </c>
      <c r="F7" s="35">
        <v>0</v>
      </c>
      <c r="G7" s="35">
        <v>0</v>
      </c>
      <c r="H7" s="35" t="s">
        <v>93</v>
      </c>
      <c r="I7" s="35" t="s">
        <v>94</v>
      </c>
      <c r="J7" s="35" t="s">
        <v>95</v>
      </c>
      <c r="K7" s="35" t="s">
        <v>96</v>
      </c>
      <c r="L7" s="35" t="s">
        <v>97</v>
      </c>
      <c r="M7" s="36" t="s">
        <v>98</v>
      </c>
      <c r="N7" s="36" t="s">
        <v>99</v>
      </c>
      <c r="O7" s="36">
        <v>99.27</v>
      </c>
      <c r="P7" s="36">
        <v>3555</v>
      </c>
      <c r="Q7" s="36">
        <v>2237</v>
      </c>
      <c r="R7" s="36">
        <v>135.04</v>
      </c>
      <c r="S7" s="36">
        <v>16.57</v>
      </c>
      <c r="T7" s="36">
        <v>2180</v>
      </c>
      <c r="U7" s="36">
        <v>57.1</v>
      </c>
      <c r="V7" s="36">
        <v>38.18</v>
      </c>
      <c r="W7" s="36">
        <v>76.959999999999994</v>
      </c>
      <c r="X7" s="36">
        <v>75.790000000000006</v>
      </c>
      <c r="Y7" s="36">
        <v>76.77</v>
      </c>
      <c r="Z7" s="36">
        <v>74.3</v>
      </c>
      <c r="AA7" s="36">
        <v>69.3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1117.76</v>
      </c>
      <c r="BE7" s="36">
        <v>1013.6</v>
      </c>
      <c r="BF7" s="36">
        <v>871.96</v>
      </c>
      <c r="BG7" s="36">
        <v>799.54</v>
      </c>
      <c r="BH7" s="36">
        <v>739.36</v>
      </c>
      <c r="BI7" s="36">
        <v>1124.6400000000001</v>
      </c>
      <c r="BJ7" s="36">
        <v>1108.26</v>
      </c>
      <c r="BK7" s="36">
        <v>1113.76</v>
      </c>
      <c r="BL7" s="36">
        <v>1125.69</v>
      </c>
      <c r="BM7" s="36">
        <v>1134.67</v>
      </c>
      <c r="BN7" s="36">
        <v>1242.9000000000001</v>
      </c>
      <c r="BO7" s="36">
        <v>54.48</v>
      </c>
      <c r="BP7" s="36">
        <v>57.98</v>
      </c>
      <c r="BQ7" s="36">
        <v>61.21</v>
      </c>
      <c r="BR7" s="36">
        <v>61.47</v>
      </c>
      <c r="BS7" s="36">
        <v>56.65</v>
      </c>
      <c r="BT7" s="36">
        <v>56.46</v>
      </c>
      <c r="BU7" s="36">
        <v>19.77</v>
      </c>
      <c r="BV7" s="36">
        <v>34.25</v>
      </c>
      <c r="BW7" s="36">
        <v>46.48</v>
      </c>
      <c r="BX7" s="36">
        <v>40.6</v>
      </c>
      <c r="BY7" s="36">
        <v>33.35</v>
      </c>
      <c r="BZ7" s="36">
        <v>344.54</v>
      </c>
      <c r="CA7" s="36">
        <v>322.41000000000003</v>
      </c>
      <c r="CB7" s="36">
        <v>330.91</v>
      </c>
      <c r="CC7" s="36">
        <v>345.82</v>
      </c>
      <c r="CD7" s="36">
        <v>380.66</v>
      </c>
      <c r="CE7" s="36">
        <v>306.49</v>
      </c>
      <c r="CF7" s="36">
        <v>878.73</v>
      </c>
      <c r="CG7" s="36">
        <v>501.18</v>
      </c>
      <c r="CH7" s="36">
        <v>376.61</v>
      </c>
      <c r="CI7" s="36">
        <v>440.03</v>
      </c>
      <c r="CJ7" s="36">
        <v>524.69000000000005</v>
      </c>
      <c r="CK7" s="36">
        <v>48.99</v>
      </c>
      <c r="CL7" s="36">
        <v>50.23</v>
      </c>
      <c r="CM7" s="36">
        <v>72.3</v>
      </c>
      <c r="CN7" s="36">
        <v>69.2</v>
      </c>
      <c r="CO7" s="36">
        <v>64.930000000000007</v>
      </c>
      <c r="CP7" s="36">
        <v>58.25</v>
      </c>
      <c r="CQ7" s="36">
        <v>57.17</v>
      </c>
      <c r="CR7" s="36">
        <v>57.55</v>
      </c>
      <c r="CS7" s="36">
        <v>57.43</v>
      </c>
      <c r="CT7" s="36">
        <v>57.29</v>
      </c>
      <c r="CU7" s="36">
        <v>57.58</v>
      </c>
      <c r="CV7" s="36">
        <v>69.89</v>
      </c>
      <c r="CW7" s="36">
        <v>69.92</v>
      </c>
      <c r="CX7" s="36">
        <v>69.7</v>
      </c>
      <c r="CY7" s="36">
        <v>68.510000000000005</v>
      </c>
      <c r="CZ7" s="36">
        <v>69.290000000000006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竹本　俊博</cp:lastModifiedBy>
  <dcterms:created xsi:type="dcterms:W3CDTF">2016-12-02T02:15:22Z</dcterms:created>
  <dcterms:modified xsi:type="dcterms:W3CDTF">2017-02-13T09:28:23Z</dcterms:modified>
</cp:coreProperties>
</file>