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calcMode="manual"/>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<sst xmlns="http://schemas.openxmlformats.org/spreadsheetml/2006/main" count="221" uniqueCount="111">
  <si>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</si>
  <si>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</si>
  <si>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</si>
  <si>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</si>
  <si>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</si>
  <si>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</si>
  <si>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</si>
  <si>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</si>
  <si>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</si>
  <si>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</si>
  <si>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</si>
  <si>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</si>
  <si>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</si>
  <si>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</si>
  <si>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</si>
  <si>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</si>
  <si>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</si>
  <si>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</si>
  <si>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</si>
  <si>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</si>
  <si>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</si>
  <si>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</si>
  <si>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</si>
  <si>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</si>
  <si>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</si>
  <si>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</si>
  <si>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</si>
  <si>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</si>
  <si>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</si>
  <si>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</si>
  <si>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</si>
  <si>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</si>
  <si>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</si>
  <si>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</si>
  <si>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</si>
  <si>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</si>
  <si>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</si>
  <si>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</si>
  <si>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</si>
  <si>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</si>
  <si>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</si>
  <si>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</si>
  <si>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</si>
  <si>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</si>
  <si>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</si>
  <si>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</si>
  <si>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</si>
  <si>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</si>
  <si>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</si>
  <si>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</si>
  <si>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</si>
  <si>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</si>
  <si>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</si>
  <si>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</si>
  <si>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</si>
  <si>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</si>
  <si>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</si>
  <si>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</si>
  <si>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</si>
  <si>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</si>
  <si>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</si>
  <si>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</si>
  <si>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</si>
  <si>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</si>
  <si>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</si>
  <si>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</si>
  <si>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</si>
  <si>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</si>
  <si>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</si>
  <si>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</si>
  <si>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</si>
  <si>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</si>
  <si>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</si>
  <si>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</si>
  <si>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</si>
  <si>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</si>
  <si>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</si>
  <si>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</si>
  <si>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</si>
  <si>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</si>
  <si>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</si>
  <si>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</si>
  <si>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</si>
  <si>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</si>
  <si>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</si>
  <si>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</si>
  <si>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</si>
  <si>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</si>
  <si>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</si>
  <si>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</si>
  <si>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</si>
  <si>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</si>
  <si>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</si>
  <si>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</si>
  <si>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</si>
  <si>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</si>
  <si>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佐井村</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</si>
  <si>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</si>
  <si>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</si>
  <si>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</si>
  <si>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</si>
  <si>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</si>
  <si>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</si>
  <si>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</si>
  <si>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</si>
  <si>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</si>
  <si>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</si>
  <si>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</si>
  <si>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現経営では、維持管理費の一部しか使用料収入でカバーできていない。
　加入促進のために各種施策を実施したが加入者の伸びが少ないのが現状である。
　村債償還については減少傾向にあるが、平成28年度より施設改修事業を実施する予定であることから平成29年度以降は村債の増加が見込まれる。
　</t>
    <phoneticPr fontId="4"/>
  </si>
  <si>
    <t>　本村は4つの地区に漁業集落排水設備が整備されており、供用開始が平成9・13・14・17年度となっている。
　平成9年供用開始した施設については平成28年度より改修事業を実施し、他の3地区についても後年度において改修を実施する予定である。
　</t>
    <phoneticPr fontId="4"/>
  </si>
  <si>
    <t xml:space="preserve"> 健全性の確保のために、使用料料金の改定を検討し収益の向上を図る。
　また、加入率の低い地区における収益の向上（下水道加入促進）対策を引き続き行う。
　その上で適切な維持管理計画を策定し、機器設備の低コスト高効率化・長寿命化・健全化に努める。
  維持管理費用の低減が図れるよう同規模市町村の設備と費用比較していく。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</si>
</sst>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552384"/>
        <c:axId val="895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0.4</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89552384"/>
        <c:axId val="89554304"/>
      </c:lineChart>
      <c:dateAx>
        <c:axId val="89552384"/>
        <c:scaling>
          <c:orientation val="minMax"/>
        </c:scaling>
        <c:delete val="1"/>
        <c:axPos val="b"/>
        <c:numFmt formatCode="ge" sourceLinked="1"/>
        <c:majorTickMark val="none"/>
        <c:minorTickMark val="none"/>
        <c:tickLblPos val="none"/>
        <c:crossAx val="89554304"/>
        <c:crosses val="autoZero"/>
        <c:auto val="1"/>
        <c:lblOffset val="100"/>
        <c:baseTimeUnit val="years"/>
      </c:dateAx>
      <c:valAx>
        <c:axId val="895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25.71</c:v>
                </c:pt>
                <c:pt idx="1">
                  <c:v>24.14</c:v>
                </c:pt>
                <c:pt idx="2">
                  <c:v>22.88</c:v>
                </c:pt>
                <c:pt idx="3">
                  <c:v>21.94</c:v>
                </c:pt>
                <c:pt idx="4">
                  <c:v>21.63</c:v>
                </c:pt>
              </c:numCache>
            </c:numRef>
          </c:val>
        </c:ser>
        <c:dLbls>
          <c:showLegendKey val="0"/>
          <c:showVal val="0"/>
          <c:showCatName val="0"/>
          <c:showSerName val="0"/>
          <c:showPercent val="0"/>
          <c:showBubbleSize val="0"/>
        </c:dLbls>
        <c:gapWidth val="150"/>
        <c:axId val="99870592"/>
        <c:axId val="9988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99870592"/>
        <c:axId val="99880960"/>
      </c:lineChart>
      <c:dateAx>
        <c:axId val="99870592"/>
        <c:scaling>
          <c:orientation val="minMax"/>
        </c:scaling>
        <c:delete val="1"/>
        <c:axPos val="b"/>
        <c:numFmt formatCode="ge" sourceLinked="1"/>
        <c:majorTickMark val="none"/>
        <c:minorTickMark val="none"/>
        <c:tickLblPos val="none"/>
        <c:crossAx val="99880960"/>
        <c:crosses val="autoZero"/>
        <c:auto val="1"/>
        <c:lblOffset val="100"/>
        <c:baseTimeUnit val="years"/>
      </c:dateAx>
      <c:valAx>
        <c:axId val="998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69.72</c:v>
                </c:pt>
                <c:pt idx="1">
                  <c:v>69.760000000000005</c:v>
                </c:pt>
                <c:pt idx="2">
                  <c:v>70.819999999999993</c:v>
                </c:pt>
                <c:pt idx="3">
                  <c:v>71.52</c:v>
                </c:pt>
                <c:pt idx="4">
                  <c:v>71.75</c:v>
                </c:pt>
              </c:numCache>
            </c:numRef>
          </c:val>
        </c:ser>
        <c:dLbls>
          <c:showLegendKey val="0"/>
          <c:showVal val="0"/>
          <c:showCatName val="0"/>
          <c:showSerName val="0"/>
          <c:showPercent val="0"/>
          <c:showBubbleSize val="0"/>
        </c:dLbls>
        <c:gapWidth val="150"/>
        <c:axId val="99915264"/>
        <c:axId val="999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99915264"/>
        <c:axId val="99917184"/>
      </c:lineChart>
      <c:dateAx>
        <c:axId val="99915264"/>
        <c:scaling>
          <c:orientation val="minMax"/>
        </c:scaling>
        <c:delete val="1"/>
        <c:axPos val="b"/>
        <c:numFmt formatCode="ge" sourceLinked="1"/>
        <c:majorTickMark val="none"/>
        <c:minorTickMark val="none"/>
        <c:tickLblPos val="none"/>
        <c:crossAx val="99917184"/>
        <c:crosses val="autoZero"/>
        <c:auto val="1"/>
        <c:lblOffset val="100"/>
        <c:baseTimeUnit val="years"/>
      </c:dateAx>
      <c:valAx>
        <c:axId val="999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33.69</c:v>
                </c:pt>
                <c:pt idx="1">
                  <c:v>33.5</c:v>
                </c:pt>
                <c:pt idx="2">
                  <c:v>39.08</c:v>
                </c:pt>
                <c:pt idx="3">
                  <c:v>36.79</c:v>
                </c:pt>
                <c:pt idx="4">
                  <c:v>37.619999999999997</c:v>
                </c:pt>
              </c:numCache>
            </c:numRef>
          </c:val>
        </c:ser>
        <c:dLbls>
          <c:showLegendKey val="0"/>
          <c:showVal val="0"/>
          <c:showCatName val="0"/>
          <c:showSerName val="0"/>
          <c:showPercent val="0"/>
          <c:showBubbleSize val="0"/>
        </c:dLbls>
        <c:gapWidth val="150"/>
        <c:axId val="91034752"/>
        <c:axId val="910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34752"/>
        <c:axId val="91036672"/>
      </c:lineChart>
      <c:dateAx>
        <c:axId val="91034752"/>
        <c:scaling>
          <c:orientation val="minMax"/>
        </c:scaling>
        <c:delete val="1"/>
        <c:axPos val="b"/>
        <c:numFmt formatCode="ge" sourceLinked="1"/>
        <c:majorTickMark val="none"/>
        <c:minorTickMark val="none"/>
        <c:tickLblPos val="none"/>
        <c:crossAx val="91036672"/>
        <c:crosses val="autoZero"/>
        <c:auto val="1"/>
        <c:lblOffset val="100"/>
        <c:baseTimeUnit val="years"/>
      </c:dateAx>
      <c:valAx>
        <c:axId val="910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87616"/>
        <c:axId val="910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87616"/>
        <c:axId val="91089536"/>
      </c:lineChart>
      <c:dateAx>
        <c:axId val="91087616"/>
        <c:scaling>
          <c:orientation val="minMax"/>
        </c:scaling>
        <c:delete val="1"/>
        <c:axPos val="b"/>
        <c:numFmt formatCode="ge" sourceLinked="1"/>
        <c:majorTickMark val="none"/>
        <c:minorTickMark val="none"/>
        <c:tickLblPos val="none"/>
        <c:crossAx val="91089536"/>
        <c:crosses val="autoZero"/>
        <c:auto val="1"/>
        <c:lblOffset val="100"/>
        <c:baseTimeUnit val="years"/>
      </c:dateAx>
      <c:valAx>
        <c:axId val="910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87488"/>
        <c:axId val="934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87488"/>
        <c:axId val="93489408"/>
      </c:lineChart>
      <c:dateAx>
        <c:axId val="93487488"/>
        <c:scaling>
          <c:orientation val="minMax"/>
        </c:scaling>
        <c:delete val="1"/>
        <c:axPos val="b"/>
        <c:numFmt formatCode="ge" sourceLinked="1"/>
        <c:majorTickMark val="none"/>
        <c:minorTickMark val="none"/>
        <c:tickLblPos val="none"/>
        <c:crossAx val="93489408"/>
        <c:crosses val="autoZero"/>
        <c:auto val="1"/>
        <c:lblOffset val="100"/>
        <c:baseTimeUnit val="years"/>
      </c:dateAx>
      <c:valAx>
        <c:axId val="934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19200"/>
        <c:axId val="996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19200"/>
        <c:axId val="99621120"/>
      </c:lineChart>
      <c:dateAx>
        <c:axId val="99619200"/>
        <c:scaling>
          <c:orientation val="minMax"/>
        </c:scaling>
        <c:delete val="1"/>
        <c:axPos val="b"/>
        <c:numFmt formatCode="ge" sourceLinked="1"/>
        <c:majorTickMark val="none"/>
        <c:minorTickMark val="none"/>
        <c:tickLblPos val="none"/>
        <c:crossAx val="99621120"/>
        <c:crosses val="autoZero"/>
        <c:auto val="1"/>
        <c:lblOffset val="100"/>
        <c:baseTimeUnit val="years"/>
      </c:dateAx>
      <c:valAx>
        <c:axId val="996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57600"/>
        <c:axId val="996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57600"/>
        <c:axId val="99672064"/>
      </c:lineChart>
      <c:dateAx>
        <c:axId val="99657600"/>
        <c:scaling>
          <c:orientation val="minMax"/>
        </c:scaling>
        <c:delete val="1"/>
        <c:axPos val="b"/>
        <c:numFmt formatCode="ge" sourceLinked="1"/>
        <c:majorTickMark val="none"/>
        <c:minorTickMark val="none"/>
        <c:tickLblPos val="none"/>
        <c:crossAx val="99672064"/>
        <c:crosses val="autoZero"/>
        <c:auto val="1"/>
        <c:lblOffset val="100"/>
        <c:baseTimeUnit val="years"/>
      </c:dateAx>
      <c:valAx>
        <c:axId val="996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5758.72</c:v>
                </c:pt>
              </c:numCache>
            </c:numRef>
          </c:val>
        </c:ser>
        <c:dLbls>
          <c:showLegendKey val="0"/>
          <c:showVal val="0"/>
          <c:showCatName val="0"/>
          <c:showSerName val="0"/>
          <c:showPercent val="0"/>
          <c:showBubbleSize val="0"/>
        </c:dLbls>
        <c:gapWidth val="150"/>
        <c:axId val="99698176"/>
        <c:axId val="997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99698176"/>
        <c:axId val="99700096"/>
      </c:lineChart>
      <c:dateAx>
        <c:axId val="99698176"/>
        <c:scaling>
          <c:orientation val="minMax"/>
        </c:scaling>
        <c:delete val="1"/>
        <c:axPos val="b"/>
        <c:numFmt formatCode="ge" sourceLinked="1"/>
        <c:majorTickMark val="none"/>
        <c:minorTickMark val="none"/>
        <c:tickLblPos val="none"/>
        <c:crossAx val="99700096"/>
        <c:crosses val="autoZero"/>
        <c:auto val="1"/>
        <c:lblOffset val="100"/>
        <c:baseTimeUnit val="years"/>
      </c:dateAx>
      <c:valAx>
        <c:axId val="997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17.37</c:v>
                </c:pt>
                <c:pt idx="1">
                  <c:v>12.38</c:v>
                </c:pt>
                <c:pt idx="2">
                  <c:v>21.85</c:v>
                </c:pt>
                <c:pt idx="3">
                  <c:v>12.58</c:v>
                </c:pt>
                <c:pt idx="4">
                  <c:v>11.66</c:v>
                </c:pt>
              </c:numCache>
            </c:numRef>
          </c:val>
        </c:ser>
        <c:dLbls>
          <c:showLegendKey val="0"/>
          <c:showVal val="0"/>
          <c:showCatName val="0"/>
          <c:showSerName val="0"/>
          <c:showPercent val="0"/>
          <c:showBubbleSize val="0"/>
        </c:dLbls>
        <c:gapWidth val="150"/>
        <c:axId val="99732864"/>
        <c:axId val="998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99732864"/>
        <c:axId val="99812864"/>
      </c:lineChart>
      <c:dateAx>
        <c:axId val="99732864"/>
        <c:scaling>
          <c:orientation val="minMax"/>
        </c:scaling>
        <c:delete val="1"/>
        <c:axPos val="b"/>
        <c:numFmt formatCode="ge" sourceLinked="1"/>
        <c:majorTickMark val="none"/>
        <c:minorTickMark val="none"/>
        <c:tickLblPos val="none"/>
        <c:crossAx val="99812864"/>
        <c:crosses val="autoZero"/>
        <c:auto val="1"/>
        <c:lblOffset val="100"/>
        <c:baseTimeUnit val="years"/>
      </c:dateAx>
      <c:valAx>
        <c:axId val="998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1022.85</c:v>
                </c:pt>
                <c:pt idx="1">
                  <c:v>1438.4</c:v>
                </c:pt>
                <c:pt idx="2">
                  <c:v>823.28</c:v>
                </c:pt>
                <c:pt idx="3">
                  <c:v>1484.94</c:v>
                </c:pt>
                <c:pt idx="4">
                  <c:v>1605.09</c:v>
                </c:pt>
              </c:numCache>
            </c:numRef>
          </c:val>
        </c:ser>
        <c:dLbls>
          <c:showLegendKey val="0"/>
          <c:showVal val="0"/>
          <c:showCatName val="0"/>
          <c:showSerName val="0"/>
          <c:showPercent val="0"/>
          <c:showBubbleSize val="0"/>
        </c:dLbls>
        <c:gapWidth val="150"/>
        <c:axId val="99838208"/>
        <c:axId val="998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99838208"/>
        <c:axId val="99840384"/>
      </c:lineChart>
      <c:dateAx>
        <c:axId val="99838208"/>
        <c:scaling>
          <c:orientation val="minMax"/>
        </c:scaling>
        <c:delete val="1"/>
        <c:axPos val="b"/>
        <c:numFmt formatCode="ge" sourceLinked="1"/>
        <c:majorTickMark val="none"/>
        <c:minorTickMark val="none"/>
        <c:tickLblPos val="none"/>
        <c:crossAx val="99840384"/>
        <c:crosses val="autoZero"/>
        <c:auto val="1"/>
        <c:lblOffset val="100"/>
        <c:baseTimeUnit val="years"/>
      </c:dateAx>
      <c:valAx>
        <c:axId val="998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佐井村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2237</v>
      </c>
      <c r="AM8" s="64"/>
      <c r="AN8" s="64"/>
      <c r="AO8" s="64"/>
      <c r="AP8" s="64"/>
      <c r="AQ8" s="64"/>
      <c r="AR8" s="64"/>
      <c r="AS8" s="64"/>
      <c r="AT8" s="63">
        <f>データ!S6</f>
        <v>135.04</v>
      </c>
      <c r="AU8" s="63"/>
      <c r="AV8" s="63"/>
      <c r="AW8" s="63"/>
      <c r="AX8" s="63"/>
      <c r="AY8" s="63"/>
      <c r="AZ8" s="63"/>
      <c r="BA8" s="63"/>
      <c r="BB8" s="63">
        <f>データ!T6</f>
        <v>16.57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20.309999999999999</v>
      </c>
      <c r="Q10" s="63"/>
      <c r="R10" s="63"/>
      <c r="S10" s="63"/>
      <c r="T10" s="63"/>
      <c r="U10" s="63"/>
      <c r="V10" s="63"/>
      <c r="W10" s="63">
        <f>データ!P6</f>
        <v>97.76</v>
      </c>
      <c r="X10" s="63"/>
      <c r="Y10" s="63"/>
      <c r="Z10" s="63"/>
      <c r="AA10" s="63"/>
      <c r="AB10" s="63"/>
      <c r="AC10" s="63"/>
      <c r="AD10" s="64">
        <f>データ!Q6</f>
        <v>3240</v>
      </c>
      <c r="AE10" s="64"/>
      <c r="AF10" s="64"/>
      <c r="AG10" s="64"/>
      <c r="AH10" s="64"/>
      <c r="AI10" s="64"/>
      <c r="AJ10" s="64"/>
      <c r="AK10" s="2"/>
      <c r="AL10" s="64">
        <f>データ!U6</f>
        <v>446</v>
      </c>
      <c r="AM10" s="64"/>
      <c r="AN10" s="64"/>
      <c r="AO10" s="64"/>
      <c r="AP10" s="64"/>
      <c r="AQ10" s="64"/>
      <c r="AR10" s="64"/>
      <c r="AS10" s="64"/>
      <c r="AT10" s="63">
        <f>データ!V6</f>
        <v>0.24</v>
      </c>
      <c r="AU10" s="63"/>
      <c r="AV10" s="63"/>
      <c r="AW10" s="63"/>
      <c r="AX10" s="63"/>
      <c r="AY10" s="63"/>
      <c r="AZ10" s="63"/>
      <c r="BA10" s="63"/>
      <c r="BB10" s="63">
        <f>データ!W6</f>
        <v>1858.33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24261</v>
      </c>
      <c r="D6" s="31">
        <f t="shared" si="3"/>
        <v>47</v>
      </c>
      <c r="E6" s="31">
        <f t="shared" si="3"/>
        <v>17</v>
      </c>
      <c r="F6" s="31">
        <f t="shared" si="3"/>
        <v>6</v>
      </c>
      <c r="G6" s="31">
        <f t="shared" si="3"/>
        <v>0</v>
      </c>
      <c r="H6" s="31" t="str">
        <f t="shared" si="3"/>
        <v>青森県　佐井村</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20.309999999999999</v>
      </c>
      <c r="P6" s="32">
        <f t="shared" si="3"/>
        <v>97.76</v>
      </c>
      <c r="Q6" s="32">
        <f t="shared" si="3"/>
        <v>3240</v>
      </c>
      <c r="R6" s="32">
        <f t="shared" si="3"/>
        <v>2237</v>
      </c>
      <c r="S6" s="32">
        <f t="shared" si="3"/>
        <v>135.04</v>
      </c>
      <c r="T6" s="32">
        <f t="shared" si="3"/>
        <v>16.57</v>
      </c>
      <c r="U6" s="32">
        <f t="shared" si="3"/>
        <v>446</v>
      </c>
      <c r="V6" s="32">
        <f t="shared" si="3"/>
        <v>0.24</v>
      </c>
      <c r="W6" s="32">
        <f t="shared" si="3"/>
        <v>1858.33</v>
      </c>
      <c r="X6" s="33">
        <f>IF(X7="",NA(),X7)</f>
        <v>33.69</v>
      </c>
      <c r="Y6" s="33">
        <f t="shared" ref="Y6:AG6" si="4">IF(Y7="",NA(),Y7)</f>
        <v>33.5</v>
      </c>
      <c r="Z6" s="33">
        <f t="shared" si="4"/>
        <v>39.08</v>
      </c>
      <c r="AA6" s="33">
        <f t="shared" si="4"/>
        <v>36.79</v>
      </c>
      <c r="AB6" s="33">
        <f t="shared" si="4"/>
        <v>37.619999999999997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5758.72</v>
      </c>
      <c r="BJ6" s="33">
        <f t="shared" si="7"/>
        <v>1723.1</v>
      </c>
      <c r="BK6" s="33">
        <f t="shared" si="7"/>
        <v>827.19</v>
      </c>
      <c r="BL6" s="33">
        <f t="shared" si="7"/>
        <v>817.63</v>
      </c>
      <c r="BM6" s="33">
        <f t="shared" si="7"/>
        <v>830.5</v>
      </c>
      <c r="BN6" s="33">
        <f t="shared" si="7"/>
        <v>1029.24</v>
      </c>
      <c r="BO6" s="32" t="str">
        <f>IF(BO7="","",IF(BO7="-","【-】","【"&amp;SUBSTITUTE(TEXT(BO7,"#,##0.00"),"-","△")&amp;"】"))</f>
        <v>【1,052.66】</v>
      </c>
      <c r="BP6" s="33">
        <f>IF(BP7="",NA(),BP7)</f>
        <v>17.37</v>
      </c>
      <c r="BQ6" s="33">
        <f t="shared" ref="BQ6:BY6" si="8">IF(BQ7="",NA(),BQ7)</f>
        <v>12.38</v>
      </c>
      <c r="BR6" s="33">
        <f t="shared" si="8"/>
        <v>21.85</v>
      </c>
      <c r="BS6" s="33">
        <f t="shared" si="8"/>
        <v>12.58</v>
      </c>
      <c r="BT6" s="33">
        <f t="shared" si="8"/>
        <v>11.66</v>
      </c>
      <c r="BU6" s="33">
        <f t="shared" si="8"/>
        <v>35.909999999999997</v>
      </c>
      <c r="BV6" s="33">
        <f t="shared" si="8"/>
        <v>45.01</v>
      </c>
      <c r="BW6" s="33">
        <f t="shared" si="8"/>
        <v>46.31</v>
      </c>
      <c r="BX6" s="33">
        <f t="shared" si="8"/>
        <v>43.66</v>
      </c>
      <c r="BY6" s="33">
        <f t="shared" si="8"/>
        <v>43.13</v>
      </c>
      <c r="BZ6" s="32" t="str">
        <f>IF(BZ7="","",IF(BZ7="-","【-】","【"&amp;SUBSTITUTE(TEXT(BZ7,"#,##0.00"),"-","△")&amp;"】"))</f>
        <v>【40.22】</v>
      </c>
      <c r="CA6" s="33">
        <f>IF(CA7="",NA(),CA7)</f>
        <v>1022.85</v>
      </c>
      <c r="CB6" s="33">
        <f t="shared" ref="CB6:CJ6" si="9">IF(CB7="",NA(),CB7)</f>
        <v>1438.4</v>
      </c>
      <c r="CC6" s="33">
        <f t="shared" si="9"/>
        <v>823.28</v>
      </c>
      <c r="CD6" s="33">
        <f t="shared" si="9"/>
        <v>1484.94</v>
      </c>
      <c r="CE6" s="33">
        <f t="shared" si="9"/>
        <v>1605.09</v>
      </c>
      <c r="CF6" s="33">
        <f t="shared" si="9"/>
        <v>459.38</v>
      </c>
      <c r="CG6" s="33">
        <f t="shared" si="9"/>
        <v>350.91</v>
      </c>
      <c r="CH6" s="33">
        <f t="shared" si="9"/>
        <v>349.08</v>
      </c>
      <c r="CI6" s="33">
        <f t="shared" si="9"/>
        <v>382.09</v>
      </c>
      <c r="CJ6" s="33">
        <f t="shared" si="9"/>
        <v>392.03</v>
      </c>
      <c r="CK6" s="32" t="str">
        <f>IF(CK7="","",IF(CK7="-","【-】","【"&amp;SUBSTITUTE(TEXT(CK7,"#,##0.00"),"-","△")&amp;"】"))</f>
        <v>【424.58】</v>
      </c>
      <c r="CL6" s="33">
        <f>IF(CL7="",NA(),CL7)</f>
        <v>25.71</v>
      </c>
      <c r="CM6" s="33">
        <f t="shared" ref="CM6:CU6" si="10">IF(CM7="",NA(),CM7)</f>
        <v>24.14</v>
      </c>
      <c r="CN6" s="33">
        <f t="shared" si="10"/>
        <v>22.88</v>
      </c>
      <c r="CO6" s="33">
        <f t="shared" si="10"/>
        <v>21.94</v>
      </c>
      <c r="CP6" s="33">
        <f t="shared" si="10"/>
        <v>21.63</v>
      </c>
      <c r="CQ6" s="33">
        <f t="shared" si="10"/>
        <v>32.04</v>
      </c>
      <c r="CR6" s="33">
        <f t="shared" si="10"/>
        <v>38.24</v>
      </c>
      <c r="CS6" s="33">
        <f t="shared" si="10"/>
        <v>39.42</v>
      </c>
      <c r="CT6" s="33">
        <f t="shared" si="10"/>
        <v>39.68</v>
      </c>
      <c r="CU6" s="33">
        <f t="shared" si="10"/>
        <v>35.64</v>
      </c>
      <c r="CV6" s="32" t="str">
        <f>IF(CV7="","",IF(CV7="-","【-】","【"&amp;SUBSTITUTE(TEXT(CV7,"#,##0.00"),"-","△")&amp;"】"))</f>
        <v>【33.90】</v>
      </c>
      <c r="CW6" s="33">
        <f>IF(CW7="",NA(),CW7)</f>
        <v>69.72</v>
      </c>
      <c r="CX6" s="33">
        <f t="shared" ref="CX6:DF6" si="11">IF(CX7="",NA(),CX7)</f>
        <v>69.760000000000005</v>
      </c>
      <c r="CY6" s="33">
        <f t="shared" si="11"/>
        <v>70.819999999999993</v>
      </c>
      <c r="CZ6" s="33">
        <f t="shared" si="11"/>
        <v>71.52</v>
      </c>
      <c r="DA6" s="33">
        <f t="shared" si="11"/>
        <v>71.75</v>
      </c>
      <c r="DB6" s="33">
        <f t="shared" si="11"/>
        <v>68.86</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24261</v>
      </c>
      <c r="D7" s="35">
        <v>47</v>
      </c>
      <c r="E7" s="35">
        <v>17</v>
      </c>
      <c r="F7" s="35">
        <v>6</v>
      </c>
      <c r="G7" s="35">
        <v>0</v>
      </c>
      <c r="H7" s="35" t="s">
        <v>96</v>
      </c>
      <c r="I7" s="35" t="s">
        <v>97</v>
      </c>
      <c r="J7" s="35" t="s">
        <v>98</v>
      </c>
      <c r="K7" s="35" t="s">
        <v>99</v>
      </c>
      <c r="L7" s="35" t="s">
        <v>100</v>
      </c>
      <c r="M7" s="36" t="s">
        <v>101</v>
      </c>
      <c r="N7" s="36" t="s">
        <v>102</v>
      </c>
      <c r="O7" s="36">
        <v>20.309999999999999</v>
      </c>
      <c r="P7" s="36">
        <v>97.76</v>
      </c>
      <c r="Q7" s="36">
        <v>3240</v>
      </c>
      <c r="R7" s="36">
        <v>2237</v>
      </c>
      <c r="S7" s="36">
        <v>135.04</v>
      </c>
      <c r="T7" s="36">
        <v>16.57</v>
      </c>
      <c r="U7" s="36">
        <v>446</v>
      </c>
      <c r="V7" s="36">
        <v>0.24</v>
      </c>
      <c r="W7" s="36">
        <v>1858.33</v>
      </c>
      <c r="X7" s="36">
        <v>33.69</v>
      </c>
      <c r="Y7" s="36">
        <v>33.5</v>
      </c>
      <c r="Z7" s="36">
        <v>39.08</v>
      </c>
      <c r="AA7" s="36">
        <v>36.79</v>
      </c>
      <c r="AB7" s="36">
        <v>37.619999999999997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5758.72</v>
      </c>
      <c r="BJ7" s="36">
        <v>1723.1</v>
      </c>
      <c r="BK7" s="36">
        <v>827.19</v>
      </c>
      <c r="BL7" s="36">
        <v>817.63</v>
      </c>
      <c r="BM7" s="36">
        <v>830.5</v>
      </c>
      <c r="BN7" s="36">
        <v>1029.24</v>
      </c>
      <c r="BO7" s="36">
        <v>1052.6600000000001</v>
      </c>
      <c r="BP7" s="36">
        <v>17.37</v>
      </c>
      <c r="BQ7" s="36">
        <v>12.38</v>
      </c>
      <c r="BR7" s="36">
        <v>21.85</v>
      </c>
      <c r="BS7" s="36">
        <v>12.58</v>
      </c>
      <c r="BT7" s="36">
        <v>11.66</v>
      </c>
      <c r="BU7" s="36">
        <v>35.909999999999997</v>
      </c>
      <c r="BV7" s="36">
        <v>45.01</v>
      </c>
      <c r="BW7" s="36">
        <v>46.31</v>
      </c>
      <c r="BX7" s="36">
        <v>43.66</v>
      </c>
      <c r="BY7" s="36">
        <v>43.13</v>
      </c>
      <c r="BZ7" s="36">
        <v>40.22</v>
      </c>
      <c r="CA7" s="36">
        <v>1022.85</v>
      </c>
      <c r="CB7" s="36">
        <v>1438.4</v>
      </c>
      <c r="CC7" s="36">
        <v>823.28</v>
      </c>
      <c r="CD7" s="36">
        <v>1484.94</v>
      </c>
      <c r="CE7" s="36">
        <v>1605.09</v>
      </c>
      <c r="CF7" s="36">
        <v>459.38</v>
      </c>
      <c r="CG7" s="36">
        <v>350.91</v>
      </c>
      <c r="CH7" s="36">
        <v>349.08</v>
      </c>
      <c r="CI7" s="36">
        <v>382.09</v>
      </c>
      <c r="CJ7" s="36">
        <v>392.03</v>
      </c>
      <c r="CK7" s="36">
        <v>424.58</v>
      </c>
      <c r="CL7" s="36">
        <v>25.71</v>
      </c>
      <c r="CM7" s="36">
        <v>24.14</v>
      </c>
      <c r="CN7" s="36">
        <v>22.88</v>
      </c>
      <c r="CO7" s="36">
        <v>21.94</v>
      </c>
      <c r="CP7" s="36">
        <v>21.63</v>
      </c>
      <c r="CQ7" s="36">
        <v>32.04</v>
      </c>
      <c r="CR7" s="36">
        <v>38.24</v>
      </c>
      <c r="CS7" s="36">
        <v>39.42</v>
      </c>
      <c r="CT7" s="36">
        <v>39.68</v>
      </c>
      <c r="CU7" s="36">
        <v>35.64</v>
      </c>
      <c r="CV7" s="36">
        <v>33.9</v>
      </c>
      <c r="CW7" s="36">
        <v>69.72</v>
      </c>
      <c r="CX7" s="36">
        <v>69.760000000000005</v>
      </c>
      <c r="CY7" s="36">
        <v>70.819999999999993</v>
      </c>
      <c r="CZ7" s="36">
        <v>71.52</v>
      </c>
      <c r="DA7" s="36">
        <v>71.75</v>
      </c>
      <c r="DB7" s="36">
        <v>68.86</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竹本　俊博</cp:lastModifiedBy>
  <dcterms:created xsi:type="dcterms:W3CDTF">2017-02-08T03:17:32Z</dcterms:created>
  <dcterms:modified xsi:type="dcterms:W3CDTF">2017-02-20T00:49:24Z</dcterms:modified>
</cp:coreProperties>
</file>