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01.ROKUNOHE\Desktop\2017.1.23【2月6日締切】公営企業に係る「経営比較分析表」の分析等について\2017.2.13【重要・2月15日締切】経営比較分析表（法非適・下水道事業）の帳票差替について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<sst xmlns="http://schemas.openxmlformats.org/spreadsheetml/2006/main" count="226" uniqueCount="111">
  <si>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</si>
  <si>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</si>
  <si>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</si>
  <si>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</si>
  <si>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</si>
  <si>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</si>
  <si>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</si>
  <si>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</si>
  <si>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</si>
  <si>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</si>
  <si>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</si>
  <si>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</si>
  <si>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</si>
  <si>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</si>
  <si>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</si>
  <si>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</si>
  <si>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</si>
  <si>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</si>
  <si>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</si>
  <si>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</si>
  <si>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</si>
  <si>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</si>
  <si>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</si>
  <si>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</si>
  <si>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</si>
  <si>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</si>
  <si>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</si>
  <si>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</si>
  <si>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</si>
  <si>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</si>
  <si>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</si>
  <si>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</si>
  <si>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</si>
  <si>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</si>
  <si>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</si>
  <si>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</si>
  <si>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</si>
  <si>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</si>
  <si>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</si>
  <si>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</si>
  <si>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</si>
  <si>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</si>
  <si>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</si>
  <si>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</si>
  <si>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</si>
  <si>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</si>
  <si>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</si>
  <si>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</si>
  <si>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</si>
  <si>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</si>
  <si>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</si>
  <si>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</si>
  <si>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</si>
  <si>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</si>
  <si>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</si>
  <si>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</si>
  <si>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</si>
  <si>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</si>
  <si>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</si>
  <si>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</si>
  <si>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</si>
  <si>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</si>
  <si>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</si>
  <si>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</si>
  <si>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</si>
  <si>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</si>
  <si>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</si>
  <si>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</si>
  <si>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</si>
  <si>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</si>
  <si>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</si>
  <si>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</si>
  <si>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</si>
  <si>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</si>
  <si>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</si>
  <si>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</si>
  <si>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</si>
  <si>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</si>
  <si>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</si>
  <si>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</si>
  <si>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</si>
  <si>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</si>
  <si>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</si>
  <si>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</si>
  <si>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</si>
  <si>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</si>
  <si>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</si>
  <si>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</si>
  <si>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</si>
  <si>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</si>
  <si>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</si>
  <si>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</si>
  <si>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</si>
  <si>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</si>
  <si>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</si>
  <si>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</si>
  <si>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六戸町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</si>
  <si>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</si>
  <si>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</si>
  <si>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</si>
  <si>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</si>
  <si>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</si>
  <si>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</si>
  <si>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</si>
  <si>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</si>
  <si>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</si>
  <si>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</si>
  <si>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</si>
  <si>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・使用料料金収入で、維持管理費を賄えていない状況であり、今後使用料の適正化（使用料料金の増額改定等）の検討を進めていくこととする。
・企業債（地方債）については、今後繰上げ償還や金利の安いものへの借換え等を検討する。</t>
    <rPh sb="1" eb="4">
      <t>シヨウリョウ</t>
    </rPh>
    <rPh sb="4" eb="6">
      <t>リョウキン</t>
    </rPh>
    <rPh sb="6" eb="8">
      <t>シュウニュウ</t>
    </rPh>
    <rPh sb="10" eb="12">
      <t>イジ</t>
    </rPh>
    <rPh sb="12" eb="15">
      <t>カンリヒ</t>
    </rPh>
    <rPh sb="16" eb="17">
      <t>マカナ</t>
    </rPh>
    <rPh sb="22" eb="24">
      <t>ジョウキョウ</t>
    </rPh>
    <rPh sb="28" eb="30">
      <t>コンゴ</t>
    </rPh>
    <rPh sb="30" eb="33">
      <t>シヨウリョウ</t>
    </rPh>
    <rPh sb="34" eb="37">
      <t>テキセイカ</t>
    </rPh>
    <rPh sb="38" eb="41">
      <t>シヨウリョウ</t>
    </rPh>
    <rPh sb="41" eb="43">
      <t>リョウキン</t>
    </rPh>
    <rPh sb="44" eb="46">
      <t>ゾウガク</t>
    </rPh>
    <rPh sb="46" eb="48">
      <t>カイテイ</t>
    </rPh>
    <rPh sb="48" eb="49">
      <t>トウ</t>
    </rPh>
    <rPh sb="51" eb="53">
      <t>ケントウ</t>
    </rPh>
    <rPh sb="54" eb="55">
      <t>スス</t>
    </rPh>
    <rPh sb="67" eb="69">
      <t>キギョウ</t>
    </rPh>
    <rPh sb="69" eb="70">
      <t>サイ</t>
    </rPh>
    <rPh sb="71" eb="74">
      <t>チホウサイ</t>
    </rPh>
    <rPh sb="81" eb="83">
      <t>コンゴ</t>
    </rPh>
    <rPh sb="83" eb="85">
      <t>クリア</t>
    </rPh>
    <rPh sb="86" eb="88">
      <t>ショウカン</t>
    </rPh>
    <rPh sb="89" eb="91">
      <t>キンリ</t>
    </rPh>
    <rPh sb="92" eb="93">
      <t>ヤス</t>
    </rPh>
    <rPh sb="98" eb="100">
      <t>カリカ</t>
    </rPh>
    <rPh sb="101" eb="102">
      <t>トウ</t>
    </rPh>
    <rPh sb="103" eb="105">
      <t>ケントウ</t>
    </rPh>
    <phoneticPr fontId="4"/>
  </si>
  <si>
    <t>・今後、ストックマネジメント計画を策定し、順次更新事業の実施を検討していく。</t>
    <rPh sb="1" eb="3">
      <t>コンゴ</t>
    </rPh>
    <rPh sb="14" eb="16">
      <t>ケイカク</t>
    </rPh>
    <rPh sb="17" eb="19">
      <t>サクテイ</t>
    </rPh>
    <rPh sb="21" eb="23">
      <t>ジュンジ</t>
    </rPh>
    <rPh sb="23" eb="25">
      <t>コウシン</t>
    </rPh>
    <rPh sb="25" eb="27">
      <t>ジギョウ</t>
    </rPh>
    <rPh sb="28" eb="30">
      <t>ジッシ</t>
    </rPh>
    <rPh sb="31" eb="33">
      <t>ケントウ</t>
    </rPh>
    <phoneticPr fontId="4"/>
  </si>
  <si>
    <t>・使用料料金収入で、維持管理費を賄えていない状況であり、また、今後施設・設備の更新も必要となってくることから、使用料の適正化（使用料料金の増額改定等）の検討を進めていくこととする。</t>
    <rPh sb="33" eb="35">
      <t>シセツ</t>
    </rPh>
    <rPh sb="36" eb="38">
      <t>セツビ</t>
    </rPh>
    <rPh sb="39" eb="41">
      <t>コウシン</t>
    </rPh>
    <rPh sb="42" eb="4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</si>
</sst>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927440"/>
        <c:axId val="15366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7.0000000000000007E-2</c:v>
                </c:pt>
                <c:pt idx="2">
                  <c:v>0.14000000000000001</c:v>
                </c:pt>
                <c:pt idx="3">
                  <c:v>0.03</c:v>
                </c:pt>
                <c:pt idx="4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27440"/>
        <c:axId val="153660992"/>
      </c:lineChart>
      <c:dateAx>
        <c:axId val="15392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660992"/>
        <c:crosses val="autoZero"/>
        <c:auto val="1"/>
        <c:lblOffset val="100"/>
        <c:baseTimeUnit val="years"/>
      </c:dateAx>
      <c:valAx>
        <c:axId val="15366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92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66464"/>
        <c:axId val="15235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50.74</c:v>
                </c:pt>
                <c:pt idx="1">
                  <c:v>49.29</c:v>
                </c:pt>
                <c:pt idx="2">
                  <c:v>50.32</c:v>
                </c:pt>
                <c:pt idx="3">
                  <c:v>49.89</c:v>
                </c:pt>
                <c:pt idx="4">
                  <c:v>49.39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66464"/>
        <c:axId val="152355920"/>
      </c:lineChart>
      <c:dateAx>
        <c:axId val="15226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355920"/>
        <c:crosses val="autoZero"/>
        <c:auto val="1"/>
        <c:lblOffset val="100"/>
        <c:baseTimeUnit val="years"/>
      </c:dateAx>
      <c:valAx>
        <c:axId val="15235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26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78.47</c:v>
                </c:pt>
                <c:pt idx="1">
                  <c:v>77.8</c:v>
                </c:pt>
                <c:pt idx="2">
                  <c:v>71.099999999999994</c:v>
                </c:pt>
                <c:pt idx="3">
                  <c:v>73.84</c:v>
                </c:pt>
                <c:pt idx="4">
                  <c:v>75.36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780480"/>
        <c:axId val="154780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85.1</c:v>
                </c:pt>
                <c:pt idx="1">
                  <c:v>84.31</c:v>
                </c:pt>
                <c:pt idx="2">
                  <c:v>84.57</c:v>
                </c:pt>
                <c:pt idx="3">
                  <c:v>84.73</c:v>
                </c:pt>
                <c:pt idx="4">
                  <c:v>83.96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80480"/>
        <c:axId val="154780872"/>
      </c:lineChart>
      <c:dateAx>
        <c:axId val="154780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780872"/>
        <c:crosses val="autoZero"/>
        <c:auto val="1"/>
        <c:lblOffset val="100"/>
        <c:baseTimeUnit val="years"/>
      </c:dateAx>
      <c:valAx>
        <c:axId val="154780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780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89.66</c:v>
                </c:pt>
                <c:pt idx="1">
                  <c:v>78.680000000000007</c:v>
                </c:pt>
                <c:pt idx="2">
                  <c:v>87.01</c:v>
                </c:pt>
                <c:pt idx="3">
                  <c:v>86.76</c:v>
                </c:pt>
                <c:pt idx="4">
                  <c:v>88.26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518176"/>
        <c:axId val="15452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18176"/>
        <c:axId val="154522656"/>
      </c:lineChart>
      <c:dateAx>
        <c:axId val="15451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522656"/>
        <c:crosses val="autoZero"/>
        <c:auto val="1"/>
        <c:lblOffset val="100"/>
        <c:baseTimeUnit val="years"/>
      </c:dateAx>
      <c:valAx>
        <c:axId val="15452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51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771176"/>
        <c:axId val="15423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71176"/>
        <c:axId val="154232624"/>
      </c:lineChart>
      <c:dateAx>
        <c:axId val="153771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232624"/>
        <c:crosses val="autoZero"/>
        <c:auto val="1"/>
        <c:lblOffset val="100"/>
        <c:baseTimeUnit val="years"/>
      </c:dateAx>
      <c:valAx>
        <c:axId val="15423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771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07432"/>
        <c:axId val="154285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07432"/>
        <c:axId val="154285256"/>
      </c:lineChart>
      <c:dateAx>
        <c:axId val="154207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285256"/>
        <c:crosses val="autoZero"/>
        <c:auto val="1"/>
        <c:lblOffset val="100"/>
        <c:baseTimeUnit val="years"/>
      </c:dateAx>
      <c:valAx>
        <c:axId val="154285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207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52808"/>
        <c:axId val="15435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52808"/>
        <c:axId val="154353200"/>
      </c:lineChart>
      <c:dateAx>
        <c:axId val="154352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353200"/>
        <c:crosses val="autoZero"/>
        <c:auto val="1"/>
        <c:lblOffset val="100"/>
        <c:baseTimeUnit val="years"/>
      </c:dateAx>
      <c:valAx>
        <c:axId val="15435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352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54768"/>
        <c:axId val="154355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54768"/>
        <c:axId val="154355160"/>
      </c:lineChart>
      <c:dateAx>
        <c:axId val="15435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355160"/>
        <c:crosses val="autoZero"/>
        <c:auto val="1"/>
        <c:lblOffset val="100"/>
        <c:baseTimeUnit val="years"/>
      </c:dateAx>
      <c:valAx>
        <c:axId val="154355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35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2203.04</c:v>
                </c:pt>
                <c:pt idx="1">
                  <c:v>3125.97</c:v>
                </c:pt>
                <c:pt idx="2">
                  <c:v>2615.23</c:v>
                </c:pt>
                <c:pt idx="3">
                  <c:v>2254.75</c:v>
                </c:pt>
                <c:pt idx="4">
                  <c:v>1452.01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439480"/>
        <c:axId val="15443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1365.62</c:v>
                </c:pt>
                <c:pt idx="1">
                  <c:v>1309.43</c:v>
                </c:pt>
                <c:pt idx="2">
                  <c:v>1306.92</c:v>
                </c:pt>
                <c:pt idx="3">
                  <c:v>1203.71</c:v>
                </c:pt>
                <c:pt idx="4">
                  <c:v>1162.3599999999999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39480"/>
        <c:axId val="154439872"/>
      </c:lineChart>
      <c:dateAx>
        <c:axId val="154439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439872"/>
        <c:crosses val="autoZero"/>
        <c:auto val="1"/>
        <c:lblOffset val="100"/>
        <c:baseTimeUnit val="years"/>
      </c:dateAx>
      <c:valAx>
        <c:axId val="15443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439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35.11</c:v>
                </c:pt>
                <c:pt idx="1">
                  <c:v>21.24</c:v>
                </c:pt>
                <c:pt idx="2">
                  <c:v>31.95</c:v>
                </c:pt>
                <c:pt idx="3">
                  <c:v>34.15</c:v>
                </c:pt>
                <c:pt idx="4">
                  <c:v>33.92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54376"/>
        <c:axId val="15435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65.98</c:v>
                </c:pt>
                <c:pt idx="1">
                  <c:v>67.59</c:v>
                </c:pt>
                <c:pt idx="2">
                  <c:v>68.510000000000005</c:v>
                </c:pt>
                <c:pt idx="3">
                  <c:v>69.739999999999995</c:v>
                </c:pt>
                <c:pt idx="4">
                  <c:v>68.209999999999994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54376"/>
        <c:axId val="154352416"/>
      </c:lineChart>
      <c:dateAx>
        <c:axId val="154354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352416"/>
        <c:crosses val="autoZero"/>
        <c:auto val="1"/>
        <c:lblOffset val="100"/>
        <c:baseTimeUnit val="years"/>
      </c:dateAx>
      <c:valAx>
        <c:axId val="15435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354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351.38</c:v>
                </c:pt>
                <c:pt idx="1">
                  <c:v>577.53</c:v>
                </c:pt>
                <c:pt idx="2">
                  <c:v>383.52</c:v>
                </c:pt>
                <c:pt idx="3">
                  <c:v>370.12</c:v>
                </c:pt>
                <c:pt idx="4">
                  <c:v>379.97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441440"/>
        <c:axId val="154441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258.83</c:v>
                </c:pt>
                <c:pt idx="1">
                  <c:v>251.88</c:v>
                </c:pt>
                <c:pt idx="2">
                  <c:v>247.43</c:v>
                </c:pt>
                <c:pt idx="3">
                  <c:v>248.89</c:v>
                </c:pt>
                <c:pt idx="4">
                  <c:v>250.84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41440"/>
        <c:axId val="154441832"/>
      </c:lineChart>
      <c:dateAx>
        <c:axId val="15444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441832"/>
        <c:crosses val="autoZero"/>
        <c:auto val="1"/>
        <c:lblOffset val="100"/>
        <c:baseTimeUnit val="years"/>
      </c:dateAx>
      <c:valAx>
        <c:axId val="154441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44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V9" zoomScale="150" zoomScaleNormal="15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青森県　六戸町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10937</v>
      </c>
      <c r="AM8" s="64"/>
      <c r="AN8" s="64"/>
      <c r="AO8" s="64"/>
      <c r="AP8" s="64"/>
      <c r="AQ8" s="64"/>
      <c r="AR8" s="64"/>
      <c r="AS8" s="64"/>
      <c r="AT8" s="63">
        <f>データ!S6</f>
        <v>83.89</v>
      </c>
      <c r="AU8" s="63"/>
      <c r="AV8" s="63"/>
      <c r="AW8" s="63"/>
      <c r="AX8" s="63"/>
      <c r="AY8" s="63"/>
      <c r="AZ8" s="63"/>
      <c r="BA8" s="63"/>
      <c r="BB8" s="63">
        <f>データ!T6</f>
        <v>130.37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36.409999999999997</v>
      </c>
      <c r="Q10" s="63"/>
      <c r="R10" s="63"/>
      <c r="S10" s="63"/>
      <c r="T10" s="63"/>
      <c r="U10" s="63"/>
      <c r="V10" s="63"/>
      <c r="W10" s="63">
        <f>データ!P6</f>
        <v>85.87</v>
      </c>
      <c r="X10" s="63"/>
      <c r="Y10" s="63"/>
      <c r="Z10" s="63"/>
      <c r="AA10" s="63"/>
      <c r="AB10" s="63"/>
      <c r="AC10" s="63"/>
      <c r="AD10" s="64">
        <f>データ!Q6</f>
        <v>2376</v>
      </c>
      <c r="AE10" s="64"/>
      <c r="AF10" s="64"/>
      <c r="AG10" s="64"/>
      <c r="AH10" s="64"/>
      <c r="AI10" s="64"/>
      <c r="AJ10" s="64"/>
      <c r="AK10" s="2"/>
      <c r="AL10" s="64">
        <f>データ!U6</f>
        <v>3969</v>
      </c>
      <c r="AM10" s="64"/>
      <c r="AN10" s="64"/>
      <c r="AO10" s="64"/>
      <c r="AP10" s="64"/>
      <c r="AQ10" s="64"/>
      <c r="AR10" s="64"/>
      <c r="AS10" s="64"/>
      <c r="AT10" s="63">
        <f>データ!V6</f>
        <v>2.69</v>
      </c>
      <c r="AU10" s="63"/>
      <c r="AV10" s="63"/>
      <c r="AW10" s="63"/>
      <c r="AX10" s="63"/>
      <c r="AY10" s="63"/>
      <c r="AZ10" s="63"/>
      <c r="BA10" s="63"/>
      <c r="BB10" s="63">
        <f>データ!W6</f>
        <v>1475.46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24058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青森県　六戸町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36.409999999999997</v>
      </c>
      <c r="P6" s="32">
        <f t="shared" si="3"/>
        <v>85.87</v>
      </c>
      <c r="Q6" s="32">
        <f t="shared" si="3"/>
        <v>2376</v>
      </c>
      <c r="R6" s="32">
        <f t="shared" si="3"/>
        <v>10937</v>
      </c>
      <c r="S6" s="32">
        <f t="shared" si="3"/>
        <v>83.89</v>
      </c>
      <c r="T6" s="32">
        <f t="shared" si="3"/>
        <v>130.37</v>
      </c>
      <c r="U6" s="32">
        <f t="shared" si="3"/>
        <v>3969</v>
      </c>
      <c r="V6" s="32">
        <f t="shared" si="3"/>
        <v>2.69</v>
      </c>
      <c r="W6" s="32">
        <f t="shared" si="3"/>
        <v>1475.46</v>
      </c>
      <c r="X6" s="33">
        <f>IF(X7="",NA(),X7)</f>
        <v>89.66</v>
      </c>
      <c r="Y6" s="33">
        <f t="shared" ref="Y6:AG6" si="4">IF(Y7="",NA(),Y7)</f>
        <v>78.680000000000007</v>
      </c>
      <c r="Z6" s="33">
        <f t="shared" si="4"/>
        <v>87.01</v>
      </c>
      <c r="AA6" s="33">
        <f t="shared" si="4"/>
        <v>86.76</v>
      </c>
      <c r="AB6" s="33">
        <f t="shared" si="4"/>
        <v>88.26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2203.04</v>
      </c>
      <c r="BF6" s="33">
        <f t="shared" ref="BF6:BN6" si="7">IF(BF7="",NA(),BF7)</f>
        <v>3125.97</v>
      </c>
      <c r="BG6" s="33">
        <f t="shared" si="7"/>
        <v>2615.23</v>
      </c>
      <c r="BH6" s="33">
        <f t="shared" si="7"/>
        <v>2254.75</v>
      </c>
      <c r="BI6" s="33">
        <f t="shared" si="7"/>
        <v>1452.01</v>
      </c>
      <c r="BJ6" s="33">
        <f t="shared" si="7"/>
        <v>1365.62</v>
      </c>
      <c r="BK6" s="33">
        <f t="shared" si="7"/>
        <v>1309.43</v>
      </c>
      <c r="BL6" s="33">
        <f t="shared" si="7"/>
        <v>1306.92</v>
      </c>
      <c r="BM6" s="33">
        <f t="shared" si="7"/>
        <v>1203.71</v>
      </c>
      <c r="BN6" s="33">
        <f t="shared" si="7"/>
        <v>1162.3599999999999</v>
      </c>
      <c r="BO6" s="32" t="str">
        <f>IF(BO7="","",IF(BO7="-","【-】","【"&amp;SUBSTITUTE(TEXT(BO7,"#,##0.00"),"-","△")&amp;"】"))</f>
        <v>【763.62】</v>
      </c>
      <c r="BP6" s="33">
        <f>IF(BP7="",NA(),BP7)</f>
        <v>35.11</v>
      </c>
      <c r="BQ6" s="33">
        <f t="shared" ref="BQ6:BY6" si="8">IF(BQ7="",NA(),BQ7)</f>
        <v>21.24</v>
      </c>
      <c r="BR6" s="33">
        <f t="shared" si="8"/>
        <v>31.95</v>
      </c>
      <c r="BS6" s="33">
        <f t="shared" si="8"/>
        <v>34.15</v>
      </c>
      <c r="BT6" s="33">
        <f t="shared" si="8"/>
        <v>33.92</v>
      </c>
      <c r="BU6" s="33">
        <f t="shared" si="8"/>
        <v>65.98</v>
      </c>
      <c r="BV6" s="33">
        <f t="shared" si="8"/>
        <v>67.59</v>
      </c>
      <c r="BW6" s="33">
        <f t="shared" si="8"/>
        <v>68.510000000000005</v>
      </c>
      <c r="BX6" s="33">
        <f t="shared" si="8"/>
        <v>69.739999999999995</v>
      </c>
      <c r="BY6" s="33">
        <f t="shared" si="8"/>
        <v>68.209999999999994</v>
      </c>
      <c r="BZ6" s="32" t="str">
        <f>IF(BZ7="","",IF(BZ7="-","【-】","【"&amp;SUBSTITUTE(TEXT(BZ7,"#,##0.00"),"-","△")&amp;"】"))</f>
        <v>【98.53】</v>
      </c>
      <c r="CA6" s="33">
        <f>IF(CA7="",NA(),CA7)</f>
        <v>351.38</v>
      </c>
      <c r="CB6" s="33">
        <f t="shared" ref="CB6:CJ6" si="9">IF(CB7="",NA(),CB7)</f>
        <v>577.53</v>
      </c>
      <c r="CC6" s="33">
        <f t="shared" si="9"/>
        <v>383.52</v>
      </c>
      <c r="CD6" s="33">
        <f t="shared" si="9"/>
        <v>370.12</v>
      </c>
      <c r="CE6" s="33">
        <f t="shared" si="9"/>
        <v>379.97</v>
      </c>
      <c r="CF6" s="33">
        <f t="shared" si="9"/>
        <v>258.83</v>
      </c>
      <c r="CG6" s="33">
        <f t="shared" si="9"/>
        <v>251.88</v>
      </c>
      <c r="CH6" s="33">
        <f t="shared" si="9"/>
        <v>247.43</v>
      </c>
      <c r="CI6" s="33">
        <f t="shared" si="9"/>
        <v>248.89</v>
      </c>
      <c r="CJ6" s="33">
        <f t="shared" si="9"/>
        <v>250.84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50.74</v>
      </c>
      <c r="CR6" s="33">
        <f t="shared" si="10"/>
        <v>49.29</v>
      </c>
      <c r="CS6" s="33">
        <f t="shared" si="10"/>
        <v>50.32</v>
      </c>
      <c r="CT6" s="33">
        <f t="shared" si="10"/>
        <v>49.89</v>
      </c>
      <c r="CU6" s="33">
        <f t="shared" si="10"/>
        <v>49.39</v>
      </c>
      <c r="CV6" s="32" t="str">
        <f>IF(CV7="","",IF(CV7="-","【-】","【"&amp;SUBSTITUTE(TEXT(CV7,"#,##0.00"),"-","△")&amp;"】"))</f>
        <v>【60.01】</v>
      </c>
      <c r="CW6" s="33">
        <f>IF(CW7="",NA(),CW7)</f>
        <v>78.47</v>
      </c>
      <c r="CX6" s="33">
        <f t="shared" ref="CX6:DF6" si="11">IF(CX7="",NA(),CX7)</f>
        <v>77.8</v>
      </c>
      <c r="CY6" s="33">
        <f t="shared" si="11"/>
        <v>71.099999999999994</v>
      </c>
      <c r="CZ6" s="33">
        <f t="shared" si="11"/>
        <v>73.84</v>
      </c>
      <c r="DA6" s="33">
        <f t="shared" si="11"/>
        <v>75.36</v>
      </c>
      <c r="DB6" s="33">
        <f t="shared" si="11"/>
        <v>85.1</v>
      </c>
      <c r="DC6" s="33">
        <f t="shared" si="11"/>
        <v>84.31</v>
      </c>
      <c r="DD6" s="33">
        <f t="shared" si="11"/>
        <v>84.57</v>
      </c>
      <c r="DE6" s="33">
        <f t="shared" si="11"/>
        <v>84.73</v>
      </c>
      <c r="DF6" s="33">
        <f t="shared" si="11"/>
        <v>83.96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0.09</v>
      </c>
      <c r="EJ6" s="33">
        <f t="shared" si="14"/>
        <v>7.0000000000000007E-2</v>
      </c>
      <c r="EK6" s="33">
        <f t="shared" si="14"/>
        <v>0.14000000000000001</v>
      </c>
      <c r="EL6" s="33">
        <f t="shared" si="14"/>
        <v>0.03</v>
      </c>
      <c r="EM6" s="33">
        <f t="shared" si="14"/>
        <v>0.15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24058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36.409999999999997</v>
      </c>
      <c r="P7" s="36">
        <v>85.87</v>
      </c>
      <c r="Q7" s="36">
        <v>2376</v>
      </c>
      <c r="R7" s="36">
        <v>10937</v>
      </c>
      <c r="S7" s="36">
        <v>83.89</v>
      </c>
      <c r="T7" s="36">
        <v>130.37</v>
      </c>
      <c r="U7" s="36">
        <v>3969</v>
      </c>
      <c r="V7" s="36">
        <v>2.69</v>
      </c>
      <c r="W7" s="36">
        <v>1475.46</v>
      </c>
      <c r="X7" s="36">
        <v>89.66</v>
      </c>
      <c r="Y7" s="36">
        <v>78.680000000000007</v>
      </c>
      <c r="Z7" s="36">
        <v>87.01</v>
      </c>
      <c r="AA7" s="36">
        <v>86.76</v>
      </c>
      <c r="AB7" s="36">
        <v>88.26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2203.04</v>
      </c>
      <c r="BF7" s="36">
        <v>3125.97</v>
      </c>
      <c r="BG7" s="36">
        <v>2615.23</v>
      </c>
      <c r="BH7" s="36">
        <v>2254.75</v>
      </c>
      <c r="BI7" s="36">
        <v>1452.01</v>
      </c>
      <c r="BJ7" s="36">
        <v>1365.62</v>
      </c>
      <c r="BK7" s="36">
        <v>1309.43</v>
      </c>
      <c r="BL7" s="36">
        <v>1306.92</v>
      </c>
      <c r="BM7" s="36">
        <v>1203.71</v>
      </c>
      <c r="BN7" s="36">
        <v>1162.3599999999999</v>
      </c>
      <c r="BO7" s="36">
        <v>763.62</v>
      </c>
      <c r="BP7" s="36">
        <v>35.11</v>
      </c>
      <c r="BQ7" s="36">
        <v>21.24</v>
      </c>
      <c r="BR7" s="36">
        <v>31.95</v>
      </c>
      <c r="BS7" s="36">
        <v>34.15</v>
      </c>
      <c r="BT7" s="36">
        <v>33.92</v>
      </c>
      <c r="BU7" s="36">
        <v>65.98</v>
      </c>
      <c r="BV7" s="36">
        <v>67.59</v>
      </c>
      <c r="BW7" s="36">
        <v>68.510000000000005</v>
      </c>
      <c r="BX7" s="36">
        <v>69.739999999999995</v>
      </c>
      <c r="BY7" s="36">
        <v>68.209999999999994</v>
      </c>
      <c r="BZ7" s="36">
        <v>98.53</v>
      </c>
      <c r="CA7" s="36">
        <v>351.38</v>
      </c>
      <c r="CB7" s="36">
        <v>577.53</v>
      </c>
      <c r="CC7" s="36">
        <v>383.52</v>
      </c>
      <c r="CD7" s="36">
        <v>370.12</v>
      </c>
      <c r="CE7" s="36">
        <v>379.97</v>
      </c>
      <c r="CF7" s="36">
        <v>258.83</v>
      </c>
      <c r="CG7" s="36">
        <v>251.88</v>
      </c>
      <c r="CH7" s="36">
        <v>247.43</v>
      </c>
      <c r="CI7" s="36">
        <v>248.89</v>
      </c>
      <c r="CJ7" s="36">
        <v>250.84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50.74</v>
      </c>
      <c r="CR7" s="36">
        <v>49.29</v>
      </c>
      <c r="CS7" s="36">
        <v>50.32</v>
      </c>
      <c r="CT7" s="36">
        <v>49.89</v>
      </c>
      <c r="CU7" s="36">
        <v>49.39</v>
      </c>
      <c r="CV7" s="36">
        <v>60.01</v>
      </c>
      <c r="CW7" s="36">
        <v>78.47</v>
      </c>
      <c r="CX7" s="36">
        <v>77.8</v>
      </c>
      <c r="CY7" s="36">
        <v>71.099999999999994</v>
      </c>
      <c r="CZ7" s="36">
        <v>73.84</v>
      </c>
      <c r="DA7" s="36">
        <v>75.36</v>
      </c>
      <c r="DB7" s="36">
        <v>85.1</v>
      </c>
      <c r="DC7" s="36">
        <v>84.31</v>
      </c>
      <c r="DD7" s="36">
        <v>84.57</v>
      </c>
      <c r="DE7" s="36">
        <v>84.73</v>
      </c>
      <c r="DF7" s="36">
        <v>83.96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0.09</v>
      </c>
      <c r="EJ7" s="36">
        <v>7.0000000000000007E-2</v>
      </c>
      <c r="EK7" s="36">
        <v>0.14000000000000001</v>
      </c>
      <c r="EL7" s="36">
        <v>0.03</v>
      </c>
      <c r="EM7" s="36">
        <v>0.15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KG01</cp:lastModifiedBy>
  <dcterms:created xsi:type="dcterms:W3CDTF">2017-02-08T02:44:15Z</dcterms:created>
  <dcterms:modified xsi:type="dcterms:W3CDTF">2017-02-13T07:03:41Z</dcterms:modified>
  <cp:category/>
</cp:coreProperties>
</file>