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istrator\Desktop\高村　事業関係\H２８事業\28　調査関係\経営比較分析\2.6〆切\差替後\"/>
    </mc:Choice>
  </mc:AlternateContent>
  <workbookProtection workbookPassword="864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O6" i="5"/>
  <c r="N6" i="5"/>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I10" i="4"/>
  <c r="BB8" i="4"/>
  <c r="AT8" i="4"/>
  <c r="AL8" i="4"/>
  <c r="P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<sst xmlns="http://schemas.openxmlformats.org/spreadsheetml/2006/main" count="220" uniqueCount="110">
  <si>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</si>
  <si>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</si>
  <si>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</si>
  <si>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</si>
  <si>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</si>
  <si>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</si>
  <si>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</si>
  <si>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</si>
  <si>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</si>
  <si>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</si>
  <si>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</si>
  <si>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</si>
  <si>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</si>
  <si>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</si>
  <si>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</si>
  <si>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</si>
  <si>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</si>
  <si>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</si>
  <si>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</si>
  <si>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</si>
  <si>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</si>
  <si>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</si>
  <si>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</si>
  <si>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</si>
  <si>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</si>
  <si>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</si>
  <si>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</si>
  <si>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</si>
  <si>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</si>
  <si>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</si>
  <si>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</si>
  <si>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</si>
  <si>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</si>
  <si>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</si>
  <si>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</si>
  <si>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</si>
  <si>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</si>
  <si>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</si>
  <si>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</si>
  <si>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</si>
  <si>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</si>
  <si>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</si>
  <si>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</si>
  <si>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</si>
  <si>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</si>
  <si>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</si>
  <si>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</si>
  <si>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</si>
  <si>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</si>
  <si>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</si>
  <si>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</si>
  <si>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</si>
  <si>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</si>
  <si>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</si>
  <si>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</si>
  <si>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</si>
  <si>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</si>
  <si>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</si>
  <si>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</si>
  <si>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</si>
  <si>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</si>
  <si>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</si>
  <si>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</si>
  <si>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</si>
  <si>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</si>
  <si>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</si>
  <si>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</si>
  <si>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</si>
  <si>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</si>
  <si>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</si>
  <si>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</si>
  <si>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</si>
  <si>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</si>
  <si>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</si>
  <si>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</si>
  <si>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</si>
  <si>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</si>
  <si>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</si>
  <si>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</si>
  <si>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</si>
  <si>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</si>
  <si>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</si>
  <si>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</si>
  <si>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</si>
  <si>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</si>
  <si>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</si>
  <si>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</si>
  <si>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</si>
  <si>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</si>
  <si>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</si>
  <si>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</si>
  <si>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</si>
  <si>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</si>
  <si>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</si>
  <si>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</si>
  <si>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</si>
  <si>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六ケ所村</t>
  </si>
  <si>
    <t>法適用</t>
  </si>
  <si>
    <t>下水道事業</t>
  </si>
  <si>
    <t>特定環境保全公共下水道</t>
  </si>
  <si>
    <t>D3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</si>
  <si>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</si>
  <si>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</si>
  <si>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</si>
  <si>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</si>
  <si>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</si>
  <si>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</si>
  <si>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全体として、施設の老朽化を示唆する指標はないが、引き続き個々の資産の老朽化については、適切に点検整備・更新等を行っていく。</t>
    <rPh sb="0" eb="2">
      <t>ゼンタイ</t>
    </rPh>
    <rPh sb="6" eb="8">
      <t>シセツ</t>
    </rPh>
    <rPh sb="9" eb="12">
      <t>ロウキュウカ</t>
    </rPh>
    <rPh sb="13" eb="15">
      <t>シサ</t>
    </rPh>
    <rPh sb="17" eb="19">
      <t>シヒョウ</t>
    </rPh>
    <rPh sb="24" eb="25">
      <t>ヒ</t>
    </rPh>
    <rPh sb="26" eb="27">
      <t>ツヅ</t>
    </rPh>
    <rPh sb="28" eb="30">
      <t>ココ</t>
    </rPh>
    <rPh sb="31" eb="33">
      <t>シサン</t>
    </rPh>
    <rPh sb="34" eb="37">
      <t>ロウキュウカ</t>
    </rPh>
    <rPh sb="43" eb="45">
      <t>テキセツ</t>
    </rPh>
    <rPh sb="46" eb="48">
      <t>テンケン</t>
    </rPh>
    <rPh sb="48" eb="50">
      <t>セイビ</t>
    </rPh>
    <rPh sb="51" eb="53">
      <t>コウシン</t>
    </rPh>
    <rPh sb="53" eb="54">
      <t>トウ</t>
    </rPh>
    <rPh sb="55" eb="56">
      <t>オコナ</t>
    </rPh>
    <phoneticPr fontId="4"/>
  </si>
  <si>
    <t>◆経費回収率については10%～25％の間で推移しており、使用料により経費を回収できておらず、経費について一般会計からの繰入に財源を依存している部分が大きい。
◆汚水処理原価は、類似団体より若干低い水準にあり、経営の効率性に問題はないと思われる。
◆流動比率は100%をわずかに上回っているが、短期的な資金繰りには、なお留意が必要である。
◆水洗化率は高い水準となっているが、必要投資額を含めて適切な水洗化目標を検討する必要がある。</t>
    <rPh sb="1" eb="3">
      <t>ケイヒ</t>
    </rPh>
    <rPh sb="3" eb="5">
      <t>カイシュウ</t>
    </rPh>
    <rPh sb="5" eb="6">
      <t>リツ</t>
    </rPh>
    <rPh sb="19" eb="20">
      <t>アイダ</t>
    </rPh>
    <rPh sb="21" eb="23">
      <t>スイイ</t>
    </rPh>
    <rPh sb="28" eb="31">
      <t>シヨウリョウ</t>
    </rPh>
    <rPh sb="34" eb="36">
      <t>ケイヒ</t>
    </rPh>
    <rPh sb="37" eb="39">
      <t>カイシュウ</t>
    </rPh>
    <rPh sb="46" eb="48">
      <t>ケイヒ</t>
    </rPh>
    <rPh sb="52" eb="54">
      <t>イッパン</t>
    </rPh>
    <rPh sb="54" eb="56">
      <t>カイケイ</t>
    </rPh>
    <rPh sb="59" eb="61">
      <t>クリイレ</t>
    </rPh>
    <rPh sb="62" eb="64">
      <t>ザイゲン</t>
    </rPh>
    <rPh sb="65" eb="67">
      <t>イゾン</t>
    </rPh>
    <rPh sb="71" eb="73">
      <t>ブブン</t>
    </rPh>
    <rPh sb="74" eb="75">
      <t>オオ</t>
    </rPh>
    <rPh sb="80" eb="82">
      <t>オスイ</t>
    </rPh>
    <rPh sb="82" eb="84">
      <t>ショリ</t>
    </rPh>
    <rPh sb="84" eb="86">
      <t>ゲンカ</t>
    </rPh>
    <rPh sb="88" eb="90">
      <t>ルイジ</t>
    </rPh>
    <rPh sb="90" eb="92">
      <t>ダンタイ</t>
    </rPh>
    <rPh sb="94" eb="96">
      <t>ジャッカン</t>
    </rPh>
    <rPh sb="96" eb="97">
      <t>ヒク</t>
    </rPh>
    <rPh sb="98" eb="100">
      <t>スイジュン</t>
    </rPh>
    <rPh sb="104" eb="106">
      <t>ケイエイ</t>
    </rPh>
    <rPh sb="107" eb="110">
      <t>コウリツセイ</t>
    </rPh>
    <rPh sb="111" eb="113">
      <t>モンダイ</t>
    </rPh>
    <rPh sb="117" eb="118">
      <t>オモ</t>
    </rPh>
    <rPh sb="124" eb="126">
      <t>リュウドウ</t>
    </rPh>
    <rPh sb="126" eb="128">
      <t>ヒリツ</t>
    </rPh>
    <rPh sb="138" eb="140">
      <t>ウワマワ</t>
    </rPh>
    <rPh sb="146" eb="149">
      <t>タンキテキ</t>
    </rPh>
    <rPh sb="150" eb="152">
      <t>シキン</t>
    </rPh>
    <rPh sb="152" eb="153">
      <t>グ</t>
    </rPh>
    <rPh sb="159" eb="161">
      <t>リュウイ</t>
    </rPh>
    <rPh sb="162" eb="164">
      <t>ヒツヨウ</t>
    </rPh>
    <rPh sb="170" eb="173">
      <t>スイセンカ</t>
    </rPh>
    <rPh sb="173" eb="174">
      <t>リツ</t>
    </rPh>
    <rPh sb="175" eb="176">
      <t>タカ</t>
    </rPh>
    <rPh sb="177" eb="179">
      <t>スイジュン</t>
    </rPh>
    <rPh sb="187" eb="189">
      <t>ヒツヨウ</t>
    </rPh>
    <rPh sb="189" eb="191">
      <t>トウシ</t>
    </rPh>
    <rPh sb="191" eb="192">
      <t>ガク</t>
    </rPh>
    <rPh sb="193" eb="194">
      <t>フク</t>
    </rPh>
    <rPh sb="196" eb="198">
      <t>テキセツ</t>
    </rPh>
    <rPh sb="199" eb="202">
      <t>スイセンカ</t>
    </rPh>
    <rPh sb="202" eb="204">
      <t>モクヒョウ</t>
    </rPh>
    <rPh sb="205" eb="207">
      <t>ケントウ</t>
    </rPh>
    <rPh sb="209" eb="211">
      <t>ヒツヨウ</t>
    </rPh>
    <phoneticPr fontId="4"/>
  </si>
  <si>
    <t>　累積欠損金比率が類似団体より高くなっているが、これは法適化した際の計算上の欠損金であり、通常の経営の結果によるものではないが、解消に向け努力する必要がある。
　また、経費の回収について、十分な使用料収入を得られず、一般会計からの繰入金に財源を依存していることから、適正な使用料単価の設定等を検討し、一般会計に依存した体質の脱却を目指す必要がある。
　</t>
    <rPh sb="1" eb="3">
      <t>ルイセキ</t>
    </rPh>
    <rPh sb="3" eb="6">
      <t>ケッソンキン</t>
    </rPh>
    <rPh sb="6" eb="8">
      <t>ヒリツ</t>
    </rPh>
    <rPh sb="9" eb="11">
      <t>ルイジ</t>
    </rPh>
    <rPh sb="11" eb="13">
      <t>ダンタイ</t>
    </rPh>
    <rPh sb="15" eb="16">
      <t>タカ</t>
    </rPh>
    <rPh sb="27" eb="28">
      <t>ホウ</t>
    </rPh>
    <rPh sb="28" eb="29">
      <t>テキ</t>
    </rPh>
    <rPh sb="29" eb="30">
      <t>カ</t>
    </rPh>
    <rPh sb="32" eb="33">
      <t>サイ</t>
    </rPh>
    <rPh sb="34" eb="37">
      <t>ケイサンジョウ</t>
    </rPh>
    <rPh sb="38" eb="41">
      <t>ケッソンキン</t>
    </rPh>
    <rPh sb="45" eb="47">
      <t>ツウジョウ</t>
    </rPh>
    <rPh sb="48" eb="50">
      <t>ケイエイ</t>
    </rPh>
    <rPh sb="51" eb="53">
      <t>ケッカ</t>
    </rPh>
    <rPh sb="64" eb="66">
      <t>カイショウ</t>
    </rPh>
    <rPh sb="67" eb="68">
      <t>ム</t>
    </rPh>
    <rPh sb="69" eb="71">
      <t>ドリョク</t>
    </rPh>
    <rPh sb="73" eb="75">
      <t>ヒツヨウ</t>
    </rPh>
    <rPh sb="84" eb="86">
      <t>ケイヒ</t>
    </rPh>
    <rPh sb="87" eb="89">
      <t>カイシュウ</t>
    </rPh>
    <rPh sb="94" eb="96">
      <t>ジュウブン</t>
    </rPh>
    <rPh sb="97" eb="100">
      <t>シヨウリョウ</t>
    </rPh>
    <rPh sb="100" eb="102">
      <t>シュウニュウ</t>
    </rPh>
    <rPh sb="103" eb="104">
      <t>エ</t>
    </rPh>
    <rPh sb="108" eb="110">
      <t>イッパン</t>
    </rPh>
    <rPh sb="110" eb="112">
      <t>カイケイ</t>
    </rPh>
    <rPh sb="115" eb="117">
      <t>クリイレ</t>
    </rPh>
    <rPh sb="117" eb="118">
      <t>キン</t>
    </rPh>
    <rPh sb="119" eb="121">
      <t>ザイゲン</t>
    </rPh>
    <rPh sb="122" eb="124">
      <t>イゾン</t>
    </rPh>
    <rPh sb="133" eb="135">
      <t>テキセイ</t>
    </rPh>
    <rPh sb="136" eb="139">
      <t>シヨウリョウ</t>
    </rPh>
    <rPh sb="139" eb="141">
      <t>タンカ</t>
    </rPh>
    <rPh sb="142" eb="145">
      <t>セッテイトウ</t>
    </rPh>
    <rPh sb="146" eb="148">
      <t>ケントウ</t>
    </rPh>
    <rPh sb="150" eb="152">
      <t>イッパン</t>
    </rPh>
    <rPh sb="152" eb="154">
      <t>カイケイ</t>
    </rPh>
    <rPh sb="155" eb="157">
      <t>イゾン</t>
    </rPh>
    <rPh sb="159" eb="161">
      <t>タイシツ</t>
    </rPh>
    <rPh sb="162" eb="164">
      <t>ダッキャク</t>
    </rPh>
    <rPh sb="165" eb="167">
      <t>メザ</t>
    </rPh>
    <rPh sb="168" eb="17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</si>
</sst>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2086640"/>
        <c:axId val="11675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232086640"/>
        <c:axId val="116750960"/>
      </c:lineChart>
      <c:dateAx>
        <c:axId val="232086640"/>
        <c:scaling>
          <c:orientation val="minMax"/>
        </c:scaling>
        <c:delete val="1"/>
        <c:axPos val="b"/>
        <c:numFmt formatCode="ge" sourceLinked="1"/>
        <c:majorTickMark val="none"/>
        <c:minorTickMark val="none"/>
        <c:tickLblPos val="none"/>
        <c:crossAx val="116750960"/>
        <c:crosses val="autoZero"/>
        <c:auto val="1"/>
        <c:lblOffset val="100"/>
        <c:baseTimeUnit val="years"/>
      </c:dateAx>
      <c:valAx>
        <c:axId val="11675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08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2778392"/>
        <c:axId val="23277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232778392"/>
        <c:axId val="232778784"/>
      </c:lineChart>
      <c:dateAx>
        <c:axId val="232778392"/>
        <c:scaling>
          <c:orientation val="minMax"/>
        </c:scaling>
        <c:delete val="1"/>
        <c:axPos val="b"/>
        <c:numFmt formatCode="ge" sourceLinked="1"/>
        <c:majorTickMark val="none"/>
        <c:minorTickMark val="none"/>
        <c:tickLblPos val="none"/>
        <c:crossAx val="232778784"/>
        <c:crosses val="autoZero"/>
        <c:auto val="1"/>
        <c:lblOffset val="100"/>
        <c:baseTimeUnit val="years"/>
      </c:dateAx>
      <c:valAx>
        <c:axId val="23277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77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68.319999999999993</c:v>
                </c:pt>
                <c:pt idx="1">
                  <c:v>71.239999999999995</c:v>
                </c:pt>
                <c:pt idx="2">
                  <c:v>74.010000000000005</c:v>
                </c:pt>
                <c:pt idx="3">
                  <c:v>77</c:v>
                </c:pt>
                <c:pt idx="4">
                  <c:v>80.09</c:v>
                </c:pt>
              </c:numCache>
            </c:numRef>
          </c:val>
        </c:ser>
        <c:dLbls>
          <c:showLegendKey val="0"/>
          <c:showVal val="0"/>
          <c:showCatName val="0"/>
          <c:showSerName val="0"/>
          <c:showPercent val="0"/>
          <c:showBubbleSize val="0"/>
        </c:dLbls>
        <c:gapWidth val="150"/>
        <c:axId val="232779960"/>
        <c:axId val="23278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232779960"/>
        <c:axId val="232780352"/>
      </c:lineChart>
      <c:dateAx>
        <c:axId val="232779960"/>
        <c:scaling>
          <c:orientation val="minMax"/>
        </c:scaling>
        <c:delete val="1"/>
        <c:axPos val="b"/>
        <c:numFmt formatCode="ge" sourceLinked="1"/>
        <c:majorTickMark val="none"/>
        <c:minorTickMark val="none"/>
        <c:tickLblPos val="none"/>
        <c:crossAx val="232780352"/>
        <c:crosses val="autoZero"/>
        <c:auto val="1"/>
        <c:lblOffset val="100"/>
        <c:baseTimeUnit val="years"/>
      </c:dateAx>
      <c:valAx>
        <c:axId val="23278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77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99.62</c:v>
                </c:pt>
                <c:pt idx="1">
                  <c:v>101.73</c:v>
                </c:pt>
                <c:pt idx="2">
                  <c:v>102.6</c:v>
                </c:pt>
                <c:pt idx="3">
                  <c:v>103.38</c:v>
                </c:pt>
                <c:pt idx="4">
                  <c:v>107.88</c:v>
                </c:pt>
              </c:numCache>
            </c:numRef>
          </c:val>
        </c:ser>
        <c:dLbls>
          <c:showLegendKey val="0"/>
          <c:showVal val="0"/>
          <c:showCatName val="0"/>
          <c:showSerName val="0"/>
          <c:showPercent val="0"/>
          <c:showBubbleSize val="0"/>
        </c:dLbls>
        <c:gapWidth val="150"/>
        <c:axId val="232212208"/>
        <c:axId val="23221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93.66</c:v>
                </c:pt>
                <c:pt idx="1">
                  <c:v>93.85</c:v>
                </c:pt>
                <c:pt idx="2">
                  <c:v>95.59</c:v>
                </c:pt>
                <c:pt idx="3">
                  <c:v>96.83</c:v>
                </c:pt>
                <c:pt idx="4">
                  <c:v>98.32</c:v>
                </c:pt>
              </c:numCache>
            </c:numRef>
          </c:val>
          <c:smooth val="0"/>
        </c:ser>
        <c:dLbls>
          <c:showLegendKey val="0"/>
          <c:showVal val="0"/>
          <c:showCatName val="0"/>
          <c:showSerName val="0"/>
          <c:showPercent val="0"/>
          <c:showBubbleSize val="0"/>
        </c:dLbls>
        <c:marker val="1"/>
        <c:smooth val="0"/>
        <c:axId val="232212208"/>
        <c:axId val="232212592"/>
      </c:lineChart>
      <c:dateAx>
        <c:axId val="232212208"/>
        <c:scaling>
          <c:orientation val="minMax"/>
        </c:scaling>
        <c:delete val="1"/>
        <c:axPos val="b"/>
        <c:numFmt formatCode="ge" sourceLinked="1"/>
        <c:majorTickMark val="none"/>
        <c:minorTickMark val="none"/>
        <c:tickLblPos val="none"/>
        <c:crossAx val="232212592"/>
        <c:crosses val="autoZero"/>
        <c:auto val="1"/>
        <c:lblOffset val="100"/>
        <c:baseTimeUnit val="years"/>
      </c:dateAx>
      <c:valAx>
        <c:axId val="23221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21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3.78</c:v>
                </c:pt>
                <c:pt idx="1">
                  <c:v>4.9800000000000004</c:v>
                </c:pt>
                <c:pt idx="2">
                  <c:v>6.12</c:v>
                </c:pt>
                <c:pt idx="3">
                  <c:v>32.19</c:v>
                </c:pt>
                <c:pt idx="4">
                  <c:v>38.020000000000003</c:v>
                </c:pt>
              </c:numCache>
            </c:numRef>
          </c:val>
        </c:ser>
        <c:dLbls>
          <c:showLegendKey val="0"/>
          <c:showVal val="0"/>
          <c:showCatName val="0"/>
          <c:showSerName val="0"/>
          <c:showPercent val="0"/>
          <c:showBubbleSize val="0"/>
        </c:dLbls>
        <c:gapWidth val="150"/>
        <c:axId val="232875048"/>
        <c:axId val="232875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7.58</c:v>
                </c:pt>
                <c:pt idx="1">
                  <c:v>6.5</c:v>
                </c:pt>
                <c:pt idx="2">
                  <c:v>6.66</c:v>
                </c:pt>
                <c:pt idx="3">
                  <c:v>14.53</c:v>
                </c:pt>
                <c:pt idx="4">
                  <c:v>17.72</c:v>
                </c:pt>
              </c:numCache>
            </c:numRef>
          </c:val>
          <c:smooth val="0"/>
        </c:ser>
        <c:dLbls>
          <c:showLegendKey val="0"/>
          <c:showVal val="0"/>
          <c:showCatName val="0"/>
          <c:showSerName val="0"/>
          <c:showPercent val="0"/>
          <c:showBubbleSize val="0"/>
        </c:dLbls>
        <c:marker val="1"/>
        <c:smooth val="0"/>
        <c:axId val="232875048"/>
        <c:axId val="232875432"/>
      </c:lineChart>
      <c:dateAx>
        <c:axId val="232875048"/>
        <c:scaling>
          <c:orientation val="minMax"/>
        </c:scaling>
        <c:delete val="1"/>
        <c:axPos val="b"/>
        <c:numFmt formatCode="ge" sourceLinked="1"/>
        <c:majorTickMark val="none"/>
        <c:minorTickMark val="none"/>
        <c:tickLblPos val="none"/>
        <c:crossAx val="232875432"/>
        <c:crosses val="autoZero"/>
        <c:auto val="1"/>
        <c:lblOffset val="100"/>
        <c:baseTimeUnit val="years"/>
      </c:dateAx>
      <c:valAx>
        <c:axId val="232875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875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2901160"/>
        <c:axId val="232901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32901160"/>
        <c:axId val="232901544"/>
      </c:lineChart>
      <c:dateAx>
        <c:axId val="232901160"/>
        <c:scaling>
          <c:orientation val="minMax"/>
        </c:scaling>
        <c:delete val="1"/>
        <c:axPos val="b"/>
        <c:numFmt formatCode="ge" sourceLinked="1"/>
        <c:majorTickMark val="none"/>
        <c:minorTickMark val="none"/>
        <c:tickLblPos val="none"/>
        <c:crossAx val="232901544"/>
        <c:crosses val="autoZero"/>
        <c:auto val="1"/>
        <c:lblOffset val="100"/>
        <c:baseTimeUnit val="years"/>
      </c:dateAx>
      <c:valAx>
        <c:axId val="232901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901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855.47</c:v>
                </c:pt>
                <c:pt idx="1">
                  <c:v>838.82</c:v>
                </c:pt>
                <c:pt idx="2">
                  <c:v>854.93</c:v>
                </c:pt>
                <c:pt idx="3">
                  <c:v>808.71</c:v>
                </c:pt>
                <c:pt idx="4">
                  <c:v>667.52</c:v>
                </c:pt>
              </c:numCache>
            </c:numRef>
          </c:val>
        </c:ser>
        <c:dLbls>
          <c:showLegendKey val="0"/>
          <c:showVal val="0"/>
          <c:showCatName val="0"/>
          <c:showSerName val="0"/>
          <c:showPercent val="0"/>
          <c:showBubbleSize val="0"/>
        </c:dLbls>
        <c:gapWidth val="150"/>
        <c:axId val="232923504"/>
        <c:axId val="232923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143.69</c:v>
                </c:pt>
                <c:pt idx="1">
                  <c:v>99.89</c:v>
                </c:pt>
                <c:pt idx="2">
                  <c:v>137.81</c:v>
                </c:pt>
                <c:pt idx="3">
                  <c:v>172.52</c:v>
                </c:pt>
                <c:pt idx="4">
                  <c:v>201.29</c:v>
                </c:pt>
              </c:numCache>
            </c:numRef>
          </c:val>
          <c:smooth val="0"/>
        </c:ser>
        <c:dLbls>
          <c:showLegendKey val="0"/>
          <c:showVal val="0"/>
          <c:showCatName val="0"/>
          <c:showSerName val="0"/>
          <c:showPercent val="0"/>
          <c:showBubbleSize val="0"/>
        </c:dLbls>
        <c:marker val="1"/>
        <c:smooth val="0"/>
        <c:axId val="232923504"/>
        <c:axId val="232923896"/>
      </c:lineChart>
      <c:dateAx>
        <c:axId val="232923504"/>
        <c:scaling>
          <c:orientation val="minMax"/>
        </c:scaling>
        <c:delete val="1"/>
        <c:axPos val="b"/>
        <c:numFmt formatCode="ge" sourceLinked="1"/>
        <c:majorTickMark val="none"/>
        <c:minorTickMark val="none"/>
        <c:tickLblPos val="none"/>
        <c:crossAx val="232923896"/>
        <c:crosses val="autoZero"/>
        <c:auto val="1"/>
        <c:lblOffset val="100"/>
        <c:baseTimeUnit val="years"/>
      </c:dateAx>
      <c:valAx>
        <c:axId val="232923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92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237.28</c:v>
                </c:pt>
                <c:pt idx="1">
                  <c:v>2423.17</c:v>
                </c:pt>
                <c:pt idx="2">
                  <c:v>2159.42</c:v>
                </c:pt>
                <c:pt idx="3">
                  <c:v>133.72999999999999</c:v>
                </c:pt>
                <c:pt idx="4">
                  <c:v>134.58000000000001</c:v>
                </c:pt>
              </c:numCache>
            </c:numRef>
          </c:val>
        </c:ser>
        <c:dLbls>
          <c:showLegendKey val="0"/>
          <c:showVal val="0"/>
          <c:showCatName val="0"/>
          <c:showSerName val="0"/>
          <c:showPercent val="0"/>
          <c:showBubbleSize val="0"/>
        </c:dLbls>
        <c:gapWidth val="150"/>
        <c:axId val="232925072"/>
        <c:axId val="232925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199.45</c:v>
                </c:pt>
                <c:pt idx="1">
                  <c:v>209.18</c:v>
                </c:pt>
                <c:pt idx="2">
                  <c:v>189.4</c:v>
                </c:pt>
                <c:pt idx="3">
                  <c:v>69.430000000000007</c:v>
                </c:pt>
                <c:pt idx="4">
                  <c:v>81.19</c:v>
                </c:pt>
              </c:numCache>
            </c:numRef>
          </c:val>
          <c:smooth val="0"/>
        </c:ser>
        <c:dLbls>
          <c:showLegendKey val="0"/>
          <c:showVal val="0"/>
          <c:showCatName val="0"/>
          <c:showSerName val="0"/>
          <c:showPercent val="0"/>
          <c:showBubbleSize val="0"/>
        </c:dLbls>
        <c:marker val="1"/>
        <c:smooth val="0"/>
        <c:axId val="232925072"/>
        <c:axId val="232925464"/>
      </c:lineChart>
      <c:dateAx>
        <c:axId val="232925072"/>
        <c:scaling>
          <c:orientation val="minMax"/>
        </c:scaling>
        <c:delete val="1"/>
        <c:axPos val="b"/>
        <c:numFmt formatCode="ge" sourceLinked="1"/>
        <c:majorTickMark val="none"/>
        <c:minorTickMark val="none"/>
        <c:tickLblPos val="none"/>
        <c:crossAx val="232925464"/>
        <c:crosses val="autoZero"/>
        <c:auto val="1"/>
        <c:lblOffset val="100"/>
        <c:baseTimeUnit val="years"/>
      </c:dateAx>
      <c:valAx>
        <c:axId val="232925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92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2926640"/>
        <c:axId val="232927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232926640"/>
        <c:axId val="232927032"/>
      </c:lineChart>
      <c:dateAx>
        <c:axId val="232926640"/>
        <c:scaling>
          <c:orientation val="minMax"/>
        </c:scaling>
        <c:delete val="1"/>
        <c:axPos val="b"/>
        <c:numFmt formatCode="ge" sourceLinked="1"/>
        <c:majorTickMark val="none"/>
        <c:minorTickMark val="none"/>
        <c:tickLblPos val="none"/>
        <c:crossAx val="232927032"/>
        <c:crosses val="autoZero"/>
        <c:auto val="1"/>
        <c:lblOffset val="100"/>
        <c:baseTimeUnit val="years"/>
      </c:dateAx>
      <c:valAx>
        <c:axId val="232927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92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20.55</c:v>
                </c:pt>
                <c:pt idx="1">
                  <c:v>21.18</c:v>
                </c:pt>
                <c:pt idx="2">
                  <c:v>16.61</c:v>
                </c:pt>
                <c:pt idx="3">
                  <c:v>10.52</c:v>
                </c:pt>
                <c:pt idx="4">
                  <c:v>25.25</c:v>
                </c:pt>
              </c:numCache>
            </c:numRef>
          </c:val>
        </c:ser>
        <c:dLbls>
          <c:showLegendKey val="0"/>
          <c:showVal val="0"/>
          <c:showCatName val="0"/>
          <c:showSerName val="0"/>
          <c:showPercent val="0"/>
          <c:showBubbleSize val="0"/>
        </c:dLbls>
        <c:gapWidth val="150"/>
        <c:axId val="232928208"/>
        <c:axId val="232928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232928208"/>
        <c:axId val="232928600"/>
      </c:lineChart>
      <c:dateAx>
        <c:axId val="232928208"/>
        <c:scaling>
          <c:orientation val="minMax"/>
        </c:scaling>
        <c:delete val="1"/>
        <c:axPos val="b"/>
        <c:numFmt formatCode="ge" sourceLinked="1"/>
        <c:majorTickMark val="none"/>
        <c:minorTickMark val="none"/>
        <c:tickLblPos val="none"/>
        <c:crossAx val="232928600"/>
        <c:crosses val="autoZero"/>
        <c:auto val="1"/>
        <c:lblOffset val="100"/>
        <c:baseTimeUnit val="years"/>
      </c:dateAx>
      <c:valAx>
        <c:axId val="232928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92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327.74</c:v>
                </c:pt>
                <c:pt idx="1">
                  <c:v>318.17</c:v>
                </c:pt>
                <c:pt idx="2">
                  <c:v>409.9</c:v>
                </c:pt>
                <c:pt idx="3">
                  <c:v>647.44000000000005</c:v>
                </c:pt>
                <c:pt idx="4">
                  <c:v>268.91000000000003</c:v>
                </c:pt>
              </c:numCache>
            </c:numRef>
          </c:val>
        </c:ser>
        <c:dLbls>
          <c:showLegendKey val="0"/>
          <c:showVal val="0"/>
          <c:showCatName val="0"/>
          <c:showSerName val="0"/>
          <c:showPercent val="0"/>
          <c:showBubbleSize val="0"/>
        </c:dLbls>
        <c:gapWidth val="150"/>
        <c:axId val="232929776"/>
        <c:axId val="232930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232929776"/>
        <c:axId val="232930168"/>
      </c:lineChart>
      <c:dateAx>
        <c:axId val="232929776"/>
        <c:scaling>
          <c:orientation val="minMax"/>
        </c:scaling>
        <c:delete val="1"/>
        <c:axPos val="b"/>
        <c:numFmt formatCode="ge" sourceLinked="1"/>
        <c:majorTickMark val="none"/>
        <c:minorTickMark val="none"/>
        <c:tickLblPos val="none"/>
        <c:crossAx val="232930168"/>
        <c:crosses val="autoZero"/>
        <c:auto val="1"/>
        <c:lblOffset val="100"/>
        <c:baseTimeUnit val="years"/>
      </c:dateAx>
      <c:valAx>
        <c:axId val="232930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92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H60"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六ケ所村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10636</v>
      </c>
      <c r="AM8" s="47"/>
      <c r="AN8" s="47"/>
      <c r="AO8" s="47"/>
      <c r="AP8" s="47"/>
      <c r="AQ8" s="47"/>
      <c r="AR8" s="47"/>
      <c r="AS8" s="47"/>
      <c r="AT8" s="43">
        <f>データ!S6</f>
        <v>252.68</v>
      </c>
      <c r="AU8" s="43"/>
      <c r="AV8" s="43"/>
      <c r="AW8" s="43"/>
      <c r="AX8" s="43"/>
      <c r="AY8" s="43"/>
      <c r="AZ8" s="43"/>
      <c r="BA8" s="43"/>
      <c r="BB8" s="43">
        <f>データ!T6</f>
        <v>42.09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51.12</v>
      </c>
      <c r="J10" s="43"/>
      <c r="K10" s="43"/>
      <c r="L10" s="43"/>
      <c r="M10" s="43"/>
      <c r="N10" s="43"/>
      <c r="O10" s="43"/>
      <c r="P10" s="43">
        <f>データ!O6</f>
        <v>29.65</v>
      </c>
      <c r="Q10" s="43"/>
      <c r="R10" s="43"/>
      <c r="S10" s="43"/>
      <c r="T10" s="43"/>
      <c r="U10" s="43"/>
      <c r="V10" s="43"/>
      <c r="W10" s="43">
        <f>データ!P6</f>
        <v>86.78</v>
      </c>
      <c r="X10" s="43"/>
      <c r="Y10" s="43"/>
      <c r="Z10" s="43"/>
      <c r="AA10" s="43"/>
      <c r="AB10" s="43"/>
      <c r="AC10" s="43"/>
      <c r="AD10" s="47">
        <f>データ!Q6</f>
        <v>1333</v>
      </c>
      <c r="AE10" s="47"/>
      <c r="AF10" s="47"/>
      <c r="AG10" s="47"/>
      <c r="AH10" s="47"/>
      <c r="AI10" s="47"/>
      <c r="AJ10" s="47"/>
      <c r="AK10" s="2"/>
      <c r="AL10" s="47">
        <f>データ!U6</f>
        <v>3144</v>
      </c>
      <c r="AM10" s="47"/>
      <c r="AN10" s="47"/>
      <c r="AO10" s="47"/>
      <c r="AP10" s="47"/>
      <c r="AQ10" s="47"/>
      <c r="AR10" s="47"/>
      <c r="AS10" s="47"/>
      <c r="AT10" s="43">
        <f>データ!V6</f>
        <v>0.92</v>
      </c>
      <c r="AU10" s="43"/>
      <c r="AV10" s="43"/>
      <c r="AW10" s="43"/>
      <c r="AX10" s="43"/>
      <c r="AY10" s="43"/>
      <c r="AZ10" s="43"/>
      <c r="BA10" s="43"/>
      <c r="BB10" s="43">
        <f>データ!W6</f>
        <v>3417.39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24112</v>
      </c>
      <c r="D6" s="31">
        <f t="shared" si="3"/>
        <v>46</v>
      </c>
      <c r="E6" s="31">
        <f t="shared" si="3"/>
        <v>17</v>
      </c>
      <c r="F6" s="31">
        <f t="shared" si="3"/>
        <v>4</v>
      </c>
      <c r="G6" s="31">
        <f t="shared" si="3"/>
        <v>0</v>
      </c>
      <c r="H6" s="31" t="str">
        <f t="shared" si="3"/>
        <v>青森県　六ケ所村</v>
      </c>
      <c r="I6" s="31" t="str">
        <f t="shared" si="3"/>
        <v>法適用</v>
      </c>
      <c r="J6" s="31" t="str">
        <f t="shared" si="3"/>
        <v>下水道事業</v>
      </c>
      <c r="K6" s="31" t="str">
        <f t="shared" si="3"/>
        <v>特定環境保全公共下水道</v>
      </c>
      <c r="L6" s="31" t="str">
        <f t="shared" si="3"/>
        <v>D3</v>
      </c>
      <c r="M6" s="32" t="str">
        <f t="shared" si="3"/>
        <v>-</v>
      </c>
      <c r="N6" s="32">
        <f t="shared" si="3"/>
        <v>51.12</v>
      </c>
      <c r="O6" s="32">
        <f t="shared" si="3"/>
        <v>29.65</v>
      </c>
      <c r="P6" s="32">
        <f t="shared" si="3"/>
        <v>86.78</v>
      </c>
      <c r="Q6" s="32">
        <f t="shared" si="3"/>
        <v>1333</v>
      </c>
      <c r="R6" s="32">
        <f t="shared" si="3"/>
        <v>10636</v>
      </c>
      <c r="S6" s="32">
        <f t="shared" si="3"/>
        <v>252.68</v>
      </c>
      <c r="T6" s="32">
        <f t="shared" si="3"/>
        <v>42.09</v>
      </c>
      <c r="U6" s="32">
        <f t="shared" si="3"/>
        <v>3144</v>
      </c>
      <c r="V6" s="32">
        <f t="shared" si="3"/>
        <v>0.92</v>
      </c>
      <c r="W6" s="32">
        <f t="shared" si="3"/>
        <v>3417.39</v>
      </c>
      <c r="X6" s="33">
        <f>IF(X7="",NA(),X7)</f>
        <v>99.62</v>
      </c>
      <c r="Y6" s="33">
        <f t="shared" ref="Y6:AG6" si="4">IF(Y7="",NA(),Y7)</f>
        <v>101.73</v>
      </c>
      <c r="Z6" s="33">
        <f t="shared" si="4"/>
        <v>102.6</v>
      </c>
      <c r="AA6" s="33">
        <f t="shared" si="4"/>
        <v>103.38</v>
      </c>
      <c r="AB6" s="33">
        <f t="shared" si="4"/>
        <v>107.88</v>
      </c>
      <c r="AC6" s="33">
        <f t="shared" si="4"/>
        <v>93.66</v>
      </c>
      <c r="AD6" s="33">
        <f t="shared" si="4"/>
        <v>93.85</v>
      </c>
      <c r="AE6" s="33">
        <f t="shared" si="4"/>
        <v>95.59</v>
      </c>
      <c r="AF6" s="33">
        <f t="shared" si="4"/>
        <v>96.83</v>
      </c>
      <c r="AG6" s="33">
        <f t="shared" si="4"/>
        <v>98.32</v>
      </c>
      <c r="AH6" s="32" t="str">
        <f>IF(AH7="","",IF(AH7="-","【-】","【"&amp;SUBSTITUTE(TEXT(AH7,"#,##0.00"),"-","△")&amp;"】"))</f>
        <v>【100.36】</v>
      </c>
      <c r="AI6" s="33">
        <f>IF(AI7="",NA(),AI7)</f>
        <v>855.47</v>
      </c>
      <c r="AJ6" s="33">
        <f t="shared" ref="AJ6:AR6" si="5">IF(AJ7="",NA(),AJ7)</f>
        <v>838.82</v>
      </c>
      <c r="AK6" s="33">
        <f t="shared" si="5"/>
        <v>854.93</v>
      </c>
      <c r="AL6" s="33">
        <f t="shared" si="5"/>
        <v>808.71</v>
      </c>
      <c r="AM6" s="33">
        <f t="shared" si="5"/>
        <v>667.52</v>
      </c>
      <c r="AN6" s="33">
        <f t="shared" si="5"/>
        <v>143.69</v>
      </c>
      <c r="AO6" s="33">
        <f t="shared" si="5"/>
        <v>99.89</v>
      </c>
      <c r="AP6" s="33">
        <f t="shared" si="5"/>
        <v>137.81</v>
      </c>
      <c r="AQ6" s="33">
        <f t="shared" si="5"/>
        <v>172.52</v>
      </c>
      <c r="AR6" s="33">
        <f t="shared" si="5"/>
        <v>201.29</v>
      </c>
      <c r="AS6" s="32" t="str">
        <f>IF(AS7="","",IF(AS7="-","【-】","【"&amp;SUBSTITUTE(TEXT(AS7,"#,##0.00"),"-","△")&amp;"】"))</f>
        <v>【98.78】</v>
      </c>
      <c r="AT6" s="33">
        <f>IF(AT7="",NA(),AT7)</f>
        <v>237.28</v>
      </c>
      <c r="AU6" s="33">
        <f t="shared" ref="AU6:BC6" si="6">IF(AU7="",NA(),AU7)</f>
        <v>2423.17</v>
      </c>
      <c r="AV6" s="33">
        <f t="shared" si="6"/>
        <v>2159.42</v>
      </c>
      <c r="AW6" s="33">
        <f t="shared" si="6"/>
        <v>133.72999999999999</v>
      </c>
      <c r="AX6" s="33">
        <f t="shared" si="6"/>
        <v>134.58000000000001</v>
      </c>
      <c r="AY6" s="33">
        <f t="shared" si="6"/>
        <v>199.45</v>
      </c>
      <c r="AZ6" s="33">
        <f t="shared" si="6"/>
        <v>209.18</v>
      </c>
      <c r="BA6" s="33">
        <f t="shared" si="6"/>
        <v>189.4</v>
      </c>
      <c r="BB6" s="33">
        <f t="shared" si="6"/>
        <v>69.430000000000007</v>
      </c>
      <c r="BC6" s="33">
        <f t="shared" si="6"/>
        <v>81.19</v>
      </c>
      <c r="BD6" s="32" t="str">
        <f>IF(BD7="","",IF(BD7="-","【-】","【"&amp;SUBSTITUTE(TEXT(BD7,"#,##0.00"),"-","△")&amp;"】"))</f>
        <v>【58.70】</v>
      </c>
      <c r="BE6" s="32">
        <f>IF(BE7="",NA(),BE7)</f>
        <v>0</v>
      </c>
      <c r="BF6" s="32">
        <f t="shared" ref="BF6:BN6" si="7">IF(BF7="",NA(),BF7)</f>
        <v>0</v>
      </c>
      <c r="BG6" s="32">
        <f t="shared" si="7"/>
        <v>0</v>
      </c>
      <c r="BH6" s="32">
        <f t="shared" si="7"/>
        <v>0</v>
      </c>
      <c r="BI6" s="32">
        <f t="shared" si="7"/>
        <v>0</v>
      </c>
      <c r="BJ6" s="33">
        <f t="shared" si="7"/>
        <v>1835.56</v>
      </c>
      <c r="BK6" s="33">
        <f t="shared" si="7"/>
        <v>1716.82</v>
      </c>
      <c r="BL6" s="33">
        <f t="shared" si="7"/>
        <v>1554.05</v>
      </c>
      <c r="BM6" s="33">
        <f t="shared" si="7"/>
        <v>1671.86</v>
      </c>
      <c r="BN6" s="33">
        <f t="shared" si="7"/>
        <v>1673.47</v>
      </c>
      <c r="BO6" s="32" t="str">
        <f>IF(BO7="","",IF(BO7="-","【-】","【"&amp;SUBSTITUTE(TEXT(BO7,"#,##0.00"),"-","△")&amp;"】"))</f>
        <v>【1,457.06】</v>
      </c>
      <c r="BP6" s="33">
        <f>IF(BP7="",NA(),BP7)</f>
        <v>20.55</v>
      </c>
      <c r="BQ6" s="33">
        <f t="shared" ref="BQ6:BY6" si="8">IF(BQ7="",NA(),BQ7)</f>
        <v>21.18</v>
      </c>
      <c r="BR6" s="33">
        <f t="shared" si="8"/>
        <v>16.61</v>
      </c>
      <c r="BS6" s="33">
        <f t="shared" si="8"/>
        <v>10.52</v>
      </c>
      <c r="BT6" s="33">
        <f t="shared" si="8"/>
        <v>25.25</v>
      </c>
      <c r="BU6" s="33">
        <f t="shared" si="8"/>
        <v>52.89</v>
      </c>
      <c r="BV6" s="33">
        <f t="shared" si="8"/>
        <v>51.73</v>
      </c>
      <c r="BW6" s="33">
        <f t="shared" si="8"/>
        <v>53.01</v>
      </c>
      <c r="BX6" s="33">
        <f t="shared" si="8"/>
        <v>50.54</v>
      </c>
      <c r="BY6" s="33">
        <f t="shared" si="8"/>
        <v>49.22</v>
      </c>
      <c r="BZ6" s="32" t="str">
        <f>IF(BZ7="","",IF(BZ7="-","【-】","【"&amp;SUBSTITUTE(TEXT(BZ7,"#,##0.00"),"-","△")&amp;"】"))</f>
        <v>【64.73】</v>
      </c>
      <c r="CA6" s="33">
        <f>IF(CA7="",NA(),CA7)</f>
        <v>327.74</v>
      </c>
      <c r="CB6" s="33">
        <f t="shared" ref="CB6:CJ6" si="9">IF(CB7="",NA(),CB7)</f>
        <v>318.17</v>
      </c>
      <c r="CC6" s="33">
        <f t="shared" si="9"/>
        <v>409.9</v>
      </c>
      <c r="CD6" s="33">
        <f t="shared" si="9"/>
        <v>647.44000000000005</v>
      </c>
      <c r="CE6" s="33">
        <f t="shared" si="9"/>
        <v>268.91000000000003</v>
      </c>
      <c r="CF6" s="33">
        <f t="shared" si="9"/>
        <v>300.52</v>
      </c>
      <c r="CG6" s="33">
        <f t="shared" si="9"/>
        <v>310.47000000000003</v>
      </c>
      <c r="CH6" s="33">
        <f t="shared" si="9"/>
        <v>299.39</v>
      </c>
      <c r="CI6" s="33">
        <f t="shared" si="9"/>
        <v>320.36</v>
      </c>
      <c r="CJ6" s="33">
        <f t="shared" si="9"/>
        <v>332.02</v>
      </c>
      <c r="CK6" s="32" t="str">
        <f>IF(CK7="","",IF(CK7="-","【-】","【"&amp;SUBSTITUTE(TEXT(CK7,"#,##0.00"),"-","△")&amp;"】"))</f>
        <v>【250.25】</v>
      </c>
      <c r="CL6" s="32">
        <f>IF(CL7="",NA(),CL7)</f>
        <v>0</v>
      </c>
      <c r="CM6" s="32">
        <f t="shared" ref="CM6:CU6" si="10">IF(CM7="",NA(),CM7)</f>
        <v>0</v>
      </c>
      <c r="CN6" s="32">
        <f t="shared" si="10"/>
        <v>0</v>
      </c>
      <c r="CO6" s="32">
        <f t="shared" si="10"/>
        <v>0</v>
      </c>
      <c r="CP6" s="32">
        <f t="shared" si="10"/>
        <v>0</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68.319999999999993</v>
      </c>
      <c r="CX6" s="33">
        <f t="shared" ref="CX6:DF6" si="11">IF(CX7="",NA(),CX7)</f>
        <v>71.239999999999995</v>
      </c>
      <c r="CY6" s="33">
        <f t="shared" si="11"/>
        <v>74.010000000000005</v>
      </c>
      <c r="CZ6" s="33">
        <f t="shared" si="11"/>
        <v>77</v>
      </c>
      <c r="DA6" s="33">
        <f t="shared" si="11"/>
        <v>80.09</v>
      </c>
      <c r="DB6" s="33">
        <f t="shared" si="11"/>
        <v>71.62</v>
      </c>
      <c r="DC6" s="33">
        <f t="shared" si="11"/>
        <v>71.239999999999995</v>
      </c>
      <c r="DD6" s="33">
        <f t="shared" si="11"/>
        <v>71.069999999999993</v>
      </c>
      <c r="DE6" s="33">
        <f t="shared" si="11"/>
        <v>70.14</v>
      </c>
      <c r="DF6" s="33">
        <f t="shared" si="11"/>
        <v>68.83</v>
      </c>
      <c r="DG6" s="32" t="str">
        <f>IF(DG7="","",IF(DG7="-","【-】","【"&amp;SUBSTITUTE(TEXT(DG7,"#,##0.00"),"-","△")&amp;"】"))</f>
        <v>【81.28】</v>
      </c>
      <c r="DH6" s="33">
        <f>IF(DH7="",NA(),DH7)</f>
        <v>3.78</v>
      </c>
      <c r="DI6" s="33">
        <f t="shared" ref="DI6:DQ6" si="12">IF(DI7="",NA(),DI7)</f>
        <v>4.9800000000000004</v>
      </c>
      <c r="DJ6" s="33">
        <f t="shared" si="12"/>
        <v>6.12</v>
      </c>
      <c r="DK6" s="33">
        <f t="shared" si="12"/>
        <v>32.19</v>
      </c>
      <c r="DL6" s="33">
        <f t="shared" si="12"/>
        <v>38.020000000000003</v>
      </c>
      <c r="DM6" s="33">
        <f t="shared" si="12"/>
        <v>7.58</v>
      </c>
      <c r="DN6" s="33">
        <f t="shared" si="12"/>
        <v>6.5</v>
      </c>
      <c r="DO6" s="33">
        <f t="shared" si="12"/>
        <v>6.66</v>
      </c>
      <c r="DP6" s="33">
        <f t="shared" si="12"/>
        <v>14.53</v>
      </c>
      <c r="DQ6" s="33">
        <f t="shared" si="12"/>
        <v>17.72</v>
      </c>
      <c r="DR6" s="32" t="str">
        <f>IF(DR7="","",IF(DR7="-","【-】","【"&amp;SUBSTITUTE(TEXT(DR7,"#,##0.00"),"-","△")&amp;"】"))</f>
        <v>【22.75】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【0.03】</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7" s="34" customFormat="1">
      <c r="A7" s="26"/>
      <c r="B7" s="35">
        <v>2015</v>
      </c>
      <c r="C7" s="35">
        <v>24112</v>
      </c>
      <c r="D7" s="35">
        <v>46</v>
      </c>
      <c r="E7" s="35">
        <v>17</v>
      </c>
      <c r="F7" s="35">
        <v>4</v>
      </c>
      <c r="G7" s="35">
        <v>0</v>
      </c>
      <c r="H7" s="35" t="s">
        <v>96</v>
      </c>
      <c r="I7" s="35" t="s">
        <v>97</v>
      </c>
      <c r="J7" s="35" t="s">
        <v>98</v>
      </c>
      <c r="K7" s="35" t="s">
        <v>99</v>
      </c>
      <c r="L7" s="35" t="s">
        <v>100</v>
      </c>
      <c r="M7" s="36" t="s">
        <v>101</v>
      </c>
      <c r="N7" s="36">
        <v>51.12</v>
      </c>
      <c r="O7" s="36">
        <v>29.65</v>
      </c>
      <c r="P7" s="36">
        <v>86.78</v>
      </c>
      <c r="Q7" s="36">
        <v>1333</v>
      </c>
      <c r="R7" s="36">
        <v>10636</v>
      </c>
      <c r="S7" s="36">
        <v>252.68</v>
      </c>
      <c r="T7" s="36">
        <v>42.09</v>
      </c>
      <c r="U7" s="36">
        <v>3144</v>
      </c>
      <c r="V7" s="36">
        <v>0.92</v>
      </c>
      <c r="W7" s="36">
        <v>3417.39</v>
      </c>
      <c r="X7" s="36">
        <v>99.62</v>
      </c>
      <c r="Y7" s="36">
        <v>101.73</v>
      </c>
      <c r="Z7" s="36">
        <v>102.6</v>
      </c>
      <c r="AA7" s="36">
        <v>103.38</v>
      </c>
      <c r="AB7" s="36">
        <v>107.88</v>
      </c>
      <c r="AC7" s="36">
        <v>93.66</v>
      </c>
      <c r="AD7" s="36">
        <v>93.85</v>
      </c>
      <c r="AE7" s="36">
        <v>95.59</v>
      </c>
      <c r="AF7" s="36">
        <v>96.83</v>
      </c>
      <c r="AG7" s="36">
        <v>98.32</v>
      </c>
      <c r="AH7" s="36">
        <v>100.36</v>
      </c>
      <c r="AI7" s="36">
        <v>855.47</v>
      </c>
      <c r="AJ7" s="36">
        <v>838.82</v>
      </c>
      <c r="AK7" s="36">
        <v>854.93</v>
      </c>
      <c r="AL7" s="36">
        <v>808.71</v>
      </c>
      <c r="AM7" s="36">
        <v>667.52</v>
      </c>
      <c r="AN7" s="36">
        <v>143.69</v>
      </c>
      <c r="AO7" s="36">
        <v>99.89</v>
      </c>
      <c r="AP7" s="36">
        <v>137.81</v>
      </c>
      <c r="AQ7" s="36">
        <v>172.52</v>
      </c>
      <c r="AR7" s="36">
        <v>201.29</v>
      </c>
      <c r="AS7" s="36">
        <v>98.78</v>
      </c>
      <c r="AT7" s="36">
        <v>237.28</v>
      </c>
      <c r="AU7" s="36">
        <v>2423.17</v>
      </c>
      <c r="AV7" s="36">
        <v>2159.42</v>
      </c>
      <c r="AW7" s="36">
        <v>133.72999999999999</v>
      </c>
      <c r="AX7" s="36">
        <v>134.58000000000001</v>
      </c>
      <c r="AY7" s="36">
        <v>199.45</v>
      </c>
      <c r="AZ7" s="36">
        <v>209.18</v>
      </c>
      <c r="BA7" s="36">
        <v>189.4</v>
      </c>
      <c r="BB7" s="36">
        <v>69.430000000000007</v>
      </c>
      <c r="BC7" s="36">
        <v>81.19</v>
      </c>
      <c r="BD7" s="36">
        <v>58.7</v>
      </c>
      <c r="BE7" s="36">
        <v>0</v>
      </c>
      <c r="BF7" s="36">
        <v>0</v>
      </c>
      <c r="BG7" s="36">
        <v>0</v>
      </c>
      <c r="BH7" s="36">
        <v>0</v>
      </c>
      <c r="BI7" s="36">
        <v>0</v>
      </c>
      <c r="BJ7" s="36">
        <v>1835.56</v>
      </c>
      <c r="BK7" s="36">
        <v>1716.82</v>
      </c>
      <c r="BL7" s="36">
        <v>1554.05</v>
      </c>
      <c r="BM7" s="36">
        <v>1671.86</v>
      </c>
      <c r="BN7" s="36">
        <v>1673.47</v>
      </c>
      <c r="BO7" s="36">
        <v>1457.06</v>
      </c>
      <c r="BP7" s="36">
        <v>20.55</v>
      </c>
      <c r="BQ7" s="36">
        <v>21.18</v>
      </c>
      <c r="BR7" s="36">
        <v>16.61</v>
      </c>
      <c r="BS7" s="36">
        <v>10.52</v>
      </c>
      <c r="BT7" s="36">
        <v>25.25</v>
      </c>
      <c r="BU7" s="36">
        <v>52.89</v>
      </c>
      <c r="BV7" s="36">
        <v>51.73</v>
      </c>
      <c r="BW7" s="36">
        <v>53.01</v>
      </c>
      <c r="BX7" s="36">
        <v>50.54</v>
      </c>
      <c r="BY7" s="36">
        <v>49.22</v>
      </c>
      <c r="BZ7" s="36">
        <v>64.73</v>
      </c>
      <c r="CA7" s="36">
        <v>327.74</v>
      </c>
      <c r="CB7" s="36">
        <v>318.17</v>
      </c>
      <c r="CC7" s="36">
        <v>409.9</v>
      </c>
      <c r="CD7" s="36">
        <v>647.44000000000005</v>
      </c>
      <c r="CE7" s="36">
        <v>268.91000000000003</v>
      </c>
      <c r="CF7" s="36">
        <v>300.52</v>
      </c>
      <c r="CG7" s="36">
        <v>310.47000000000003</v>
      </c>
      <c r="CH7" s="36">
        <v>299.39</v>
      </c>
      <c r="CI7" s="36">
        <v>320.36</v>
      </c>
      <c r="CJ7" s="36">
        <v>332.02</v>
      </c>
      <c r="CK7" s="36">
        <v>250.25</v>
      </c>
      <c r="CL7" s="36">
        <v>0</v>
      </c>
      <c r="CM7" s="36">
        <v>0</v>
      </c>
      <c r="CN7" s="36">
        <v>0</v>
      </c>
      <c r="CO7" s="36">
        <v>0</v>
      </c>
      <c r="CP7" s="36">
        <v>0</v>
      </c>
      <c r="CQ7" s="36">
        <v>36.799999999999997</v>
      </c>
      <c r="CR7" s="36">
        <v>36.67</v>
      </c>
      <c r="CS7" s="36">
        <v>36.200000000000003</v>
      </c>
      <c r="CT7" s="36">
        <v>34.74</v>
      </c>
      <c r="CU7" s="36">
        <v>36.65</v>
      </c>
      <c r="CV7" s="36">
        <v>40.31</v>
      </c>
      <c r="CW7" s="36">
        <v>68.319999999999993</v>
      </c>
      <c r="CX7" s="36">
        <v>71.239999999999995</v>
      </c>
      <c r="CY7" s="36">
        <v>74.010000000000005</v>
      </c>
      <c r="CZ7" s="36">
        <v>77</v>
      </c>
      <c r="DA7" s="36">
        <v>80.09</v>
      </c>
      <c r="DB7" s="36">
        <v>71.62</v>
      </c>
      <c r="DC7" s="36">
        <v>71.239999999999995</v>
      </c>
      <c r="DD7" s="36">
        <v>71.069999999999993</v>
      </c>
      <c r="DE7" s="36">
        <v>70.14</v>
      </c>
      <c r="DF7" s="36">
        <v>68.83</v>
      </c>
      <c r="DG7" s="36">
        <v>81.28</v>
      </c>
      <c r="DH7" s="36">
        <v>3.78</v>
      </c>
      <c r="DI7" s="36">
        <v>4.9800000000000004</v>
      </c>
      <c r="DJ7" s="36">
        <v>6.12</v>
      </c>
      <c r="DK7" s="36">
        <v>32.19</v>
      </c>
      <c r="DL7" s="36">
        <v>38.020000000000003</v>
      </c>
      <c r="DM7" s="36">
        <v>7.58</v>
      </c>
      <c r="DN7" s="36">
        <v>6.5</v>
      </c>
      <c r="DO7" s="36">
        <v>6.66</v>
      </c>
      <c r="DP7" s="36">
        <v>14.53</v>
      </c>
      <c r="DQ7" s="36">
        <v>17.72</v>
      </c>
      <c r="DR7" s="36">
        <v>22.75</v>
      </c>
      <c r="DS7" s="36">
        <v>0</v>
      </c>
      <c r="DT7" s="36">
        <v>0</v>
      </c>
      <c r="DU7" s="36">
        <v>0</v>
      </c>
      <c r="DV7" s="36">
        <v>0</v>
      </c>
      <c r="DW7" s="36">
        <v>0</v>
      </c>
      <c r="DX7" s="36">
        <v>0</v>
      </c>
      <c r="DY7" s="36">
        <v>0</v>
      </c>
      <c r="DZ7" s="36">
        <v>0</v>
      </c>
      <c r="EA7" s="36">
        <v>0</v>
      </c>
      <c r="EB7" s="36">
        <v>0</v>
      </c>
      <c r="EC7" s="36">
        <v>0.03</v>
      </c>
      <c r="ED7" s="36">
        <v>0</v>
      </c>
      <c r="EE7" s="36">
        <v>0</v>
      </c>
      <c r="EF7" s="36">
        <v>0</v>
      </c>
      <c r="EG7" s="36">
        <v>0</v>
      </c>
      <c r="EH7" s="36">
        <v>0</v>
      </c>
      <c r="EI7" s="36">
        <v>0.05</v>
      </c>
      <c r="EJ7" s="36">
        <v>0.05</v>
      </c>
      <c r="EK7" s="36">
        <v>7.0000000000000007E-2</v>
      </c>
      <c r="EL7" s="36">
        <v>0.08</v>
      </c>
      <c r="EM7" s="36">
        <v>0.26</v>
      </c>
      <c r="EN7" s="36">
        <v>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2017-02-15T05:14:17Z</cp:lastPrinted>
  <dcterms:created xsi:type="dcterms:W3CDTF">2017-02-08T02:38:20Z</dcterms:created>
  <dcterms:modified xsi:type="dcterms:W3CDTF">2017-02-15T05:18:19Z</dcterms:modified>
  <cp:category/>
</cp:coreProperties>
</file>