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w8RPH5x1u1pO3/sXAy7LBj1s+cUbErL2+fwuvWrXMgtji6Dp5FqH/xA1tOQ61kqTlLsjIox3M53Hcz4jxMP1Hw==" workbookSaltValue="axfYrjCx3vDm0NdTC6dRpA=="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<sst xmlns="http://schemas.openxmlformats.org/spreadsheetml/2006/main" count="232" uniqueCount="111">
  <si>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</si>
  <si>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</si>
  <si>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</si>
  <si>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</si>
  <si>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</si>
  <si>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</si>
  <si>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</si>
  <si>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</si>
  <si>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</si>
  <si>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</si>
  <si>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</si>
  <si>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</si>
  <si>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</si>
  <si>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</si>
  <si>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</si>
  <si>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</si>
  <si>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</si>
  <si>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</si>
  <si>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</si>
  <si>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</si>
  <si>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</si>
  <si>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</si>
  <si>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</si>
  <si>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</si>
  <si>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</si>
  <si>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</si>
  <si>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</si>
  <si>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</si>
  <si>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</si>
  <si>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</si>
  <si>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</si>
  <si>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</si>
  <si>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</si>
  <si>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</si>
  <si>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</si>
  <si>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</si>
  <si>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</si>
  <si>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</si>
  <si>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</si>
  <si>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</si>
  <si>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</si>
  <si>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</si>
  <si>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</si>
  <si>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</si>
  <si>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</si>
  <si>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</si>
  <si>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</si>
  <si>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</si>
  <si>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</si>
  <si>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</si>
  <si>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</si>
  <si>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</si>
  <si>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</si>
  <si>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</si>
  <si>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</si>
  <si>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</si>
  <si>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</si>
  <si>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</si>
  <si>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</si>
  <si>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</si>
  <si>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</si>
  <si>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</si>
  <si>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</si>
  <si>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</si>
  <si>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</si>
  <si>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</si>
  <si>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</si>
  <si>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</si>
  <si>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</si>
  <si>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</si>
  <si>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</si>
  <si>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</si>
  <si>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</si>
  <si>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</si>
  <si>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</si>
  <si>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</si>
  <si>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</si>
  <si>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</si>
  <si>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</si>
  <si>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</si>
  <si>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</si>
  <si>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</si>
  <si>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</si>
  <si>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</si>
  <si>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</si>
  <si>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</si>
  <si>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</si>
  <si>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</si>
  <si>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</si>
  <si>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</si>
  <si>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</si>
  <si>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</si>
  <si>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</si>
  <si>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</si>
  <si>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</si>
  <si>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</si>
  <si>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大鰐町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</si>
  <si>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</si>
  <si>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</si>
  <si>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</si>
  <si>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</si>
  <si>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</si>
  <si>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</si>
  <si>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</si>
  <si>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</si>
  <si>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</si>
  <si>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</si>
  <si>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</si>
  <si>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収益的収支比率、水洗化率共に100％以上であり、経費回収率、汚水処理原価についても平均並みであることから、適正な事業規模且つ健全な経営状況であると考える。
　一方で、引き続き施設整備が予想され、当該経費に係る企業債残高は高止まりの状況が続くと思われる。</t>
    <phoneticPr fontId="4"/>
  </si>
  <si>
    <t>　事業着手がH18年度であることから、耐用年数に達するものはない。
　将来的には段階的な更新経費が発生すると考えられる。</t>
    <phoneticPr fontId="4"/>
  </si>
  <si>
    <t>　水洗化率が100％であることから、水洗化人口の増加に向けた取組みにより財源確保対策を講ずると共に、維持管理費の削減による経営の健全化を引き続き実施する。
　また、今後の事業計画の状況を推察し、条件が整えば新たな整備手法（PFI事業）への移行も検討する。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</si>
</sst>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256704"/>
        <c:axId val="1312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1256704"/>
        <c:axId val="131258624"/>
      </c:lineChart>
      <c:dateAx>
        <c:axId val="131256704"/>
        <c:scaling>
          <c:orientation val="minMax"/>
        </c:scaling>
        <c:delete val="1"/>
        <c:axPos val="b"/>
        <c:numFmt formatCode="ge" sourceLinked="1"/>
        <c:majorTickMark val="none"/>
        <c:minorTickMark val="none"/>
        <c:tickLblPos val="none"/>
        <c:crossAx val="131258624"/>
        <c:crosses val="autoZero"/>
        <c:auto val="1"/>
        <c:lblOffset val="100"/>
        <c:baseTimeUnit val="years"/>
      </c:dateAx>
      <c:valAx>
        <c:axId val="1312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54.34</c:v>
                </c:pt>
                <c:pt idx="1">
                  <c:v>53.44</c:v>
                </c:pt>
                <c:pt idx="2">
                  <c:v>52.99</c:v>
                </c:pt>
                <c:pt idx="3">
                  <c:v>53.55</c:v>
                </c:pt>
                <c:pt idx="4">
                  <c:v>52.93</c:v>
                </c:pt>
              </c:numCache>
            </c:numRef>
          </c:val>
        </c:ser>
        <c:dLbls>
          <c:showLegendKey val="0"/>
          <c:showVal val="0"/>
          <c:showCatName val="0"/>
          <c:showSerName val="0"/>
          <c:showPercent val="0"/>
          <c:showBubbleSize val="0"/>
        </c:dLbls>
        <c:gapWidth val="150"/>
        <c:axId val="132723456"/>
        <c:axId val="132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32723456"/>
        <c:axId val="132725376"/>
      </c:lineChart>
      <c:dateAx>
        <c:axId val="132723456"/>
        <c:scaling>
          <c:orientation val="minMax"/>
        </c:scaling>
        <c:delete val="1"/>
        <c:axPos val="b"/>
        <c:numFmt formatCode="ge" sourceLinked="1"/>
        <c:majorTickMark val="none"/>
        <c:minorTickMark val="none"/>
        <c:tickLblPos val="none"/>
        <c:crossAx val="132725376"/>
        <c:crosses val="autoZero"/>
        <c:auto val="1"/>
        <c:lblOffset val="100"/>
        <c:baseTimeUnit val="years"/>
      </c:dateAx>
      <c:valAx>
        <c:axId val="132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2751744"/>
        <c:axId val="1327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32751744"/>
        <c:axId val="132753664"/>
      </c:lineChart>
      <c:dateAx>
        <c:axId val="132751744"/>
        <c:scaling>
          <c:orientation val="minMax"/>
        </c:scaling>
        <c:delete val="1"/>
        <c:axPos val="b"/>
        <c:numFmt formatCode="ge" sourceLinked="1"/>
        <c:majorTickMark val="none"/>
        <c:minorTickMark val="none"/>
        <c:tickLblPos val="none"/>
        <c:crossAx val="132753664"/>
        <c:crosses val="autoZero"/>
        <c:auto val="1"/>
        <c:lblOffset val="100"/>
        <c:baseTimeUnit val="years"/>
      </c:dateAx>
      <c:valAx>
        <c:axId val="1327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113.09</c:v>
                </c:pt>
                <c:pt idx="1">
                  <c:v>131.85</c:v>
                </c:pt>
                <c:pt idx="2">
                  <c:v>126.67</c:v>
                </c:pt>
                <c:pt idx="3">
                  <c:v>124.48</c:v>
                </c:pt>
                <c:pt idx="4">
                  <c:v>119.95</c:v>
                </c:pt>
              </c:numCache>
            </c:numRef>
          </c:val>
        </c:ser>
        <c:dLbls>
          <c:showLegendKey val="0"/>
          <c:showVal val="0"/>
          <c:showCatName val="0"/>
          <c:showSerName val="0"/>
          <c:showPercent val="0"/>
          <c:showBubbleSize val="0"/>
        </c:dLbls>
        <c:gapWidth val="150"/>
        <c:axId val="131428352"/>
        <c:axId val="1314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428352"/>
        <c:axId val="131430272"/>
      </c:lineChart>
      <c:dateAx>
        <c:axId val="131428352"/>
        <c:scaling>
          <c:orientation val="minMax"/>
        </c:scaling>
        <c:delete val="1"/>
        <c:axPos val="b"/>
        <c:numFmt formatCode="ge" sourceLinked="1"/>
        <c:majorTickMark val="none"/>
        <c:minorTickMark val="none"/>
        <c:tickLblPos val="none"/>
        <c:crossAx val="131430272"/>
        <c:crosses val="autoZero"/>
        <c:auto val="1"/>
        <c:lblOffset val="100"/>
        <c:baseTimeUnit val="years"/>
      </c:dateAx>
      <c:valAx>
        <c:axId val="1314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058496"/>
        <c:axId val="1320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58496"/>
        <c:axId val="132060672"/>
      </c:lineChart>
      <c:dateAx>
        <c:axId val="132058496"/>
        <c:scaling>
          <c:orientation val="minMax"/>
        </c:scaling>
        <c:delete val="1"/>
        <c:axPos val="b"/>
        <c:numFmt formatCode="ge" sourceLinked="1"/>
        <c:majorTickMark val="none"/>
        <c:minorTickMark val="none"/>
        <c:tickLblPos val="none"/>
        <c:crossAx val="132060672"/>
        <c:crosses val="autoZero"/>
        <c:auto val="1"/>
        <c:lblOffset val="100"/>
        <c:baseTimeUnit val="years"/>
      </c:dateAx>
      <c:valAx>
        <c:axId val="132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094976"/>
        <c:axId val="1320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94976"/>
        <c:axId val="132097152"/>
      </c:lineChart>
      <c:dateAx>
        <c:axId val="132094976"/>
        <c:scaling>
          <c:orientation val="minMax"/>
        </c:scaling>
        <c:delete val="1"/>
        <c:axPos val="b"/>
        <c:numFmt formatCode="ge" sourceLinked="1"/>
        <c:majorTickMark val="none"/>
        <c:minorTickMark val="none"/>
        <c:tickLblPos val="none"/>
        <c:crossAx val="132097152"/>
        <c:crosses val="autoZero"/>
        <c:auto val="1"/>
        <c:lblOffset val="100"/>
        <c:baseTimeUnit val="years"/>
      </c:dateAx>
      <c:valAx>
        <c:axId val="1320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189184"/>
        <c:axId val="1322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189184"/>
        <c:axId val="132211840"/>
      </c:lineChart>
      <c:dateAx>
        <c:axId val="132189184"/>
        <c:scaling>
          <c:orientation val="minMax"/>
        </c:scaling>
        <c:delete val="1"/>
        <c:axPos val="b"/>
        <c:numFmt formatCode="ge" sourceLinked="1"/>
        <c:majorTickMark val="none"/>
        <c:minorTickMark val="none"/>
        <c:tickLblPos val="none"/>
        <c:crossAx val="132211840"/>
        <c:crosses val="autoZero"/>
        <c:auto val="1"/>
        <c:lblOffset val="100"/>
        <c:baseTimeUnit val="years"/>
      </c:dateAx>
      <c:valAx>
        <c:axId val="132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225664"/>
        <c:axId val="1322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225664"/>
        <c:axId val="132244224"/>
      </c:lineChart>
      <c:dateAx>
        <c:axId val="132225664"/>
        <c:scaling>
          <c:orientation val="minMax"/>
        </c:scaling>
        <c:delete val="1"/>
        <c:axPos val="b"/>
        <c:numFmt formatCode="ge" sourceLinked="1"/>
        <c:majorTickMark val="none"/>
        <c:minorTickMark val="none"/>
        <c:tickLblPos val="none"/>
        <c:crossAx val="132244224"/>
        <c:crosses val="autoZero"/>
        <c:auto val="1"/>
        <c:lblOffset val="100"/>
        <c:baseTimeUnit val="years"/>
      </c:dateAx>
      <c:valAx>
        <c:axId val="1322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1078.26</c:v>
                </c:pt>
                <c:pt idx="1">
                  <c:v>1061.8</c:v>
                </c:pt>
                <c:pt idx="2">
                  <c:v>1179.67</c:v>
                </c:pt>
                <c:pt idx="3">
                  <c:v>1087.3699999999999</c:v>
                </c:pt>
                <c:pt idx="4" formatCode="#,##0.00;&quot;△&quot;#,##0.00">
                  <c:v>928.43</c:v>
                </c:pt>
              </c:numCache>
            </c:numRef>
          </c:val>
        </c:ser>
        <c:dLbls>
          <c:showLegendKey val="0"/>
          <c:showVal val="0"/>
          <c:showCatName val="0"/>
          <c:showSerName val="0"/>
          <c:showPercent val="0"/>
          <c:showBubbleSize val="0"/>
        </c:dLbls>
        <c:gapWidth val="150"/>
        <c:axId val="132290816"/>
        <c:axId val="1322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32290816"/>
        <c:axId val="132292992"/>
      </c:lineChart>
      <c:dateAx>
        <c:axId val="132290816"/>
        <c:scaling>
          <c:orientation val="minMax"/>
        </c:scaling>
        <c:delete val="1"/>
        <c:axPos val="b"/>
        <c:numFmt formatCode="ge" sourceLinked="1"/>
        <c:majorTickMark val="none"/>
        <c:minorTickMark val="none"/>
        <c:tickLblPos val="none"/>
        <c:crossAx val="132292992"/>
        <c:crosses val="autoZero"/>
        <c:auto val="1"/>
        <c:lblOffset val="100"/>
        <c:baseTimeUnit val="years"/>
      </c:dateAx>
      <c:valAx>
        <c:axId val="1322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66.180000000000007</c:v>
                </c:pt>
                <c:pt idx="1">
                  <c:v>57.42</c:v>
                </c:pt>
                <c:pt idx="2">
                  <c:v>56.9</c:v>
                </c:pt>
                <c:pt idx="3">
                  <c:v>58.05</c:v>
                </c:pt>
                <c:pt idx="4">
                  <c:v>55.14</c:v>
                </c:pt>
              </c:numCache>
            </c:numRef>
          </c:val>
        </c:ser>
        <c:dLbls>
          <c:showLegendKey val="0"/>
          <c:showVal val="0"/>
          <c:showCatName val="0"/>
          <c:showSerName val="0"/>
          <c:showPercent val="0"/>
          <c:showBubbleSize val="0"/>
        </c:dLbls>
        <c:gapWidth val="150"/>
        <c:axId val="132396928"/>
        <c:axId val="1324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32396928"/>
        <c:axId val="132407296"/>
      </c:lineChart>
      <c:dateAx>
        <c:axId val="132396928"/>
        <c:scaling>
          <c:orientation val="minMax"/>
        </c:scaling>
        <c:delete val="1"/>
        <c:axPos val="b"/>
        <c:numFmt formatCode="ge" sourceLinked="1"/>
        <c:majorTickMark val="none"/>
        <c:minorTickMark val="none"/>
        <c:tickLblPos val="none"/>
        <c:crossAx val="132407296"/>
        <c:crosses val="autoZero"/>
        <c:auto val="1"/>
        <c:lblOffset val="100"/>
        <c:baseTimeUnit val="years"/>
      </c:dateAx>
      <c:valAx>
        <c:axId val="1324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228.91</c:v>
                </c:pt>
                <c:pt idx="1">
                  <c:v>265.13</c:v>
                </c:pt>
                <c:pt idx="2">
                  <c:v>265.33</c:v>
                </c:pt>
                <c:pt idx="3">
                  <c:v>274.94</c:v>
                </c:pt>
                <c:pt idx="4">
                  <c:v>300.27999999999997</c:v>
                </c:pt>
              </c:numCache>
            </c:numRef>
          </c:val>
        </c:ser>
        <c:dLbls>
          <c:showLegendKey val="0"/>
          <c:showVal val="0"/>
          <c:showCatName val="0"/>
          <c:showSerName val="0"/>
          <c:showPercent val="0"/>
          <c:showBubbleSize val="0"/>
        </c:dLbls>
        <c:gapWidth val="150"/>
        <c:axId val="132420736"/>
        <c:axId val="1324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32420736"/>
        <c:axId val="132422656"/>
      </c:lineChart>
      <c:dateAx>
        <c:axId val="132420736"/>
        <c:scaling>
          <c:orientation val="minMax"/>
        </c:scaling>
        <c:delete val="1"/>
        <c:axPos val="b"/>
        <c:numFmt formatCode="ge" sourceLinked="1"/>
        <c:majorTickMark val="none"/>
        <c:minorTickMark val="none"/>
        <c:tickLblPos val="none"/>
        <c:crossAx val="132422656"/>
        <c:crosses val="autoZero"/>
        <c:auto val="1"/>
        <c:lblOffset val="100"/>
        <c:baseTimeUnit val="years"/>
      </c:dateAx>
      <c:valAx>
        <c:axId val="1324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2"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大鰐町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10310</v>
      </c>
      <c r="AM8" s="47"/>
      <c r="AN8" s="47"/>
      <c r="AO8" s="47"/>
      <c r="AP8" s="47"/>
      <c r="AQ8" s="47"/>
      <c r="AR8" s="47"/>
      <c r="AS8" s="47"/>
      <c r="AT8" s="43">
        <f>データ!S6</f>
        <v>163.43</v>
      </c>
      <c r="AU8" s="43"/>
      <c r="AV8" s="43"/>
      <c r="AW8" s="43"/>
      <c r="AX8" s="43"/>
      <c r="AY8" s="43"/>
      <c r="AZ8" s="43"/>
      <c r="BA8" s="43"/>
      <c r="BB8" s="43">
        <f>データ!T6</f>
        <v>63.09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11.51</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1176</v>
      </c>
      <c r="AM10" s="47"/>
      <c r="AN10" s="47"/>
      <c r="AO10" s="47"/>
      <c r="AP10" s="47"/>
      <c r="AQ10" s="47"/>
      <c r="AR10" s="47"/>
      <c r="AS10" s="47"/>
      <c r="AT10" s="43">
        <f>データ!V6</f>
        <v>0.31</v>
      </c>
      <c r="AU10" s="43"/>
      <c r="AV10" s="43"/>
      <c r="AW10" s="43"/>
      <c r="AX10" s="43"/>
      <c r="AY10" s="43"/>
      <c r="AZ10" s="43"/>
      <c r="BA10" s="43"/>
      <c r="BB10" s="43">
        <f>データ!W6</f>
        <v>3793.55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8b0ZSRmyWuiFTSFqTGitM106j2c9N9aESfa3uK2zSBD3EiOrAu+AZq1y6mAr1OUB6hb6NjmGHxZDlUsh0MMztA==" saltValue="k9v9RjoqEQLoG0NMdItiF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A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23621</v>
      </c>
      <c r="D6" s="31">
        <f t="shared" si="3"/>
        <v>47</v>
      </c>
      <c r="E6" s="31">
        <f t="shared" si="3"/>
        <v>18</v>
      </c>
      <c r="F6" s="31">
        <f t="shared" si="3"/>
        <v>0</v>
      </c>
      <c r="G6" s="31">
        <f t="shared" si="3"/>
        <v>0</v>
      </c>
      <c r="H6" s="31" t="str">
        <f t="shared" si="3"/>
        <v>青森県　大鰐町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11.51</v>
      </c>
      <c r="P6" s="32">
        <f t="shared" si="3"/>
        <v>100</v>
      </c>
      <c r="Q6" s="32">
        <f t="shared" si="3"/>
        <v>3456</v>
      </c>
      <c r="R6" s="32">
        <f t="shared" si="3"/>
        <v>10310</v>
      </c>
      <c r="S6" s="32">
        <f t="shared" si="3"/>
        <v>163.43</v>
      </c>
      <c r="T6" s="32">
        <f t="shared" si="3"/>
        <v>63.09</v>
      </c>
      <c r="U6" s="32">
        <f t="shared" si="3"/>
        <v>1176</v>
      </c>
      <c r="V6" s="32">
        <f t="shared" si="3"/>
        <v>0.31</v>
      </c>
      <c r="W6" s="32">
        <f t="shared" si="3"/>
        <v>3793.55</v>
      </c>
      <c r="X6" s="33">
        <f>IF(X7="",NA(),X7)</f>
        <v>113.09</v>
      </c>
      <c r="Y6" s="33">
        <f t="shared" ref="Y6:AG6" si="4">IF(Y7="",NA(),Y7)</f>
        <v>131.85</v>
      </c>
      <c r="Z6" s="33">
        <f t="shared" si="4"/>
        <v>126.67</v>
      </c>
      <c r="AA6" s="33">
        <f t="shared" si="4"/>
        <v>124.48</v>
      </c>
      <c r="AB6" s="33">
        <f t="shared" si="4"/>
        <v>119.95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1078.26</v>
      </c>
      <c r="BF6" s="33">
        <f t="shared" ref="BF6:BN6" si="7">IF(BF7="",NA(),BF7)</f>
        <v>1061.8</v>
      </c>
      <c r="BG6" s="33">
        <f t="shared" si="7"/>
        <v>1179.67</v>
      </c>
      <c r="BH6" s="33">
        <f t="shared" si="7"/>
        <v>1087.3699999999999</v>
      </c>
      <c r="BI6" s="32">
        <f t="shared" si="7"/>
        <v>928.43</v>
      </c>
      <c r="BJ6" s="33">
        <f t="shared" si="7"/>
        <v>421.01</v>
      </c>
      <c r="BK6" s="33">
        <f t="shared" si="7"/>
        <v>430.64</v>
      </c>
      <c r="BL6" s="33">
        <f t="shared" si="7"/>
        <v>446.63</v>
      </c>
      <c r="BM6" s="33">
        <f t="shared" si="7"/>
        <v>416.91</v>
      </c>
      <c r="BN6" s="33">
        <f t="shared" si="7"/>
        <v>392.19</v>
      </c>
      <c r="BO6" s="32" t="str">
        <f>IF(BO7="","",IF(BO7="-","【-】","【"&amp;SUBSTITUTE(TEXT(BO7,"#,##0.00"),"-","△")&amp;"】"))</f>
        <v>【345.93】</v>
      </c>
      <c r="BP6" s="33">
        <f>IF(BP7="",NA(),BP7)</f>
        <v>66.180000000000007</v>
      </c>
      <c r="BQ6" s="33">
        <f t="shared" ref="BQ6:BY6" si="8">IF(BQ7="",NA(),BQ7)</f>
        <v>57.42</v>
      </c>
      <c r="BR6" s="33">
        <f t="shared" si="8"/>
        <v>56.9</v>
      </c>
      <c r="BS6" s="33">
        <f t="shared" si="8"/>
        <v>58.05</v>
      </c>
      <c r="BT6" s="33">
        <f t="shared" si="8"/>
        <v>55.14</v>
      </c>
      <c r="BU6" s="33">
        <f t="shared" si="8"/>
        <v>58.98</v>
      </c>
      <c r="BV6" s="33">
        <f t="shared" si="8"/>
        <v>58.78</v>
      </c>
      <c r="BW6" s="33">
        <f t="shared" si="8"/>
        <v>58.53</v>
      </c>
      <c r="BX6" s="33">
        <f t="shared" si="8"/>
        <v>57.93</v>
      </c>
      <c r="BY6" s="33">
        <f t="shared" si="8"/>
        <v>57.03</v>
      </c>
      <c r="BZ6" s="32" t="str">
        <f>IF(BZ7="","",IF(BZ7="-","【-】","【"&amp;SUBSTITUTE(TEXT(BZ7,"#,##0.00"),"-","△")&amp;"】"))</f>
        <v>【59.44】</v>
      </c>
      <c r="CA6" s="33">
        <f>IF(CA7="",NA(),CA7)</f>
        <v>228.91</v>
      </c>
      <c r="CB6" s="33">
        <f t="shared" ref="CB6:CJ6" si="9">IF(CB7="",NA(),CB7)</f>
        <v>265.13</v>
      </c>
      <c r="CC6" s="33">
        <f t="shared" si="9"/>
        <v>265.33</v>
      </c>
      <c r="CD6" s="33">
        <f t="shared" si="9"/>
        <v>274.94</v>
      </c>
      <c r="CE6" s="33">
        <f t="shared" si="9"/>
        <v>300.27999999999997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54.34</v>
      </c>
      <c r="CM6" s="33">
        <f t="shared" ref="CM6:CU6" si="10">IF(CM7="",NA(),CM7)</f>
        <v>53.44</v>
      </c>
      <c r="CN6" s="33">
        <f t="shared" si="10"/>
        <v>52.99</v>
      </c>
      <c r="CO6" s="33">
        <f t="shared" si="10"/>
        <v>53.55</v>
      </c>
      <c r="CP6" s="33">
        <f t="shared" si="10"/>
        <v>52.93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23621</v>
      </c>
      <c r="D7" s="35">
        <v>47</v>
      </c>
      <c r="E7" s="35">
        <v>18</v>
      </c>
      <c r="F7" s="35">
        <v>0</v>
      </c>
      <c r="G7" s="35">
        <v>0</v>
      </c>
      <c r="H7" s="35" t="s">
        <v>96</v>
      </c>
      <c r="I7" s="35" t="s">
        <v>97</v>
      </c>
      <c r="J7" s="35" t="s">
        <v>98</v>
      </c>
      <c r="K7" s="35" t="s">
        <v>99</v>
      </c>
      <c r="L7" s="35" t="s">
        <v>100</v>
      </c>
      <c r="M7" s="36" t="s">
        <v>101</v>
      </c>
      <c r="N7" s="36" t="s">
        <v>102</v>
      </c>
      <c r="O7" s="36">
        <v>11.51</v>
      </c>
      <c r="P7" s="36">
        <v>100</v>
      </c>
      <c r="Q7" s="36">
        <v>3456</v>
      </c>
      <c r="R7" s="36">
        <v>10310</v>
      </c>
      <c r="S7" s="36">
        <v>163.43</v>
      </c>
      <c r="T7" s="36">
        <v>63.09</v>
      </c>
      <c r="U7" s="36">
        <v>1176</v>
      </c>
      <c r="V7" s="36">
        <v>0.31</v>
      </c>
      <c r="W7" s="36">
        <v>3793.55</v>
      </c>
      <c r="X7" s="36">
        <v>113.09</v>
      </c>
      <c r="Y7" s="36">
        <v>131.85</v>
      </c>
      <c r="Z7" s="36">
        <v>126.67</v>
      </c>
      <c r="AA7" s="36">
        <v>124.48</v>
      </c>
      <c r="AB7" s="36">
        <v>119.95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1078.26</v>
      </c>
      <c r="BF7" s="36">
        <v>1061.8</v>
      </c>
      <c r="BG7" s="36">
        <v>1179.67</v>
      </c>
      <c r="BH7" s="36">
        <v>1087.3699999999999</v>
      </c>
      <c r="BI7" s="36">
        <v>928.43</v>
      </c>
      <c r="BJ7" s="36">
        <v>421.01</v>
      </c>
      <c r="BK7" s="36">
        <v>430.64</v>
      </c>
      <c r="BL7" s="36">
        <v>446.63</v>
      </c>
      <c r="BM7" s="36">
        <v>416.91</v>
      </c>
      <c r="BN7" s="36">
        <v>392.19</v>
      </c>
      <c r="BO7" s="36">
        <v>345.93</v>
      </c>
      <c r="BP7" s="36">
        <v>66.180000000000007</v>
      </c>
      <c r="BQ7" s="36">
        <v>57.42</v>
      </c>
      <c r="BR7" s="36">
        <v>56.9</v>
      </c>
      <c r="BS7" s="36">
        <v>58.05</v>
      </c>
      <c r="BT7" s="36">
        <v>55.14</v>
      </c>
      <c r="BU7" s="36">
        <v>58.98</v>
      </c>
      <c r="BV7" s="36">
        <v>58.78</v>
      </c>
      <c r="BW7" s="36">
        <v>58.53</v>
      </c>
      <c r="BX7" s="36">
        <v>57.93</v>
      </c>
      <c r="BY7" s="36">
        <v>57.03</v>
      </c>
      <c r="BZ7" s="36">
        <v>59.44</v>
      </c>
      <c r="CA7" s="36">
        <v>228.91</v>
      </c>
      <c r="CB7" s="36">
        <v>265.13</v>
      </c>
      <c r="CC7" s="36">
        <v>265.33</v>
      </c>
      <c r="CD7" s="36">
        <v>274.94</v>
      </c>
      <c r="CE7" s="36">
        <v>300.27999999999997</v>
      </c>
      <c r="CF7" s="36">
        <v>253.84</v>
      </c>
      <c r="CG7" s="36">
        <v>257.02999999999997</v>
      </c>
      <c r="CH7" s="36">
        <v>266.57</v>
      </c>
      <c r="CI7" s="36">
        <v>276.93</v>
      </c>
      <c r="CJ7" s="36">
        <v>283.73</v>
      </c>
      <c r="CK7" s="36">
        <v>272.79000000000002</v>
      </c>
      <c r="CL7" s="36">
        <v>54.34</v>
      </c>
      <c r="CM7" s="36">
        <v>53.44</v>
      </c>
      <c r="CN7" s="36">
        <v>52.99</v>
      </c>
      <c r="CO7" s="36">
        <v>53.55</v>
      </c>
      <c r="CP7" s="36">
        <v>52.93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2017-02-08T03:21:21Z</dcterms:created>
  <dcterms:modified xsi:type="dcterms:W3CDTF">2017-02-14T05:25:59Z</dcterms:modified>
  <cp:category/>
</cp:coreProperties>
</file>