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Je08jhnZFyH26dnvftc855FbZrvQ4iJhZp+ckGLpcAo7B78SBTPDfnXkYKSse/qnSFwrGAV5+2/FPVh/OCXksg==" workbookSaltValue="5aSwbG0w4g1AgrZl1DTD+g=="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<sst xmlns="http://schemas.openxmlformats.org/spreadsheetml/2006/main" count="226" uniqueCount="111">
  <si>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</si>
  <si>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</si>
  <si>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</si>
  <si>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</si>
  <si>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</si>
  <si>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</si>
  <si>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</si>
  <si>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</si>
  <si>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</si>
  <si>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</si>
  <si>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</si>
  <si>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</si>
  <si>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</si>
  <si>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</si>
  <si>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</si>
  <si>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</si>
  <si>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</si>
  <si>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</si>
  <si>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</si>
  <si>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</si>
  <si>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</si>
  <si>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</si>
  <si>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</si>
  <si>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</si>
  <si>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</si>
  <si>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</si>
  <si>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</si>
  <si>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</si>
  <si>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</si>
  <si>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</si>
  <si>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</si>
  <si>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</si>
  <si>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</si>
  <si>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</si>
  <si>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</si>
  <si>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</si>
  <si>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</si>
  <si>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</si>
  <si>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</si>
  <si>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</si>
  <si>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</si>
  <si>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</si>
  <si>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</si>
  <si>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</si>
  <si>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</si>
  <si>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</si>
  <si>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</si>
  <si>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</si>
  <si>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</si>
  <si>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</si>
  <si>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</si>
  <si>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</si>
  <si>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</si>
  <si>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</si>
  <si>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</si>
  <si>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</si>
  <si>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</si>
  <si>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</si>
  <si>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</si>
  <si>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</si>
  <si>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</si>
  <si>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</si>
  <si>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</si>
  <si>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</si>
  <si>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</si>
  <si>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</si>
  <si>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</si>
  <si>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</si>
  <si>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</si>
  <si>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</si>
  <si>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</si>
  <si>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</si>
  <si>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</si>
  <si>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</si>
  <si>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</si>
  <si>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</si>
  <si>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</si>
  <si>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</si>
  <si>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</si>
  <si>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</si>
  <si>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</si>
  <si>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</si>
  <si>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</si>
  <si>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</si>
  <si>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</si>
  <si>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</si>
  <si>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</si>
  <si>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</si>
  <si>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</si>
  <si>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</si>
  <si>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</si>
  <si>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</si>
  <si>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</si>
  <si>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</si>
  <si>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</si>
  <si>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</si>
  <si>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大鰐町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</si>
  <si>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</si>
  <si>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</si>
  <si>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</si>
  <si>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</si>
  <si>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</si>
  <si>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</si>
  <si>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</si>
  <si>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</si>
  <si>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</si>
  <si>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</si>
  <si>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</si>
  <si>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人口減少及び水洗化率の低迷の影響を受け、料金収入が伸びずに収益的収支比率及び経費回収率が低い状況である。
　また、施設整備計画は終了したものの、企業債残高は多額であり、高止まりが続く状況である。</t>
    <phoneticPr fontId="4"/>
  </si>
  <si>
    <t>　布設管渠の更新については、耐用年数に達するものがなく、直近での更新は発生しない。
　しかしながら、今後迎える更新時期には、多額の更新経費を要することとなる。</t>
    <phoneticPr fontId="4"/>
  </si>
  <si>
    <t>　更なる人口減少等における料金収入の減に備えるべく、水洗化率の向上に向けた対策をより一層強化し、維持管理費の削減により経営の健全化を図る。
　加えて、今後迎える更新時期に備え、下水道ストックマネジメントを作成し、計画的且つ効率的な施設の長寿命化対策が必要となる。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</si>
</sst>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924480"/>
        <c:axId val="1280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0.04</c:v>
                </c:pt>
                <c:pt idx="4">
                  <c:v>0.11</c:v>
                </c:pt>
              </c:numCache>
            </c:numRef>
          </c:val>
          <c:smooth val="0"/>
        </c:ser>
        <c:dLbls>
          <c:showLegendKey val="0"/>
          <c:showVal val="0"/>
          <c:showCatName val="0"/>
          <c:showSerName val="0"/>
          <c:showPercent val="0"/>
          <c:showBubbleSize val="0"/>
        </c:dLbls>
        <c:marker val="1"/>
        <c:smooth val="0"/>
        <c:axId val="127924480"/>
        <c:axId val="128029056"/>
      </c:lineChart>
      <c:dateAx>
        <c:axId val="127924480"/>
        <c:scaling>
          <c:orientation val="minMax"/>
        </c:scaling>
        <c:delete val="1"/>
        <c:axPos val="b"/>
        <c:numFmt formatCode="ge" sourceLinked="1"/>
        <c:majorTickMark val="none"/>
        <c:minorTickMark val="none"/>
        <c:tickLblPos val="none"/>
        <c:crossAx val="128029056"/>
        <c:crosses val="autoZero"/>
        <c:auto val="1"/>
        <c:lblOffset val="100"/>
        <c:baseTimeUnit val="years"/>
      </c:dateAx>
      <c:valAx>
        <c:axId val="1280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198144"/>
        <c:axId val="1302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54.44</c:v>
                </c:pt>
                <c:pt idx="4">
                  <c:v>54.67</c:v>
                </c:pt>
              </c:numCache>
            </c:numRef>
          </c:val>
          <c:smooth val="0"/>
        </c:ser>
        <c:dLbls>
          <c:showLegendKey val="0"/>
          <c:showVal val="0"/>
          <c:showCatName val="0"/>
          <c:showSerName val="0"/>
          <c:showPercent val="0"/>
          <c:showBubbleSize val="0"/>
        </c:dLbls>
        <c:marker val="1"/>
        <c:smooth val="0"/>
        <c:axId val="130198144"/>
        <c:axId val="130216704"/>
      </c:lineChart>
      <c:dateAx>
        <c:axId val="130198144"/>
        <c:scaling>
          <c:orientation val="minMax"/>
        </c:scaling>
        <c:delete val="1"/>
        <c:axPos val="b"/>
        <c:numFmt formatCode="ge" sourceLinked="1"/>
        <c:majorTickMark val="none"/>
        <c:minorTickMark val="none"/>
        <c:tickLblPos val="none"/>
        <c:crossAx val="130216704"/>
        <c:crosses val="autoZero"/>
        <c:auto val="1"/>
        <c:lblOffset val="100"/>
        <c:baseTimeUnit val="years"/>
      </c:dateAx>
      <c:valAx>
        <c:axId val="1302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46.97</c:v>
                </c:pt>
                <c:pt idx="1">
                  <c:v>49.23</c:v>
                </c:pt>
                <c:pt idx="2">
                  <c:v>51.59</c:v>
                </c:pt>
                <c:pt idx="3">
                  <c:v>52.88</c:v>
                </c:pt>
                <c:pt idx="4">
                  <c:v>54.22</c:v>
                </c:pt>
              </c:numCache>
            </c:numRef>
          </c:val>
        </c:ser>
        <c:dLbls>
          <c:showLegendKey val="0"/>
          <c:showVal val="0"/>
          <c:showCatName val="0"/>
          <c:showSerName val="0"/>
          <c:showPercent val="0"/>
          <c:showBubbleSize val="0"/>
        </c:dLbls>
        <c:gapWidth val="150"/>
        <c:axId val="130316544"/>
        <c:axId val="1303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84.2</c:v>
                </c:pt>
                <c:pt idx="4">
                  <c:v>83.8</c:v>
                </c:pt>
              </c:numCache>
            </c:numRef>
          </c:val>
          <c:smooth val="0"/>
        </c:ser>
        <c:dLbls>
          <c:showLegendKey val="0"/>
          <c:showVal val="0"/>
          <c:showCatName val="0"/>
          <c:showSerName val="0"/>
          <c:showPercent val="0"/>
          <c:showBubbleSize val="0"/>
        </c:dLbls>
        <c:marker val="1"/>
        <c:smooth val="0"/>
        <c:axId val="130316544"/>
        <c:axId val="130326912"/>
      </c:lineChart>
      <c:dateAx>
        <c:axId val="130316544"/>
        <c:scaling>
          <c:orientation val="minMax"/>
        </c:scaling>
        <c:delete val="1"/>
        <c:axPos val="b"/>
        <c:numFmt formatCode="ge" sourceLinked="1"/>
        <c:majorTickMark val="none"/>
        <c:minorTickMark val="none"/>
        <c:tickLblPos val="none"/>
        <c:crossAx val="130326912"/>
        <c:crosses val="autoZero"/>
        <c:auto val="1"/>
        <c:lblOffset val="100"/>
        <c:baseTimeUnit val="years"/>
      </c:dateAx>
      <c:valAx>
        <c:axId val="1303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60.74</c:v>
                </c:pt>
                <c:pt idx="1">
                  <c:v>57.78</c:v>
                </c:pt>
                <c:pt idx="2">
                  <c:v>58.71</c:v>
                </c:pt>
                <c:pt idx="3">
                  <c:v>57.93</c:v>
                </c:pt>
                <c:pt idx="4">
                  <c:v>58.57</c:v>
                </c:pt>
              </c:numCache>
            </c:numRef>
          </c:val>
        </c:ser>
        <c:dLbls>
          <c:showLegendKey val="0"/>
          <c:showVal val="0"/>
          <c:showCatName val="0"/>
          <c:showSerName val="0"/>
          <c:showPercent val="0"/>
          <c:showBubbleSize val="0"/>
        </c:dLbls>
        <c:gapWidth val="150"/>
        <c:axId val="128055168"/>
        <c:axId val="1298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055168"/>
        <c:axId val="129835008"/>
      </c:lineChart>
      <c:dateAx>
        <c:axId val="128055168"/>
        <c:scaling>
          <c:orientation val="minMax"/>
        </c:scaling>
        <c:delete val="1"/>
        <c:axPos val="b"/>
        <c:numFmt formatCode="ge" sourceLinked="1"/>
        <c:majorTickMark val="none"/>
        <c:minorTickMark val="none"/>
        <c:tickLblPos val="none"/>
        <c:crossAx val="129835008"/>
        <c:crosses val="autoZero"/>
        <c:auto val="1"/>
        <c:lblOffset val="100"/>
        <c:baseTimeUnit val="years"/>
      </c:dateAx>
      <c:valAx>
        <c:axId val="1298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873408"/>
        <c:axId val="1298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873408"/>
        <c:axId val="129875328"/>
      </c:lineChart>
      <c:dateAx>
        <c:axId val="129873408"/>
        <c:scaling>
          <c:orientation val="minMax"/>
        </c:scaling>
        <c:delete val="1"/>
        <c:axPos val="b"/>
        <c:numFmt formatCode="ge" sourceLinked="1"/>
        <c:majorTickMark val="none"/>
        <c:minorTickMark val="none"/>
        <c:tickLblPos val="none"/>
        <c:crossAx val="129875328"/>
        <c:crosses val="autoZero"/>
        <c:auto val="1"/>
        <c:lblOffset val="100"/>
        <c:baseTimeUnit val="years"/>
      </c:dateAx>
      <c:valAx>
        <c:axId val="1298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927808"/>
        <c:axId val="1299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927808"/>
        <c:axId val="129929984"/>
      </c:lineChart>
      <c:dateAx>
        <c:axId val="129927808"/>
        <c:scaling>
          <c:orientation val="minMax"/>
        </c:scaling>
        <c:delete val="1"/>
        <c:axPos val="b"/>
        <c:numFmt formatCode="ge" sourceLinked="1"/>
        <c:majorTickMark val="none"/>
        <c:minorTickMark val="none"/>
        <c:tickLblPos val="none"/>
        <c:crossAx val="129929984"/>
        <c:crosses val="autoZero"/>
        <c:auto val="1"/>
        <c:lblOffset val="100"/>
        <c:baseTimeUnit val="years"/>
      </c:dateAx>
      <c:valAx>
        <c:axId val="1299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944576"/>
        <c:axId val="1299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944576"/>
        <c:axId val="129967232"/>
      </c:lineChart>
      <c:dateAx>
        <c:axId val="129944576"/>
        <c:scaling>
          <c:orientation val="minMax"/>
        </c:scaling>
        <c:delete val="1"/>
        <c:axPos val="b"/>
        <c:numFmt formatCode="ge" sourceLinked="1"/>
        <c:majorTickMark val="none"/>
        <c:minorTickMark val="none"/>
        <c:tickLblPos val="none"/>
        <c:crossAx val="129967232"/>
        <c:crosses val="autoZero"/>
        <c:auto val="1"/>
        <c:lblOffset val="100"/>
        <c:baseTimeUnit val="years"/>
      </c:dateAx>
      <c:valAx>
        <c:axId val="1299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989248"/>
        <c:axId val="1299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989248"/>
        <c:axId val="129991424"/>
      </c:lineChart>
      <c:dateAx>
        <c:axId val="129989248"/>
        <c:scaling>
          <c:orientation val="minMax"/>
        </c:scaling>
        <c:delete val="1"/>
        <c:axPos val="b"/>
        <c:numFmt formatCode="ge" sourceLinked="1"/>
        <c:majorTickMark val="none"/>
        <c:minorTickMark val="none"/>
        <c:tickLblPos val="none"/>
        <c:crossAx val="129991424"/>
        <c:crosses val="autoZero"/>
        <c:auto val="1"/>
        <c:lblOffset val="100"/>
        <c:baseTimeUnit val="years"/>
      </c:dateAx>
      <c:valAx>
        <c:axId val="1299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5166.04</c:v>
                </c:pt>
                <c:pt idx="1">
                  <c:v>4744.05</c:v>
                </c:pt>
                <c:pt idx="2">
                  <c:v>5191.05</c:v>
                </c:pt>
                <c:pt idx="3">
                  <c:v>4748.7700000000004</c:v>
                </c:pt>
                <c:pt idx="4" formatCode="#,##0.00;&quot;△&quot;#,##0.00">
                  <c:v>4115.3</c:v>
                </c:pt>
              </c:numCache>
            </c:numRef>
          </c:val>
        </c:ser>
        <c:dLbls>
          <c:showLegendKey val="0"/>
          <c:showVal val="0"/>
          <c:showCatName val="0"/>
          <c:showSerName val="0"/>
          <c:showPercent val="0"/>
          <c:showBubbleSize val="0"/>
        </c:dLbls>
        <c:gapWidth val="150"/>
        <c:axId val="130093440"/>
        <c:axId val="1300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1136.5</c:v>
                </c:pt>
                <c:pt idx="4">
                  <c:v>1118.56</c:v>
                </c:pt>
              </c:numCache>
            </c:numRef>
          </c:val>
          <c:smooth val="0"/>
        </c:ser>
        <c:dLbls>
          <c:showLegendKey val="0"/>
          <c:showVal val="0"/>
          <c:showCatName val="0"/>
          <c:showSerName val="0"/>
          <c:showPercent val="0"/>
          <c:showBubbleSize val="0"/>
        </c:dLbls>
        <c:marker val="1"/>
        <c:smooth val="0"/>
        <c:axId val="130093440"/>
        <c:axId val="130095360"/>
      </c:lineChart>
      <c:dateAx>
        <c:axId val="130093440"/>
        <c:scaling>
          <c:orientation val="minMax"/>
        </c:scaling>
        <c:delete val="1"/>
        <c:axPos val="b"/>
        <c:numFmt formatCode="ge" sourceLinked="1"/>
        <c:majorTickMark val="none"/>
        <c:minorTickMark val="none"/>
        <c:tickLblPos val="none"/>
        <c:crossAx val="130095360"/>
        <c:crosses val="autoZero"/>
        <c:auto val="1"/>
        <c:lblOffset val="100"/>
        <c:baseTimeUnit val="years"/>
      </c:dateAx>
      <c:valAx>
        <c:axId val="1300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25.58</c:v>
                </c:pt>
                <c:pt idx="1">
                  <c:v>25.89</c:v>
                </c:pt>
                <c:pt idx="2">
                  <c:v>21.86</c:v>
                </c:pt>
                <c:pt idx="3">
                  <c:v>23.49</c:v>
                </c:pt>
                <c:pt idx="4">
                  <c:v>25.43</c:v>
                </c:pt>
              </c:numCache>
            </c:numRef>
          </c:val>
        </c:ser>
        <c:dLbls>
          <c:showLegendKey val="0"/>
          <c:showVal val="0"/>
          <c:showCatName val="0"/>
          <c:showSerName val="0"/>
          <c:showPercent val="0"/>
          <c:showBubbleSize val="0"/>
        </c:dLbls>
        <c:gapWidth val="150"/>
        <c:axId val="130146304"/>
        <c:axId val="1301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71.650000000000006</c:v>
                </c:pt>
                <c:pt idx="4">
                  <c:v>72.33</c:v>
                </c:pt>
              </c:numCache>
            </c:numRef>
          </c:val>
          <c:smooth val="0"/>
        </c:ser>
        <c:dLbls>
          <c:showLegendKey val="0"/>
          <c:showVal val="0"/>
          <c:showCatName val="0"/>
          <c:showSerName val="0"/>
          <c:showPercent val="0"/>
          <c:showBubbleSize val="0"/>
        </c:dLbls>
        <c:marker val="1"/>
        <c:smooth val="0"/>
        <c:axId val="130146304"/>
        <c:axId val="130148224"/>
      </c:lineChart>
      <c:dateAx>
        <c:axId val="130146304"/>
        <c:scaling>
          <c:orientation val="minMax"/>
        </c:scaling>
        <c:delete val="1"/>
        <c:axPos val="b"/>
        <c:numFmt formatCode="ge" sourceLinked="1"/>
        <c:majorTickMark val="none"/>
        <c:minorTickMark val="none"/>
        <c:tickLblPos val="none"/>
        <c:crossAx val="130148224"/>
        <c:crosses val="autoZero"/>
        <c:auto val="1"/>
        <c:lblOffset val="100"/>
        <c:baseTimeUnit val="years"/>
      </c:dateAx>
      <c:valAx>
        <c:axId val="1301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571.16999999999996</c:v>
                </c:pt>
                <c:pt idx="1">
                  <c:v>576.51</c:v>
                </c:pt>
                <c:pt idx="2">
                  <c:v>679.59</c:v>
                </c:pt>
                <c:pt idx="3">
                  <c:v>664.14</c:v>
                </c:pt>
                <c:pt idx="4">
                  <c:v>620.04999999999995</c:v>
                </c:pt>
              </c:numCache>
            </c:numRef>
          </c:val>
        </c:ser>
        <c:dLbls>
          <c:showLegendKey val="0"/>
          <c:showVal val="0"/>
          <c:showCatName val="0"/>
          <c:showSerName val="0"/>
          <c:showPercent val="0"/>
          <c:showBubbleSize val="0"/>
        </c:dLbls>
        <c:gapWidth val="150"/>
        <c:axId val="130165760"/>
        <c:axId val="1301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217.82</c:v>
                </c:pt>
                <c:pt idx="4">
                  <c:v>215.28</c:v>
                </c:pt>
              </c:numCache>
            </c:numRef>
          </c:val>
          <c:smooth val="0"/>
        </c:ser>
        <c:dLbls>
          <c:showLegendKey val="0"/>
          <c:showVal val="0"/>
          <c:showCatName val="0"/>
          <c:showSerName val="0"/>
          <c:showPercent val="0"/>
          <c:showBubbleSize val="0"/>
        </c:dLbls>
        <c:marker val="1"/>
        <c:smooth val="0"/>
        <c:axId val="130165760"/>
        <c:axId val="130176128"/>
      </c:lineChart>
      <c:dateAx>
        <c:axId val="130165760"/>
        <c:scaling>
          <c:orientation val="minMax"/>
        </c:scaling>
        <c:delete val="1"/>
        <c:axPos val="b"/>
        <c:numFmt formatCode="ge" sourceLinked="1"/>
        <c:majorTickMark val="none"/>
        <c:minorTickMark val="none"/>
        <c:tickLblPos val="none"/>
        <c:crossAx val="130176128"/>
        <c:crosses val="autoZero"/>
        <c:auto val="1"/>
        <c:lblOffset val="100"/>
        <c:baseTimeUnit val="years"/>
      </c:dateAx>
      <c:valAx>
        <c:axId val="1301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大鰐町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10310</v>
      </c>
      <c r="AM8" s="47"/>
      <c r="AN8" s="47"/>
      <c r="AO8" s="47"/>
      <c r="AP8" s="47"/>
      <c r="AQ8" s="47"/>
      <c r="AR8" s="47"/>
      <c r="AS8" s="47"/>
      <c r="AT8" s="43">
        <f>データ!S6</f>
        <v>163.43</v>
      </c>
      <c r="AU8" s="43"/>
      <c r="AV8" s="43"/>
      <c r="AW8" s="43"/>
      <c r="AX8" s="43"/>
      <c r="AY8" s="43"/>
      <c r="AZ8" s="43"/>
      <c r="BA8" s="43"/>
      <c r="BB8" s="43">
        <f>データ!T6</f>
        <v>63.09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53.44</v>
      </c>
      <c r="Q10" s="43"/>
      <c r="R10" s="43"/>
      <c r="S10" s="43"/>
      <c r="T10" s="43"/>
      <c r="U10" s="43"/>
      <c r="V10" s="43"/>
      <c r="W10" s="43">
        <f>データ!P6</f>
        <v>100</v>
      </c>
      <c r="X10" s="43"/>
      <c r="Y10" s="43"/>
      <c r="Z10" s="43"/>
      <c r="AA10" s="43"/>
      <c r="AB10" s="43"/>
      <c r="AC10" s="43"/>
      <c r="AD10" s="47">
        <f>データ!Q6</f>
        <v>3022</v>
      </c>
      <c r="AE10" s="47"/>
      <c r="AF10" s="47"/>
      <c r="AG10" s="47"/>
      <c r="AH10" s="47"/>
      <c r="AI10" s="47"/>
      <c r="AJ10" s="47"/>
      <c r="AK10" s="2"/>
      <c r="AL10" s="47">
        <f>データ!U6</f>
        <v>5461</v>
      </c>
      <c r="AM10" s="47"/>
      <c r="AN10" s="47"/>
      <c r="AO10" s="47"/>
      <c r="AP10" s="47"/>
      <c r="AQ10" s="47"/>
      <c r="AR10" s="47"/>
      <c r="AS10" s="47"/>
      <c r="AT10" s="43">
        <f>データ!V6</f>
        <v>1.91</v>
      </c>
      <c r="AU10" s="43"/>
      <c r="AV10" s="43"/>
      <c r="AW10" s="43"/>
      <c r="AX10" s="43"/>
      <c r="AY10" s="43"/>
      <c r="AZ10" s="43"/>
      <c r="BA10" s="43"/>
      <c r="BB10" s="43">
        <f>データ!W6</f>
        <v>2859.16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eHwg//pXKOiWTeLu2q/EAlQVKcFJu10+C4hnLJ69ruYb4Xbv0KcbLc01IwDQBzQvDvvNCLOIfulpEHwS99ahPQ==" saltValue="q+OqtNCw97I70At/gKob6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C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23621</v>
      </c>
      <c r="D6" s="31">
        <f t="shared" si="3"/>
        <v>47</v>
      </c>
      <c r="E6" s="31">
        <f t="shared" si="3"/>
        <v>17</v>
      </c>
      <c r="F6" s="31">
        <f t="shared" si="3"/>
        <v>1</v>
      </c>
      <c r="G6" s="31">
        <f t="shared" si="3"/>
        <v>0</v>
      </c>
      <c r="H6" s="31" t="str">
        <f t="shared" si="3"/>
        <v>青森県　大鰐町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53.44</v>
      </c>
      <c r="P6" s="32">
        <f t="shared" si="3"/>
        <v>100</v>
      </c>
      <c r="Q6" s="32">
        <f t="shared" si="3"/>
        <v>3022</v>
      </c>
      <c r="R6" s="32">
        <f t="shared" si="3"/>
        <v>10310</v>
      </c>
      <c r="S6" s="32">
        <f t="shared" si="3"/>
        <v>163.43</v>
      </c>
      <c r="T6" s="32">
        <f t="shared" si="3"/>
        <v>63.09</v>
      </c>
      <c r="U6" s="32">
        <f t="shared" si="3"/>
        <v>5461</v>
      </c>
      <c r="V6" s="32">
        <f t="shared" si="3"/>
        <v>1.91</v>
      </c>
      <c r="W6" s="32">
        <f t="shared" si="3"/>
        <v>2859.16</v>
      </c>
      <c r="X6" s="33">
        <f>IF(X7="",NA(),X7)</f>
        <v>60.74</v>
      </c>
      <c r="Y6" s="33">
        <f t="shared" ref="Y6:AG6" si="4">IF(Y7="",NA(),Y7)</f>
        <v>57.78</v>
      </c>
      <c r="Z6" s="33">
        <f t="shared" si="4"/>
        <v>58.71</v>
      </c>
      <c r="AA6" s="33">
        <f t="shared" si="4"/>
        <v>57.93</v>
      </c>
      <c r="AB6" s="33">
        <f t="shared" si="4"/>
        <v>58.57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5166.04</v>
      </c>
      <c r="BF6" s="33">
        <f t="shared" ref="BF6:BN6" si="7">IF(BF7="",NA(),BF7)</f>
        <v>4744.05</v>
      </c>
      <c r="BG6" s="33">
        <f t="shared" si="7"/>
        <v>5191.05</v>
      </c>
      <c r="BH6" s="33">
        <f t="shared" si="7"/>
        <v>4748.7700000000004</v>
      </c>
      <c r="BI6" s="32">
        <f t="shared" si="7"/>
        <v>4115.3</v>
      </c>
      <c r="BJ6" s="33">
        <f t="shared" si="7"/>
        <v>1749.66</v>
      </c>
      <c r="BK6" s="33">
        <f t="shared" si="7"/>
        <v>1574.53</v>
      </c>
      <c r="BL6" s="33">
        <f t="shared" si="7"/>
        <v>1506.51</v>
      </c>
      <c r="BM6" s="33">
        <f t="shared" si="7"/>
        <v>1136.5</v>
      </c>
      <c r="BN6" s="33">
        <f t="shared" si="7"/>
        <v>1118.56</v>
      </c>
      <c r="BO6" s="32" t="str">
        <f>IF(BO7="","",IF(BO7="-","【-】","【"&amp;SUBSTITUTE(TEXT(BO7,"#,##0.00"),"-","△")&amp;"】"))</f>
        <v>【763.62】</v>
      </c>
      <c r="BP6" s="33">
        <f>IF(BP7="",NA(),BP7)</f>
        <v>25.58</v>
      </c>
      <c r="BQ6" s="33">
        <f t="shared" ref="BQ6:BY6" si="8">IF(BQ7="",NA(),BQ7)</f>
        <v>25.89</v>
      </c>
      <c r="BR6" s="33">
        <f t="shared" si="8"/>
        <v>21.86</v>
      </c>
      <c r="BS6" s="33">
        <f t="shared" si="8"/>
        <v>23.49</v>
      </c>
      <c r="BT6" s="33">
        <f t="shared" si="8"/>
        <v>25.43</v>
      </c>
      <c r="BU6" s="33">
        <f t="shared" si="8"/>
        <v>54.46</v>
      </c>
      <c r="BV6" s="33">
        <f t="shared" si="8"/>
        <v>57.36</v>
      </c>
      <c r="BW6" s="33">
        <f t="shared" si="8"/>
        <v>57.33</v>
      </c>
      <c r="BX6" s="33">
        <f t="shared" si="8"/>
        <v>71.650000000000006</v>
      </c>
      <c r="BY6" s="33">
        <f t="shared" si="8"/>
        <v>72.33</v>
      </c>
      <c r="BZ6" s="32" t="str">
        <f>IF(BZ7="","",IF(BZ7="-","【-】","【"&amp;SUBSTITUTE(TEXT(BZ7,"#,##0.00"),"-","△")&amp;"】"))</f>
        <v>【98.53】</v>
      </c>
      <c r="CA6" s="33">
        <f>IF(CA7="",NA(),CA7)</f>
        <v>571.16999999999996</v>
      </c>
      <c r="CB6" s="33">
        <f t="shared" ref="CB6:CJ6" si="9">IF(CB7="",NA(),CB7)</f>
        <v>576.51</v>
      </c>
      <c r="CC6" s="33">
        <f t="shared" si="9"/>
        <v>679.59</v>
      </c>
      <c r="CD6" s="33">
        <f t="shared" si="9"/>
        <v>664.14</v>
      </c>
      <c r="CE6" s="33">
        <f t="shared" si="9"/>
        <v>620.04999999999995</v>
      </c>
      <c r="CF6" s="33">
        <f t="shared" si="9"/>
        <v>293.08999999999997</v>
      </c>
      <c r="CG6" s="33">
        <f t="shared" si="9"/>
        <v>279.91000000000003</v>
      </c>
      <c r="CH6" s="33">
        <f t="shared" si="9"/>
        <v>284.52999999999997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54.44</v>
      </c>
      <c r="CU6" s="33">
        <f t="shared" si="10"/>
        <v>54.67</v>
      </c>
      <c r="CV6" s="32" t="str">
        <f>IF(CV7="","",IF(CV7="-","【-】","【"&amp;SUBSTITUTE(TEXT(CV7,"#,##0.00"),"-","△")&amp;"】"))</f>
        <v>【60.01】</v>
      </c>
      <c r="CW6" s="33">
        <f>IF(CW7="",NA(),CW7)</f>
        <v>46.97</v>
      </c>
      <c r="CX6" s="33">
        <f t="shared" ref="CX6:DF6" si="11">IF(CX7="",NA(),CX7)</f>
        <v>49.23</v>
      </c>
      <c r="CY6" s="33">
        <f t="shared" si="11"/>
        <v>51.59</v>
      </c>
      <c r="CZ6" s="33">
        <f t="shared" si="11"/>
        <v>52.88</v>
      </c>
      <c r="DA6" s="33">
        <f t="shared" si="11"/>
        <v>54.22</v>
      </c>
      <c r="DB6" s="33">
        <f t="shared" si="11"/>
        <v>65.599999999999994</v>
      </c>
      <c r="DC6" s="33">
        <f t="shared" si="11"/>
        <v>66</v>
      </c>
      <c r="DD6" s="33">
        <f t="shared" si="11"/>
        <v>65.86</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0.04</v>
      </c>
      <c r="EM6" s="33">
        <f t="shared" si="14"/>
        <v>0.11</v>
      </c>
      <c r="EN6" s="32" t="str">
        <f>IF(EN7="","",IF(EN7="-","【-】","【"&amp;SUBSTITUTE(TEXT(EN7,"#,##0.00"),"-","△")&amp;"】"))</f>
        <v>【0.23】</v>
      </c>
    </row>
    <row r="7" spans="1:144" s="34" customFormat="1">
      <c r="A7" s="26"/>
      <c r="B7" s="35">
        <v>2015</v>
      </c>
      <c r="C7" s="35">
        <v>23621</v>
      </c>
      <c r="D7" s="35">
        <v>47</v>
      </c>
      <c r="E7" s="35">
        <v>17</v>
      </c>
      <c r="F7" s="35">
        <v>1</v>
      </c>
      <c r="G7" s="35">
        <v>0</v>
      </c>
      <c r="H7" s="35" t="s">
        <v>96</v>
      </c>
      <c r="I7" s="35" t="s">
        <v>97</v>
      </c>
      <c r="J7" s="35" t="s">
        <v>98</v>
      </c>
      <c r="K7" s="35" t="s">
        <v>99</v>
      </c>
      <c r="L7" s="35" t="s">
        <v>100</v>
      </c>
      <c r="M7" s="36" t="s">
        <v>101</v>
      </c>
      <c r="N7" s="36" t="s">
        <v>102</v>
      </c>
      <c r="O7" s="36">
        <v>53.44</v>
      </c>
      <c r="P7" s="36">
        <v>100</v>
      </c>
      <c r="Q7" s="36">
        <v>3022</v>
      </c>
      <c r="R7" s="36">
        <v>10310</v>
      </c>
      <c r="S7" s="36">
        <v>163.43</v>
      </c>
      <c r="T7" s="36">
        <v>63.09</v>
      </c>
      <c r="U7" s="36">
        <v>5461</v>
      </c>
      <c r="V7" s="36">
        <v>1.91</v>
      </c>
      <c r="W7" s="36">
        <v>2859.16</v>
      </c>
      <c r="X7" s="36">
        <v>60.74</v>
      </c>
      <c r="Y7" s="36">
        <v>57.78</v>
      </c>
      <c r="Z7" s="36">
        <v>58.71</v>
      </c>
      <c r="AA7" s="36">
        <v>57.93</v>
      </c>
      <c r="AB7" s="36">
        <v>58.57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5166.04</v>
      </c>
      <c r="BF7" s="36">
        <v>4744.05</v>
      </c>
      <c r="BG7" s="36">
        <v>5191.05</v>
      </c>
      <c r="BH7" s="36">
        <v>4748.7700000000004</v>
      </c>
      <c r="BI7" s="36">
        <v>4115.3</v>
      </c>
      <c r="BJ7" s="36">
        <v>1749.66</v>
      </c>
      <c r="BK7" s="36">
        <v>1574.53</v>
      </c>
      <c r="BL7" s="36">
        <v>1506.51</v>
      </c>
      <c r="BM7" s="36">
        <v>1136.5</v>
      </c>
      <c r="BN7" s="36">
        <v>1118.56</v>
      </c>
      <c r="BO7" s="36">
        <v>763.62</v>
      </c>
      <c r="BP7" s="36">
        <v>25.58</v>
      </c>
      <c r="BQ7" s="36">
        <v>25.89</v>
      </c>
      <c r="BR7" s="36">
        <v>21.86</v>
      </c>
      <c r="BS7" s="36">
        <v>23.49</v>
      </c>
      <c r="BT7" s="36">
        <v>25.43</v>
      </c>
      <c r="BU7" s="36">
        <v>54.46</v>
      </c>
      <c r="BV7" s="36">
        <v>57.36</v>
      </c>
      <c r="BW7" s="36">
        <v>57.33</v>
      </c>
      <c r="BX7" s="36">
        <v>71.650000000000006</v>
      </c>
      <c r="BY7" s="36">
        <v>72.33</v>
      </c>
      <c r="BZ7" s="36">
        <v>98.53</v>
      </c>
      <c r="CA7" s="36">
        <v>571.16999999999996</v>
      </c>
      <c r="CB7" s="36">
        <v>576.51</v>
      </c>
      <c r="CC7" s="36">
        <v>679.59</v>
      </c>
      <c r="CD7" s="36">
        <v>664.14</v>
      </c>
      <c r="CE7" s="36">
        <v>620.04999999999995</v>
      </c>
      <c r="CF7" s="36">
        <v>293.08999999999997</v>
      </c>
      <c r="CG7" s="36">
        <v>279.91000000000003</v>
      </c>
      <c r="CH7" s="36">
        <v>284.52999999999997</v>
      </c>
      <c r="CI7" s="36">
        <v>217.82</v>
      </c>
      <c r="CJ7" s="36">
        <v>215.28</v>
      </c>
      <c r="CK7" s="36">
        <v>139.69999999999999</v>
      </c>
      <c r="CL7" s="36" t="s">
        <v>101</v>
      </c>
      <c r="CM7" s="36" t="s">
        <v>101</v>
      </c>
      <c r="CN7" s="36" t="s">
        <v>101</v>
      </c>
      <c r="CO7" s="36" t="s">
        <v>101</v>
      </c>
      <c r="CP7" s="36" t="s">
        <v>101</v>
      </c>
      <c r="CQ7" s="36">
        <v>38.950000000000003</v>
      </c>
      <c r="CR7" s="36">
        <v>40.07</v>
      </c>
      <c r="CS7" s="36">
        <v>39.92</v>
      </c>
      <c r="CT7" s="36">
        <v>54.44</v>
      </c>
      <c r="CU7" s="36">
        <v>54.67</v>
      </c>
      <c r="CV7" s="36">
        <v>60.01</v>
      </c>
      <c r="CW7" s="36">
        <v>46.97</v>
      </c>
      <c r="CX7" s="36">
        <v>49.23</v>
      </c>
      <c r="CY7" s="36">
        <v>51.59</v>
      </c>
      <c r="CZ7" s="36">
        <v>52.88</v>
      </c>
      <c r="DA7" s="36">
        <v>54.22</v>
      </c>
      <c r="DB7" s="36">
        <v>65.599999999999994</v>
      </c>
      <c r="DC7" s="36">
        <v>66</v>
      </c>
      <c r="DD7" s="36">
        <v>65.86</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2017-02-08T02:44:13Z</dcterms:created>
  <dcterms:modified xsi:type="dcterms:W3CDTF">2017-02-14T05:24:26Z</dcterms:modified>
  <cp:category/>
</cp:coreProperties>
</file>