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<sst xmlns="http://schemas.openxmlformats.org/spreadsheetml/2006/main" count="217" uniqueCount="107">
  <si>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</si>
  <si>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</si>
  <si>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</si>
  <si>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</si>
  <si>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</si>
  <si>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</si>
  <si>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</si>
  <si>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</si>
  <si>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</si>
  <si>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</si>
  <si>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</si>
  <si>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</si>
  <si>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</si>
  <si>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</si>
  <si>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</si>
  <si>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</si>
  <si>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</si>
  <si>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</si>
  <si>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</si>
  <si>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</si>
  <si>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</si>
  <si>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</si>
  <si>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</si>
  <si>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</si>
  <si>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</si>
  <si>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</si>
  <si>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</si>
  <si>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</si>
  <si>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</si>
  <si>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</si>
  <si>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</si>
  <si>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</si>
  <si>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</si>
  <si>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</si>
  <si>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</si>
  <si>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</si>
  <si>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</si>
  <si>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</si>
  <si>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</si>
  <si>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</si>
  <si>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</si>
  <si>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</si>
  <si>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</si>
  <si>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</si>
  <si>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</si>
  <si>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</si>
  <si>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</si>
  <si>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</si>
  <si>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</si>
  <si>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</si>
  <si>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</si>
  <si>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</si>
  <si>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</si>
  <si>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</si>
  <si>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</si>
  <si>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</si>
  <si>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</si>
  <si>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</si>
  <si>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</si>
  <si>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</si>
  <si>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</si>
  <si>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</si>
  <si>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</si>
  <si>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</si>
  <si>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</si>
  <si>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</si>
  <si>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</si>
  <si>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</si>
  <si>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</si>
  <si>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</si>
  <si>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</si>
  <si>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</si>
  <si>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</si>
  <si>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</si>
  <si>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</si>
  <si>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</si>
  <si>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</si>
  <si>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</si>
  <si>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</si>
  <si>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</si>
  <si>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</si>
  <si>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</si>
  <si>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</si>
  <si>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</si>
  <si>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</si>
  <si>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</si>
  <si>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</si>
  <si>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</si>
  <si>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</si>
  <si>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</si>
  <si>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</si>
  <si>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</si>
  <si>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</si>
  <si>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大間町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</si>
  <si>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</si>
  <si>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</si>
  <si>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</si>
  <si>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</si>
  <si>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</si>
  <si>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</si>
  <si>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</si>
  <si>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</si>
  <si>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</si>
  <si>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</si>
  <si>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類似団体比で全て下回って推移しているが、今後、資産・管路の老朽化に伴い上昇傾向が見込まれる中、中長期的な投資計画もと耐震化対策が不可欠であることから管路更新を現状から促進していく必要があると言える。</t>
    <rPh sb="0" eb="2">
      <t>ルイジ</t>
    </rPh>
    <rPh sb="2" eb="4">
      <t>ダンタイ</t>
    </rPh>
    <rPh sb="4" eb="5">
      <t>ヒ</t>
    </rPh>
    <rPh sb="6" eb="7">
      <t>スベ</t>
    </rPh>
    <rPh sb="8" eb="10">
      <t>シタマワ</t>
    </rPh>
    <rPh sb="12" eb="14">
      <t>スイイ</t>
    </rPh>
    <rPh sb="20" eb="22">
      <t>コンゴ</t>
    </rPh>
    <rPh sb="23" eb="25">
      <t>シサン</t>
    </rPh>
    <rPh sb="26" eb="28">
      <t>カンロ</t>
    </rPh>
    <rPh sb="29" eb="32">
      <t>ロウキュウカ</t>
    </rPh>
    <rPh sb="33" eb="34">
      <t>トモナ</t>
    </rPh>
    <rPh sb="35" eb="37">
      <t>ジョウショウ</t>
    </rPh>
    <rPh sb="37" eb="39">
      <t>ケイコウ</t>
    </rPh>
    <rPh sb="40" eb="42">
      <t>ミコ</t>
    </rPh>
    <rPh sb="45" eb="46">
      <t>ナカ</t>
    </rPh>
    <rPh sb="47" eb="48">
      <t>チュウ</t>
    </rPh>
    <rPh sb="48" eb="49">
      <t>チョウ</t>
    </rPh>
    <rPh sb="49" eb="50">
      <t>キ</t>
    </rPh>
    <rPh sb="50" eb="51">
      <t>テキ</t>
    </rPh>
    <rPh sb="52" eb="54">
      <t>トウシ</t>
    </rPh>
    <rPh sb="54" eb="56">
      <t>ケイカク</t>
    </rPh>
    <rPh sb="58" eb="61">
      <t>タイシンカ</t>
    </rPh>
    <rPh sb="61" eb="63">
      <t>タイサク</t>
    </rPh>
    <rPh sb="64" eb="67">
      <t>フカケツ</t>
    </rPh>
    <rPh sb="74" eb="76">
      <t>カンロ</t>
    </rPh>
    <rPh sb="76" eb="78">
      <t>コウシン</t>
    </rPh>
    <rPh sb="79" eb="81">
      <t>ゲンジョウ</t>
    </rPh>
    <rPh sb="83" eb="85">
      <t>ソクシン</t>
    </rPh>
    <rPh sb="89" eb="91">
      <t>ヒツヨウ</t>
    </rPh>
    <rPh sb="95" eb="96">
      <t>イ</t>
    </rPh>
    <phoneticPr fontId="4"/>
  </si>
  <si>
    <t xml:space="preserve">経営収支比率を見ますと年々給水人口の減少に伴い料金収入の確保が難しく、27年度において類似団体平均値に比べても低く悪化傾向で同時に料金の減収が料金回収率の減少にも影響している。
また、漏水による年間総有収水量の減少が大きく起因となり、給水原価が類似団体平均値より高く有収率で低く推移している。
今後、給水収益のみで賄っている当町では、経営の健全化が図られていないと言えるため、更なる経費削減とともに水道使用者理解を求め水道料金の見直しせざるを得ない状況下にあり、有収水量を上げるためにも漏水調査及び夜間流量測定を実施する必要がある。
</t>
    <rPh sb="0" eb="2">
      <t>ケイエイ</t>
    </rPh>
    <rPh sb="2" eb="4">
      <t>シュウシ</t>
    </rPh>
    <rPh sb="4" eb="6">
      <t>ヒリツ</t>
    </rPh>
    <rPh sb="7" eb="8">
      <t>ミ</t>
    </rPh>
    <rPh sb="11" eb="13">
      <t>ネンネン</t>
    </rPh>
    <rPh sb="13" eb="15">
      <t>キュウスイ</t>
    </rPh>
    <rPh sb="15" eb="17">
      <t>ジンコウ</t>
    </rPh>
    <rPh sb="18" eb="20">
      <t>ゲンショウ</t>
    </rPh>
    <rPh sb="21" eb="22">
      <t>トモナ</t>
    </rPh>
    <rPh sb="23" eb="25">
      <t>リョウキン</t>
    </rPh>
    <rPh sb="25" eb="27">
      <t>シュウニュウ</t>
    </rPh>
    <rPh sb="28" eb="30">
      <t>カクホ</t>
    </rPh>
    <rPh sb="31" eb="32">
      <t>ムズカ</t>
    </rPh>
    <rPh sb="37" eb="39">
      <t>ネンド</t>
    </rPh>
    <rPh sb="43" eb="45">
      <t>ルイジ</t>
    </rPh>
    <rPh sb="45" eb="47">
      <t>ダンタイ</t>
    </rPh>
    <rPh sb="47" eb="50">
      <t>ヘイキンチ</t>
    </rPh>
    <rPh sb="51" eb="52">
      <t>クラ</t>
    </rPh>
    <rPh sb="55" eb="56">
      <t>ヒク</t>
    </rPh>
    <rPh sb="57" eb="59">
      <t>アッカ</t>
    </rPh>
    <rPh sb="59" eb="61">
      <t>ケイコウ</t>
    </rPh>
    <rPh sb="62" eb="64">
      <t>ドウジ</t>
    </rPh>
    <rPh sb="65" eb="67">
      <t>リョウキン</t>
    </rPh>
    <rPh sb="68" eb="70">
      <t>ゲンシュウ</t>
    </rPh>
    <rPh sb="71" eb="73">
      <t>リョウキン</t>
    </rPh>
    <rPh sb="73" eb="75">
      <t>カイシュウ</t>
    </rPh>
    <rPh sb="75" eb="76">
      <t>リツ</t>
    </rPh>
    <rPh sb="77" eb="79">
      <t>ゲンショウ</t>
    </rPh>
    <rPh sb="81" eb="83">
      <t>エイキョウ</t>
    </rPh>
    <rPh sb="92" eb="94">
      <t>ロウスイ</t>
    </rPh>
    <rPh sb="97" eb="99">
      <t>ネンカン</t>
    </rPh>
    <rPh sb="99" eb="100">
      <t>ソウ</t>
    </rPh>
    <rPh sb="100" eb="102">
      <t>ユウシュウ</t>
    </rPh>
    <rPh sb="102" eb="104">
      <t>スイリョウ</t>
    </rPh>
    <rPh sb="105" eb="107">
      <t>ゲンショウ</t>
    </rPh>
    <rPh sb="108" eb="109">
      <t>オオ</t>
    </rPh>
    <rPh sb="111" eb="113">
      <t>キイン</t>
    </rPh>
    <rPh sb="117" eb="119">
      <t>キュウスイ</t>
    </rPh>
    <rPh sb="119" eb="121">
      <t>ゲンカ</t>
    </rPh>
    <rPh sb="122" eb="124">
      <t>ルイジ</t>
    </rPh>
    <rPh sb="124" eb="126">
      <t>ダンタイ</t>
    </rPh>
    <rPh sb="126" eb="129">
      <t>ヘイキンチ</t>
    </rPh>
    <rPh sb="131" eb="132">
      <t>タカ</t>
    </rPh>
    <rPh sb="133" eb="135">
      <t>ユウシュウ</t>
    </rPh>
    <rPh sb="135" eb="136">
      <t>リツ</t>
    </rPh>
    <rPh sb="137" eb="138">
      <t>ヒク</t>
    </rPh>
    <rPh sb="139" eb="141">
      <t>スイイ</t>
    </rPh>
    <rPh sb="147" eb="149">
      <t>コンゴ</t>
    </rPh>
    <rPh sb="150" eb="152">
      <t>キュウスイ</t>
    </rPh>
    <rPh sb="152" eb="154">
      <t>シュウエキ</t>
    </rPh>
    <rPh sb="157" eb="158">
      <t>マカナ</t>
    </rPh>
    <rPh sb="162" eb="164">
      <t>トウチョウ</t>
    </rPh>
    <rPh sb="167" eb="169">
      <t>ケイエイ</t>
    </rPh>
    <rPh sb="170" eb="173">
      <t>ケンゼンカ</t>
    </rPh>
    <rPh sb="174" eb="175">
      <t>ハカ</t>
    </rPh>
    <rPh sb="182" eb="183">
      <t>イ</t>
    </rPh>
    <rPh sb="188" eb="189">
      <t>サラ</t>
    </rPh>
    <rPh sb="191" eb="193">
      <t>ケイヒ</t>
    </rPh>
    <rPh sb="193" eb="195">
      <t>サクゲン</t>
    </rPh>
    <rPh sb="199" eb="201">
      <t>スイドウ</t>
    </rPh>
    <rPh sb="201" eb="204">
      <t>シヨウシャ</t>
    </rPh>
    <rPh sb="204" eb="206">
      <t>リカイ</t>
    </rPh>
    <rPh sb="207" eb="208">
      <t>モト</t>
    </rPh>
    <rPh sb="209" eb="211">
      <t>スイドウ</t>
    </rPh>
    <rPh sb="211" eb="213">
      <t>リョウキン</t>
    </rPh>
    <rPh sb="214" eb="216">
      <t>ミナオ</t>
    </rPh>
    <rPh sb="221" eb="222">
      <t>エ</t>
    </rPh>
    <rPh sb="224" eb="227">
      <t>ジョウキョウカ</t>
    </rPh>
    <rPh sb="231" eb="233">
      <t>ユウシュウ</t>
    </rPh>
    <rPh sb="233" eb="235">
      <t>スイリョウ</t>
    </rPh>
    <rPh sb="236" eb="237">
      <t>ア</t>
    </rPh>
    <rPh sb="243" eb="245">
      <t>ロウスイ</t>
    </rPh>
    <rPh sb="245" eb="247">
      <t>チョウサ</t>
    </rPh>
    <rPh sb="247" eb="248">
      <t>オヨ</t>
    </rPh>
    <rPh sb="249" eb="251">
      <t>ヤカン</t>
    </rPh>
    <rPh sb="251" eb="253">
      <t>リュウリョウ</t>
    </rPh>
    <rPh sb="253" eb="255">
      <t>ソクテイ</t>
    </rPh>
    <rPh sb="256" eb="258">
      <t>ジッシ</t>
    </rPh>
    <rPh sb="260" eb="262">
      <t>ヒツヨウ</t>
    </rPh>
    <phoneticPr fontId="4"/>
  </si>
  <si>
    <t>類似団体平均に比べても脆弱な経営状態となっている当町では、財源を起債に依存せざるを得ない状況で過去に借り入れした償還が今後も高水準で続くことから、なお一層の経営努力を重ね料金設定を考慮していくべきと考える。　　　　　　　　　　　　また、老朽化した施設が増加する中、水道水を安定的に供給するため水源の保全及び水道施設の更新・耐震化対策を図り計画的・効率的に適切な維持管理を推進していく必要があると考える。</t>
    <rPh sb="0" eb="2">
      <t>ルイジ</t>
    </rPh>
    <rPh sb="2" eb="4">
      <t>ダンタイ</t>
    </rPh>
    <rPh sb="4" eb="6">
      <t>ヘイキン</t>
    </rPh>
    <rPh sb="7" eb="8">
      <t>クラ</t>
    </rPh>
    <rPh sb="11" eb="12">
      <t>ゼイ</t>
    </rPh>
    <rPh sb="12" eb="13">
      <t>ジャク</t>
    </rPh>
    <rPh sb="14" eb="16">
      <t>ケイエイ</t>
    </rPh>
    <rPh sb="16" eb="18">
      <t>ジョウタイ</t>
    </rPh>
    <rPh sb="24" eb="26">
      <t>トウチョウ</t>
    </rPh>
    <rPh sb="29" eb="31">
      <t>ザイゲン</t>
    </rPh>
    <rPh sb="32" eb="34">
      <t>キサイ</t>
    </rPh>
    <rPh sb="35" eb="37">
      <t>イゾン</t>
    </rPh>
    <rPh sb="41" eb="42">
      <t>エ</t>
    </rPh>
    <rPh sb="44" eb="46">
      <t>ジョウキョウ</t>
    </rPh>
    <rPh sb="47" eb="49">
      <t>カコ</t>
    </rPh>
    <rPh sb="50" eb="51">
      <t>カ</t>
    </rPh>
    <rPh sb="52" eb="53">
      <t>イ</t>
    </rPh>
    <rPh sb="56" eb="58">
      <t>ショウカン</t>
    </rPh>
    <rPh sb="59" eb="61">
      <t>コンゴ</t>
    </rPh>
    <rPh sb="62" eb="65">
      <t>コウスイジュン</t>
    </rPh>
    <rPh sb="66" eb="67">
      <t>ツヅ</t>
    </rPh>
    <rPh sb="75" eb="77">
      <t>イッソウ</t>
    </rPh>
    <rPh sb="78" eb="80">
      <t>ケイエイ</t>
    </rPh>
    <rPh sb="80" eb="82">
      <t>ドリョク</t>
    </rPh>
    <rPh sb="83" eb="84">
      <t>カサ</t>
    </rPh>
    <rPh sb="85" eb="87">
      <t>リョウキン</t>
    </rPh>
    <rPh sb="87" eb="89">
      <t>セッテイ</t>
    </rPh>
    <rPh sb="90" eb="92">
      <t>コウリョ</t>
    </rPh>
    <rPh sb="99" eb="100">
      <t>カンガ</t>
    </rPh>
    <rPh sb="118" eb="121">
      <t>ロウキュウカ</t>
    </rPh>
    <rPh sb="123" eb="125">
      <t>シセツ</t>
    </rPh>
    <rPh sb="126" eb="128">
      <t>ゾウカ</t>
    </rPh>
    <rPh sb="130" eb="131">
      <t>ナカ</t>
    </rPh>
    <rPh sb="132" eb="134">
      <t>スイドウ</t>
    </rPh>
    <rPh sb="134" eb="135">
      <t>スイ</t>
    </rPh>
    <rPh sb="136" eb="138">
      <t>アンテイ</t>
    </rPh>
    <rPh sb="138" eb="139">
      <t>テキ</t>
    </rPh>
    <rPh sb="140" eb="142">
      <t>キョウキュウ</t>
    </rPh>
    <rPh sb="146" eb="148">
      <t>スイゲン</t>
    </rPh>
    <rPh sb="149" eb="151">
      <t>ホゼン</t>
    </rPh>
    <rPh sb="151" eb="152">
      <t>オヨ</t>
    </rPh>
    <rPh sb="153" eb="155">
      <t>スイドウ</t>
    </rPh>
    <rPh sb="155" eb="157">
      <t>シセツ</t>
    </rPh>
    <rPh sb="158" eb="160">
      <t>コウシン</t>
    </rPh>
    <rPh sb="161" eb="164">
      <t>タイシンカ</t>
    </rPh>
    <rPh sb="164" eb="166">
      <t>タイサク</t>
    </rPh>
    <rPh sb="167" eb="168">
      <t>ハカ</t>
    </rPh>
    <rPh sb="169" eb="172">
      <t>ケイカクテキ</t>
    </rPh>
    <rPh sb="173" eb="176">
      <t>コウリツテキ</t>
    </rPh>
    <rPh sb="177" eb="179">
      <t>テキセツ</t>
    </rPh>
    <rPh sb="180" eb="182">
      <t>イジ</t>
    </rPh>
    <rPh sb="182" eb="184">
      <t>カンリ</t>
    </rPh>
    <rPh sb="185" eb="187">
      <t>スイシン</t>
    </rPh>
    <rPh sb="191" eb="193">
      <t>ヒツヨウ</t>
    </rPh>
    <rPh sb="197" eb="19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</si>
</sst>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0.19</c:v>
                </c:pt>
                <c:pt idx="1">
                  <c:v>0.09</c:v>
                </c:pt>
                <c:pt idx="2" formatCode="#,##0.00;&quot;△&quot;#,##0.00">
                  <c:v>0</c:v>
                </c:pt>
                <c:pt idx="3">
                  <c:v>0.04</c:v>
                </c:pt>
                <c:pt idx="4" formatCode="#,##0.00;&quot;△&quot;#,##0.00">
                  <c:v>0</c:v>
                </c:pt>
              </c:numCache>
            </c:numRef>
          </c:val>
        </c:ser>
        <c:dLbls>
          <c:showLegendKey val="0"/>
          <c:showVal val="0"/>
          <c:showCatName val="0"/>
          <c:showSerName val="0"/>
          <c:showPercent val="0"/>
          <c:showBubbleSize val="0"/>
        </c:dLbls>
        <c:gapWidth val="150"/>
        <c:axId val="126690816"/>
        <c:axId val="1266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126690816"/>
        <c:axId val="126692736"/>
      </c:lineChart>
      <c:dateAx>
        <c:axId val="126690816"/>
        <c:scaling>
          <c:orientation val="minMax"/>
        </c:scaling>
        <c:delete val="1"/>
        <c:axPos val="b"/>
        <c:numFmt formatCode="ge" sourceLinked="1"/>
        <c:majorTickMark val="none"/>
        <c:minorTickMark val="none"/>
        <c:tickLblPos val="none"/>
        <c:crossAx val="126692736"/>
        <c:crosses val="autoZero"/>
        <c:auto val="1"/>
        <c:lblOffset val="100"/>
        <c:baseTimeUnit val="years"/>
      </c:dateAx>
      <c:valAx>
        <c:axId val="1266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55.54</c:v>
                </c:pt>
                <c:pt idx="1">
                  <c:v>51.61</c:v>
                </c:pt>
                <c:pt idx="2">
                  <c:v>55.39</c:v>
                </c:pt>
                <c:pt idx="3">
                  <c:v>50.38</c:v>
                </c:pt>
                <c:pt idx="4">
                  <c:v>45.83</c:v>
                </c:pt>
              </c:numCache>
            </c:numRef>
          </c:val>
        </c:ser>
        <c:dLbls>
          <c:showLegendKey val="0"/>
          <c:showVal val="0"/>
          <c:showCatName val="0"/>
          <c:showSerName val="0"/>
          <c:showPercent val="0"/>
          <c:showBubbleSize val="0"/>
        </c:dLbls>
        <c:gapWidth val="150"/>
        <c:axId val="137459584"/>
        <c:axId val="1374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137459584"/>
        <c:axId val="137465856"/>
      </c:lineChart>
      <c:dateAx>
        <c:axId val="137459584"/>
        <c:scaling>
          <c:orientation val="minMax"/>
        </c:scaling>
        <c:delete val="1"/>
        <c:axPos val="b"/>
        <c:numFmt formatCode="ge" sourceLinked="1"/>
        <c:majorTickMark val="none"/>
        <c:minorTickMark val="none"/>
        <c:tickLblPos val="none"/>
        <c:crossAx val="137465856"/>
        <c:crosses val="autoZero"/>
        <c:auto val="1"/>
        <c:lblOffset val="100"/>
        <c:baseTimeUnit val="years"/>
      </c:dateAx>
      <c:valAx>
        <c:axId val="1374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72.47</c:v>
                </c:pt>
                <c:pt idx="1">
                  <c:v>71.5</c:v>
                </c:pt>
                <c:pt idx="2">
                  <c:v>69</c:v>
                </c:pt>
                <c:pt idx="3">
                  <c:v>71.88</c:v>
                </c:pt>
                <c:pt idx="4">
                  <c:v>72.260000000000005</c:v>
                </c:pt>
              </c:numCache>
            </c:numRef>
          </c:val>
        </c:ser>
        <c:dLbls>
          <c:showLegendKey val="0"/>
          <c:showVal val="0"/>
          <c:showCatName val="0"/>
          <c:showSerName val="0"/>
          <c:showPercent val="0"/>
          <c:showBubbleSize val="0"/>
        </c:dLbls>
        <c:gapWidth val="150"/>
        <c:axId val="137827840"/>
        <c:axId val="1378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137827840"/>
        <c:axId val="137829760"/>
      </c:lineChart>
      <c:dateAx>
        <c:axId val="137827840"/>
        <c:scaling>
          <c:orientation val="minMax"/>
        </c:scaling>
        <c:delete val="1"/>
        <c:axPos val="b"/>
        <c:numFmt formatCode="ge" sourceLinked="1"/>
        <c:majorTickMark val="none"/>
        <c:minorTickMark val="none"/>
        <c:tickLblPos val="none"/>
        <c:crossAx val="137829760"/>
        <c:crosses val="autoZero"/>
        <c:auto val="1"/>
        <c:lblOffset val="100"/>
        <c:baseTimeUnit val="years"/>
      </c:dateAx>
      <c:valAx>
        <c:axId val="1378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122.03</c:v>
                </c:pt>
                <c:pt idx="1">
                  <c:v>106.83</c:v>
                </c:pt>
                <c:pt idx="2">
                  <c:v>110.89</c:v>
                </c:pt>
                <c:pt idx="3">
                  <c:v>97.93</c:v>
                </c:pt>
                <c:pt idx="4">
                  <c:v>95.74</c:v>
                </c:pt>
              </c:numCache>
            </c:numRef>
          </c:val>
        </c:ser>
        <c:dLbls>
          <c:showLegendKey val="0"/>
          <c:showVal val="0"/>
          <c:showCatName val="0"/>
          <c:showSerName val="0"/>
          <c:showPercent val="0"/>
          <c:showBubbleSize val="0"/>
        </c:dLbls>
        <c:gapWidth val="150"/>
        <c:axId val="126731392"/>
        <c:axId val="1267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126731392"/>
        <c:axId val="126733312"/>
      </c:lineChart>
      <c:dateAx>
        <c:axId val="126731392"/>
        <c:scaling>
          <c:orientation val="minMax"/>
        </c:scaling>
        <c:delete val="1"/>
        <c:axPos val="b"/>
        <c:numFmt formatCode="ge" sourceLinked="1"/>
        <c:majorTickMark val="none"/>
        <c:minorTickMark val="none"/>
        <c:tickLblPos val="none"/>
        <c:crossAx val="126733312"/>
        <c:crosses val="autoZero"/>
        <c:auto val="1"/>
        <c:lblOffset val="100"/>
        <c:baseTimeUnit val="years"/>
      </c:dateAx>
      <c:valAx>
        <c:axId val="126733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7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2.5499999999999998</c:v>
                </c:pt>
                <c:pt idx="1">
                  <c:v>3.02</c:v>
                </c:pt>
                <c:pt idx="2">
                  <c:v>2.89</c:v>
                </c:pt>
                <c:pt idx="3">
                  <c:v>4.8600000000000003</c:v>
                </c:pt>
                <c:pt idx="4">
                  <c:v>5.16</c:v>
                </c:pt>
              </c:numCache>
            </c:numRef>
          </c:val>
        </c:ser>
        <c:dLbls>
          <c:showLegendKey val="0"/>
          <c:showVal val="0"/>
          <c:showCatName val="0"/>
          <c:showSerName val="0"/>
          <c:showPercent val="0"/>
          <c:showBubbleSize val="0"/>
        </c:dLbls>
        <c:gapWidth val="150"/>
        <c:axId val="126776064"/>
        <c:axId val="12677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126776064"/>
        <c:axId val="126777984"/>
      </c:lineChart>
      <c:dateAx>
        <c:axId val="126776064"/>
        <c:scaling>
          <c:orientation val="minMax"/>
        </c:scaling>
        <c:delete val="1"/>
        <c:axPos val="b"/>
        <c:numFmt formatCode="ge" sourceLinked="1"/>
        <c:majorTickMark val="none"/>
        <c:minorTickMark val="none"/>
        <c:tickLblPos val="none"/>
        <c:crossAx val="126777984"/>
        <c:crosses val="autoZero"/>
        <c:auto val="1"/>
        <c:lblOffset val="100"/>
        <c:baseTimeUnit val="years"/>
      </c:dateAx>
      <c:valAx>
        <c:axId val="1267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1.24</c:v>
                </c:pt>
                <c:pt idx="1">
                  <c:v>1.23</c:v>
                </c:pt>
                <c:pt idx="2">
                  <c:v>1.23</c:v>
                </c:pt>
                <c:pt idx="3">
                  <c:v>1.23</c:v>
                </c:pt>
                <c:pt idx="4">
                  <c:v>1.23</c:v>
                </c:pt>
              </c:numCache>
            </c:numRef>
          </c:val>
        </c:ser>
        <c:dLbls>
          <c:showLegendKey val="0"/>
          <c:showVal val="0"/>
          <c:showCatName val="0"/>
          <c:showSerName val="0"/>
          <c:showPercent val="0"/>
          <c:showBubbleSize val="0"/>
        </c:dLbls>
        <c:gapWidth val="150"/>
        <c:axId val="137507200"/>
        <c:axId val="1375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137507200"/>
        <c:axId val="137509120"/>
      </c:lineChart>
      <c:dateAx>
        <c:axId val="137507200"/>
        <c:scaling>
          <c:orientation val="minMax"/>
        </c:scaling>
        <c:delete val="1"/>
        <c:axPos val="b"/>
        <c:numFmt formatCode="ge" sourceLinked="1"/>
        <c:majorTickMark val="none"/>
        <c:minorTickMark val="none"/>
        <c:tickLblPos val="none"/>
        <c:crossAx val="137509120"/>
        <c:crosses val="autoZero"/>
        <c:auto val="1"/>
        <c:lblOffset val="100"/>
        <c:baseTimeUnit val="years"/>
      </c:dateAx>
      <c:valAx>
        <c:axId val="1375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7541504"/>
        <c:axId val="1375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137541504"/>
        <c:axId val="137555968"/>
      </c:lineChart>
      <c:dateAx>
        <c:axId val="137541504"/>
        <c:scaling>
          <c:orientation val="minMax"/>
        </c:scaling>
        <c:delete val="1"/>
        <c:axPos val="b"/>
        <c:numFmt formatCode="ge" sourceLinked="1"/>
        <c:majorTickMark val="none"/>
        <c:minorTickMark val="none"/>
        <c:tickLblPos val="none"/>
        <c:crossAx val="137555968"/>
        <c:crosses val="autoZero"/>
        <c:auto val="1"/>
        <c:lblOffset val="100"/>
        <c:baseTimeUnit val="years"/>
      </c:dateAx>
      <c:valAx>
        <c:axId val="137555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5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68791.009999999995</c:v>
                </c:pt>
                <c:pt idx="1">
                  <c:v>2559.15</c:v>
                </c:pt>
                <c:pt idx="2">
                  <c:v>4703.1099999999997</c:v>
                </c:pt>
                <c:pt idx="3">
                  <c:v>180.28</c:v>
                </c:pt>
                <c:pt idx="4">
                  <c:v>156.82</c:v>
                </c:pt>
              </c:numCache>
            </c:numRef>
          </c:val>
        </c:ser>
        <c:dLbls>
          <c:showLegendKey val="0"/>
          <c:showVal val="0"/>
          <c:showCatName val="0"/>
          <c:showSerName val="0"/>
          <c:showPercent val="0"/>
          <c:showBubbleSize val="0"/>
        </c:dLbls>
        <c:gapWidth val="150"/>
        <c:axId val="137250304"/>
        <c:axId val="1372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137250304"/>
        <c:axId val="137252224"/>
      </c:lineChart>
      <c:dateAx>
        <c:axId val="137250304"/>
        <c:scaling>
          <c:orientation val="minMax"/>
        </c:scaling>
        <c:delete val="1"/>
        <c:axPos val="b"/>
        <c:numFmt formatCode="ge" sourceLinked="1"/>
        <c:majorTickMark val="none"/>
        <c:minorTickMark val="none"/>
        <c:tickLblPos val="none"/>
        <c:crossAx val="137252224"/>
        <c:crosses val="autoZero"/>
        <c:auto val="1"/>
        <c:lblOffset val="100"/>
        <c:baseTimeUnit val="years"/>
      </c:dateAx>
      <c:valAx>
        <c:axId val="137252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2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750.7</c:v>
                </c:pt>
                <c:pt idx="1">
                  <c:v>774.84</c:v>
                </c:pt>
                <c:pt idx="2">
                  <c:v>725.67</c:v>
                </c:pt>
                <c:pt idx="3">
                  <c:v>715.72</c:v>
                </c:pt>
                <c:pt idx="4">
                  <c:v>714.16</c:v>
                </c:pt>
              </c:numCache>
            </c:numRef>
          </c:val>
        </c:ser>
        <c:dLbls>
          <c:showLegendKey val="0"/>
          <c:showVal val="0"/>
          <c:showCatName val="0"/>
          <c:showSerName val="0"/>
          <c:showPercent val="0"/>
          <c:showBubbleSize val="0"/>
        </c:dLbls>
        <c:gapWidth val="150"/>
        <c:axId val="137264512"/>
        <c:axId val="1372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137264512"/>
        <c:axId val="137283072"/>
      </c:lineChart>
      <c:dateAx>
        <c:axId val="137264512"/>
        <c:scaling>
          <c:orientation val="minMax"/>
        </c:scaling>
        <c:delete val="1"/>
        <c:axPos val="b"/>
        <c:numFmt formatCode="ge" sourceLinked="1"/>
        <c:majorTickMark val="none"/>
        <c:minorTickMark val="none"/>
        <c:tickLblPos val="none"/>
        <c:crossAx val="137283072"/>
        <c:crosses val="autoZero"/>
        <c:auto val="1"/>
        <c:lblOffset val="100"/>
        <c:baseTimeUnit val="years"/>
      </c:dateAx>
      <c:valAx>
        <c:axId val="137283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2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119.66</c:v>
                </c:pt>
                <c:pt idx="1">
                  <c:v>104.82</c:v>
                </c:pt>
                <c:pt idx="2">
                  <c:v>108.58</c:v>
                </c:pt>
                <c:pt idx="3">
                  <c:v>95.39</c:v>
                </c:pt>
                <c:pt idx="4">
                  <c:v>92.4</c:v>
                </c:pt>
              </c:numCache>
            </c:numRef>
          </c:val>
        </c:ser>
        <c:dLbls>
          <c:showLegendKey val="0"/>
          <c:showVal val="0"/>
          <c:showCatName val="0"/>
          <c:showSerName val="0"/>
          <c:showPercent val="0"/>
          <c:showBubbleSize val="0"/>
        </c:dLbls>
        <c:gapWidth val="150"/>
        <c:axId val="137333760"/>
        <c:axId val="1373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137333760"/>
        <c:axId val="137335936"/>
      </c:lineChart>
      <c:dateAx>
        <c:axId val="137333760"/>
        <c:scaling>
          <c:orientation val="minMax"/>
        </c:scaling>
        <c:delete val="1"/>
        <c:axPos val="b"/>
        <c:numFmt formatCode="ge" sourceLinked="1"/>
        <c:majorTickMark val="none"/>
        <c:minorTickMark val="none"/>
        <c:tickLblPos val="none"/>
        <c:crossAx val="137335936"/>
        <c:crosses val="autoZero"/>
        <c:auto val="1"/>
        <c:lblOffset val="100"/>
        <c:baseTimeUnit val="years"/>
      </c:dateAx>
      <c:valAx>
        <c:axId val="1373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169.09</c:v>
                </c:pt>
                <c:pt idx="1">
                  <c:v>195.34</c:v>
                </c:pt>
                <c:pt idx="2">
                  <c:v>184.87</c:v>
                </c:pt>
                <c:pt idx="3">
                  <c:v>213.04</c:v>
                </c:pt>
                <c:pt idx="4">
                  <c:v>226.3</c:v>
                </c:pt>
              </c:numCache>
            </c:numRef>
          </c:val>
        </c:ser>
        <c:dLbls>
          <c:showLegendKey val="0"/>
          <c:showVal val="0"/>
          <c:showCatName val="0"/>
          <c:showSerName val="0"/>
          <c:showPercent val="0"/>
          <c:showBubbleSize val="0"/>
        </c:dLbls>
        <c:gapWidth val="150"/>
        <c:axId val="137357568"/>
        <c:axId val="13742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137357568"/>
        <c:axId val="137429376"/>
      </c:lineChart>
      <c:dateAx>
        <c:axId val="137357568"/>
        <c:scaling>
          <c:orientation val="minMax"/>
        </c:scaling>
        <c:delete val="1"/>
        <c:axPos val="b"/>
        <c:numFmt formatCode="ge" sourceLinked="1"/>
        <c:majorTickMark val="none"/>
        <c:minorTickMark val="none"/>
        <c:tickLblPos val="none"/>
        <c:crossAx val="137429376"/>
        <c:crosses val="autoZero"/>
        <c:auto val="1"/>
        <c:lblOffset val="100"/>
        <c:baseTimeUnit val="years"/>
      </c:dateAx>
      <c:valAx>
        <c:axId val="1374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50"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青森県　大間町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5709</v>
      </c>
      <c r="AJ8" s="75"/>
      <c r="AK8" s="75"/>
      <c r="AL8" s="75"/>
      <c r="AM8" s="75"/>
      <c r="AN8" s="75"/>
      <c r="AO8" s="75"/>
      <c r="AP8" s="76"/>
      <c r="AQ8" s="57">
        <f>データ!R6</f>
        <v>52.1</v>
      </c>
      <c r="AR8" s="57"/>
      <c r="AS8" s="57"/>
      <c r="AT8" s="57"/>
      <c r="AU8" s="57"/>
      <c r="AV8" s="57"/>
      <c r="AW8" s="57"/>
      <c r="AX8" s="57"/>
      <c r="AY8" s="57">
        <f>データ!S6</f>
        <v>109.58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47.74</v>
      </c>
      <c r="K10" s="57"/>
      <c r="L10" s="57"/>
      <c r="M10" s="57"/>
      <c r="N10" s="57"/>
      <c r="O10" s="57"/>
      <c r="P10" s="57"/>
      <c r="Q10" s="57"/>
      <c r="R10" s="57">
        <f>データ!O6</f>
        <v>99.59</v>
      </c>
      <c r="S10" s="57"/>
      <c r="T10" s="57"/>
      <c r="U10" s="57"/>
      <c r="V10" s="57"/>
      <c r="W10" s="57"/>
      <c r="X10" s="57"/>
      <c r="Y10" s="57"/>
      <c r="Z10" s="65">
        <f>データ!P6</f>
        <v>4266</v>
      </c>
      <c r="AA10" s="65"/>
      <c r="AB10" s="65"/>
      <c r="AC10" s="65"/>
      <c r="AD10" s="65"/>
      <c r="AE10" s="65"/>
      <c r="AF10" s="65"/>
      <c r="AG10" s="65"/>
      <c r="AH10" s="2"/>
      <c r="AI10" s="65">
        <f>データ!T6</f>
        <v>5590</v>
      </c>
      <c r="AJ10" s="65"/>
      <c r="AK10" s="65"/>
      <c r="AL10" s="65"/>
      <c r="AM10" s="65"/>
      <c r="AN10" s="65"/>
      <c r="AO10" s="65"/>
      <c r="AP10" s="65"/>
      <c r="AQ10" s="57">
        <f>データ!U6</f>
        <v>9.3000000000000007</v>
      </c>
      <c r="AR10" s="57"/>
      <c r="AS10" s="57"/>
      <c r="AT10" s="57"/>
      <c r="AU10" s="57"/>
      <c r="AV10" s="57"/>
      <c r="AW10" s="57"/>
      <c r="AX10" s="57"/>
      <c r="AY10" s="57">
        <f>データ!V6</f>
        <v>601.08000000000004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24236</v>
      </c>
      <c r="D6" s="31">
        <f t="shared" si="3"/>
        <v>46</v>
      </c>
      <c r="E6" s="31">
        <f t="shared" si="3"/>
        <v>1</v>
      </c>
      <c r="F6" s="31">
        <f t="shared" si="3"/>
        <v>0</v>
      </c>
      <c r="G6" s="31">
        <f t="shared" si="3"/>
        <v>1</v>
      </c>
      <c r="H6" s="31" t="str">
        <f t="shared" si="3"/>
        <v>青森県　大間町</v>
      </c>
      <c r="I6" s="31" t="str">
        <f t="shared" si="3"/>
        <v>法適用</v>
      </c>
      <c r="J6" s="31" t="str">
        <f t="shared" si="3"/>
        <v>水道事業</v>
      </c>
      <c r="K6" s="31" t="str">
        <f t="shared" si="3"/>
        <v>末端給水事業</v>
      </c>
      <c r="L6" s="31" t="str">
        <f t="shared" si="3"/>
        <v>A8</v>
      </c>
      <c r="M6" s="32" t="str">
        <f t="shared" si="3"/>
        <v>-</v>
      </c>
      <c r="N6" s="32">
        <f t="shared" si="3"/>
        <v>47.74</v>
      </c>
      <c r="O6" s="32">
        <f t="shared" si="3"/>
        <v>99.59</v>
      </c>
      <c r="P6" s="32">
        <f t="shared" si="3"/>
        <v>4266</v>
      </c>
      <c r="Q6" s="32">
        <f t="shared" si="3"/>
        <v>5709</v>
      </c>
      <c r="R6" s="32">
        <f t="shared" si="3"/>
        <v>52.1</v>
      </c>
      <c r="S6" s="32">
        <f t="shared" si="3"/>
        <v>109.58</v>
      </c>
      <c r="T6" s="32">
        <f t="shared" si="3"/>
        <v>5590</v>
      </c>
      <c r="U6" s="32">
        <f t="shared" si="3"/>
        <v>9.3000000000000007</v>
      </c>
      <c r="V6" s="32">
        <f t="shared" si="3"/>
        <v>601.08000000000004</v>
      </c>
      <c r="W6" s="33">
        <f>IF(W7="",NA(),W7)</f>
        <v>122.03</v>
      </c>
      <c r="X6" s="33">
        <f t="shared" ref="X6:AF6" si="4">IF(X7="",NA(),X7)</f>
        <v>106.83</v>
      </c>
      <c r="Y6" s="33">
        <f t="shared" si="4"/>
        <v>110.89</v>
      </c>
      <c r="Z6" s="33">
        <f t="shared" si="4"/>
        <v>97.93</v>
      </c>
      <c r="AA6" s="33">
        <f t="shared" si="4"/>
        <v>95.74</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68791.009999999995</v>
      </c>
      <c r="AT6" s="33">
        <f t="shared" ref="AT6:BB6" si="6">IF(AT7="",NA(),AT7)</f>
        <v>2559.15</v>
      </c>
      <c r="AU6" s="33">
        <f t="shared" si="6"/>
        <v>4703.1099999999997</v>
      </c>
      <c r="AV6" s="33">
        <f t="shared" si="6"/>
        <v>180.28</v>
      </c>
      <c r="AW6" s="33">
        <f t="shared" si="6"/>
        <v>156.82</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750.7</v>
      </c>
      <c r="BE6" s="33">
        <f t="shared" ref="BE6:BM6" si="7">IF(BE7="",NA(),BE7)</f>
        <v>774.84</v>
      </c>
      <c r="BF6" s="33">
        <f t="shared" si="7"/>
        <v>725.67</v>
      </c>
      <c r="BG6" s="33">
        <f t="shared" si="7"/>
        <v>715.72</v>
      </c>
      <c r="BH6" s="33">
        <f t="shared" si="7"/>
        <v>714.16</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119.66</v>
      </c>
      <c r="BP6" s="33">
        <f t="shared" ref="BP6:BX6" si="8">IF(BP7="",NA(),BP7)</f>
        <v>104.82</v>
      </c>
      <c r="BQ6" s="33">
        <f t="shared" si="8"/>
        <v>108.58</v>
      </c>
      <c r="BR6" s="33">
        <f t="shared" si="8"/>
        <v>95.39</v>
      </c>
      <c r="BS6" s="33">
        <f t="shared" si="8"/>
        <v>92.4</v>
      </c>
      <c r="BT6" s="33">
        <f t="shared" si="8"/>
        <v>90.17</v>
      </c>
      <c r="BU6" s="33">
        <f t="shared" si="8"/>
        <v>90.69</v>
      </c>
      <c r="BV6" s="33">
        <f t="shared" si="8"/>
        <v>90.64</v>
      </c>
      <c r="BW6" s="33">
        <f t="shared" si="8"/>
        <v>93.66</v>
      </c>
      <c r="BX6" s="33">
        <f t="shared" si="8"/>
        <v>92.76</v>
      </c>
      <c r="BY6" s="32" t="str">
        <f>IF(BY7="","",IF(BY7="-","【-】","【"&amp;SUBSTITUTE(TEXT(BY7,"#,##0.00"),"-","△")&amp;"】"))</f>
        <v>【104.99】</v>
      </c>
      <c r="BZ6" s="33">
        <f>IF(BZ7="",NA(),BZ7)</f>
        <v>169.09</v>
      </c>
      <c r="CA6" s="33">
        <f t="shared" ref="CA6:CI6" si="9">IF(CA7="",NA(),CA7)</f>
        <v>195.34</v>
      </c>
      <c r="CB6" s="33">
        <f t="shared" si="9"/>
        <v>184.87</v>
      </c>
      <c r="CC6" s="33">
        <f t="shared" si="9"/>
        <v>213.04</v>
      </c>
      <c r="CD6" s="33">
        <f t="shared" si="9"/>
        <v>226.3</v>
      </c>
      <c r="CE6" s="33">
        <f t="shared" si="9"/>
        <v>210.28</v>
      </c>
      <c r="CF6" s="33">
        <f t="shared" si="9"/>
        <v>211.08</v>
      </c>
      <c r="CG6" s="33">
        <f t="shared" si="9"/>
        <v>213.52</v>
      </c>
      <c r="CH6" s="33">
        <f t="shared" si="9"/>
        <v>208.21</v>
      </c>
      <c r="CI6" s="33">
        <f t="shared" si="9"/>
        <v>208.67</v>
      </c>
      <c r="CJ6" s="32" t="str">
        <f>IF(CJ7="","",IF(CJ7="-","【-】","【"&amp;SUBSTITUTE(TEXT(CJ7,"#,##0.00"),"-","△")&amp;"】"))</f>
        <v>【163.72】</v>
      </c>
      <c r="CK6" s="33">
        <f>IF(CK7="",NA(),CK7)</f>
        <v>55.54</v>
      </c>
      <c r="CL6" s="33">
        <f t="shared" ref="CL6:CT6" si="10">IF(CL7="",NA(),CL7)</f>
        <v>51.61</v>
      </c>
      <c r="CM6" s="33">
        <f t="shared" si="10"/>
        <v>55.39</v>
      </c>
      <c r="CN6" s="33">
        <f t="shared" si="10"/>
        <v>50.38</v>
      </c>
      <c r="CO6" s="33">
        <f t="shared" si="10"/>
        <v>45.83</v>
      </c>
      <c r="CP6" s="33">
        <f t="shared" si="10"/>
        <v>50.49</v>
      </c>
      <c r="CQ6" s="33">
        <f t="shared" si="10"/>
        <v>49.69</v>
      </c>
      <c r="CR6" s="33">
        <f t="shared" si="10"/>
        <v>49.77</v>
      </c>
      <c r="CS6" s="33">
        <f t="shared" si="10"/>
        <v>49.22</v>
      </c>
      <c r="CT6" s="33">
        <f t="shared" si="10"/>
        <v>49.08</v>
      </c>
      <c r="CU6" s="32" t="str">
        <f>IF(CU7="","",IF(CU7="-","【-】","【"&amp;SUBSTITUTE(TEXT(CU7,"#,##0.00"),"-","△")&amp;"】"))</f>
        <v>【59.76】</v>
      </c>
      <c r="CV6" s="33">
        <f>IF(CV7="",NA(),CV7)</f>
        <v>72.47</v>
      </c>
      <c r="CW6" s="33">
        <f t="shared" ref="CW6:DE6" si="11">IF(CW7="",NA(),CW7)</f>
        <v>71.5</v>
      </c>
      <c r="CX6" s="33">
        <f t="shared" si="11"/>
        <v>69</v>
      </c>
      <c r="CY6" s="33">
        <f t="shared" si="11"/>
        <v>71.88</v>
      </c>
      <c r="CZ6" s="33">
        <f t="shared" si="11"/>
        <v>72.260000000000005</v>
      </c>
      <c r="DA6" s="33">
        <f t="shared" si="11"/>
        <v>78.7</v>
      </c>
      <c r="DB6" s="33">
        <f t="shared" si="11"/>
        <v>80.010000000000005</v>
      </c>
      <c r="DC6" s="33">
        <f t="shared" si="11"/>
        <v>79.98</v>
      </c>
      <c r="DD6" s="33">
        <f t="shared" si="11"/>
        <v>79.48</v>
      </c>
      <c r="DE6" s="33">
        <f t="shared" si="11"/>
        <v>79.3</v>
      </c>
      <c r="DF6" s="32" t="str">
        <f>IF(DF7="","",IF(DF7="-","【-】","【"&amp;SUBSTITUTE(TEXT(DF7,"#,##0.00"),"-","△")&amp;"】"))</f>
        <v>【89.95】</v>
      </c>
      <c r="DG6" s="33">
        <f>IF(DG7="",NA(),DG7)</f>
        <v>2.5499999999999998</v>
      </c>
      <c r="DH6" s="33">
        <f t="shared" ref="DH6:DP6" si="12">IF(DH7="",NA(),DH7)</f>
        <v>3.02</v>
      </c>
      <c r="DI6" s="33">
        <f t="shared" si="12"/>
        <v>2.89</v>
      </c>
      <c r="DJ6" s="33">
        <f t="shared" si="12"/>
        <v>4.8600000000000003</v>
      </c>
      <c r="DK6" s="33">
        <f t="shared" si="12"/>
        <v>5.16</v>
      </c>
      <c r="DL6" s="33">
        <f t="shared" si="12"/>
        <v>34.24</v>
      </c>
      <c r="DM6" s="33">
        <f t="shared" si="12"/>
        <v>35.18</v>
      </c>
      <c r="DN6" s="33">
        <f t="shared" si="12"/>
        <v>36.43</v>
      </c>
      <c r="DO6" s="33">
        <f t="shared" si="12"/>
        <v>46.12</v>
      </c>
      <c r="DP6" s="33">
        <f t="shared" si="12"/>
        <v>47.44</v>
      </c>
      <c r="DQ6" s="32" t="str">
        <f>IF(DQ7="","",IF(DQ7="-","【-】","【"&amp;SUBSTITUTE(TEXT(DQ7,"#,##0.00"),"-","△")&amp;"】"))</f>
        <v>【47.18】</v>
      </c>
      <c r="DR6" s="33">
        <f>IF(DR7="",NA(),DR7)</f>
        <v>1.24</v>
      </c>
      <c r="DS6" s="33">
        <f t="shared" ref="DS6:EA6" si="13">IF(DS7="",NA(),DS7)</f>
        <v>1.23</v>
      </c>
      <c r="DT6" s="33">
        <f t="shared" si="13"/>
        <v>1.23</v>
      </c>
      <c r="DU6" s="33">
        <f t="shared" si="13"/>
        <v>1.23</v>
      </c>
      <c r="DV6" s="33">
        <f t="shared" si="13"/>
        <v>1.23</v>
      </c>
      <c r="DW6" s="33">
        <f t="shared" si="13"/>
        <v>6.81</v>
      </c>
      <c r="DX6" s="33">
        <f t="shared" si="13"/>
        <v>8.41</v>
      </c>
      <c r="DY6" s="33">
        <f t="shared" si="13"/>
        <v>8.7200000000000006</v>
      </c>
      <c r="DZ6" s="33">
        <f t="shared" si="13"/>
        <v>9.86</v>
      </c>
      <c r="EA6" s="33">
        <f t="shared" si="13"/>
        <v>11.16</v>
      </c>
      <c r="EB6" s="32" t="str">
        <f>IF(EB7="","",IF(EB7="-","【-】","【"&amp;SUBSTITUTE(TEXT(EB7,"#,##0.00"),"-","△")&amp;"】"))</f>
        <v>【13.18】</v>
      </c>
      <c r="EC6" s="33">
        <f>IF(EC7="",NA(),EC7)</f>
        <v>0.19</v>
      </c>
      <c r="ED6" s="33">
        <f t="shared" ref="ED6:EL6" si="14">IF(ED7="",NA(),ED7)</f>
        <v>0.09</v>
      </c>
      <c r="EE6" s="32">
        <f t="shared" si="14"/>
        <v>0</v>
      </c>
      <c r="EF6" s="33">
        <f t="shared" si="14"/>
        <v>0.04</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24236</v>
      </c>
      <c r="D7" s="35">
        <v>46</v>
      </c>
      <c r="E7" s="35">
        <v>1</v>
      </c>
      <c r="F7" s="35">
        <v>0</v>
      </c>
      <c r="G7" s="35">
        <v>1</v>
      </c>
      <c r="H7" s="35" t="s">
        <v>93</v>
      </c>
      <c r="I7" s="35" t="s">
        <v>94</v>
      </c>
      <c r="J7" s="35" t="s">
        <v>95</v>
      </c>
      <c r="K7" s="35" t="s">
        <v>96</v>
      </c>
      <c r="L7" s="35" t="s">
        <v>97</v>
      </c>
      <c r="M7" s="36" t="s">
        <v>98</v>
      </c>
      <c r="N7" s="36">
        <v>47.74</v>
      </c>
      <c r="O7" s="36">
        <v>99.59</v>
      </c>
      <c r="P7" s="36">
        <v>4266</v>
      </c>
      <c r="Q7" s="36">
        <v>5709</v>
      </c>
      <c r="R7" s="36">
        <v>52.1</v>
      </c>
      <c r="S7" s="36">
        <v>109.58</v>
      </c>
      <c r="T7" s="36">
        <v>5590</v>
      </c>
      <c r="U7" s="36">
        <v>9.3000000000000007</v>
      </c>
      <c r="V7" s="36">
        <v>601.08000000000004</v>
      </c>
      <c r="W7" s="36">
        <v>122.03</v>
      </c>
      <c r="X7" s="36">
        <v>106.83</v>
      </c>
      <c r="Y7" s="36">
        <v>110.89</v>
      </c>
      <c r="Z7" s="36">
        <v>97.93</v>
      </c>
      <c r="AA7" s="36">
        <v>95.74</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68791.009999999995</v>
      </c>
      <c r="AT7" s="36">
        <v>2559.15</v>
      </c>
      <c r="AU7" s="36">
        <v>4703.1099999999997</v>
      </c>
      <c r="AV7" s="36">
        <v>180.28</v>
      </c>
      <c r="AW7" s="36">
        <v>156.82</v>
      </c>
      <c r="AX7" s="36">
        <v>1197.1099999999999</v>
      </c>
      <c r="AY7" s="36">
        <v>1002.64</v>
      </c>
      <c r="AZ7" s="36">
        <v>1164.51</v>
      </c>
      <c r="BA7" s="36">
        <v>434.72</v>
      </c>
      <c r="BB7" s="36">
        <v>416.14</v>
      </c>
      <c r="BC7" s="36">
        <v>262.74</v>
      </c>
      <c r="BD7" s="36">
        <v>750.7</v>
      </c>
      <c r="BE7" s="36">
        <v>774.84</v>
      </c>
      <c r="BF7" s="36">
        <v>725.67</v>
      </c>
      <c r="BG7" s="36">
        <v>715.72</v>
      </c>
      <c r="BH7" s="36">
        <v>714.16</v>
      </c>
      <c r="BI7" s="36">
        <v>532.29999999999995</v>
      </c>
      <c r="BJ7" s="36">
        <v>520.29999999999995</v>
      </c>
      <c r="BK7" s="36">
        <v>498.27</v>
      </c>
      <c r="BL7" s="36">
        <v>495.76</v>
      </c>
      <c r="BM7" s="36">
        <v>487.22</v>
      </c>
      <c r="BN7" s="36">
        <v>276.38</v>
      </c>
      <c r="BO7" s="36">
        <v>119.66</v>
      </c>
      <c r="BP7" s="36">
        <v>104.82</v>
      </c>
      <c r="BQ7" s="36">
        <v>108.58</v>
      </c>
      <c r="BR7" s="36">
        <v>95.39</v>
      </c>
      <c r="BS7" s="36">
        <v>92.4</v>
      </c>
      <c r="BT7" s="36">
        <v>90.17</v>
      </c>
      <c r="BU7" s="36">
        <v>90.69</v>
      </c>
      <c r="BV7" s="36">
        <v>90.64</v>
      </c>
      <c r="BW7" s="36">
        <v>93.66</v>
      </c>
      <c r="BX7" s="36">
        <v>92.76</v>
      </c>
      <c r="BY7" s="36">
        <v>104.99</v>
      </c>
      <c r="BZ7" s="36">
        <v>169.09</v>
      </c>
      <c r="CA7" s="36">
        <v>195.34</v>
      </c>
      <c r="CB7" s="36">
        <v>184.87</v>
      </c>
      <c r="CC7" s="36">
        <v>213.04</v>
      </c>
      <c r="CD7" s="36">
        <v>226.3</v>
      </c>
      <c r="CE7" s="36">
        <v>210.28</v>
      </c>
      <c r="CF7" s="36">
        <v>211.08</v>
      </c>
      <c r="CG7" s="36">
        <v>213.52</v>
      </c>
      <c r="CH7" s="36">
        <v>208.21</v>
      </c>
      <c r="CI7" s="36">
        <v>208.67</v>
      </c>
      <c r="CJ7" s="36">
        <v>163.72</v>
      </c>
      <c r="CK7" s="36">
        <v>55.54</v>
      </c>
      <c r="CL7" s="36">
        <v>51.61</v>
      </c>
      <c r="CM7" s="36">
        <v>55.39</v>
      </c>
      <c r="CN7" s="36">
        <v>50.38</v>
      </c>
      <c r="CO7" s="36">
        <v>45.83</v>
      </c>
      <c r="CP7" s="36">
        <v>50.49</v>
      </c>
      <c r="CQ7" s="36">
        <v>49.69</v>
      </c>
      <c r="CR7" s="36">
        <v>49.77</v>
      </c>
      <c r="CS7" s="36">
        <v>49.22</v>
      </c>
      <c r="CT7" s="36">
        <v>49.08</v>
      </c>
      <c r="CU7" s="36">
        <v>59.76</v>
      </c>
      <c r="CV7" s="36">
        <v>72.47</v>
      </c>
      <c r="CW7" s="36">
        <v>71.5</v>
      </c>
      <c r="CX7" s="36">
        <v>69</v>
      </c>
      <c r="CY7" s="36">
        <v>71.88</v>
      </c>
      <c r="CZ7" s="36">
        <v>72.260000000000005</v>
      </c>
      <c r="DA7" s="36">
        <v>78.7</v>
      </c>
      <c r="DB7" s="36">
        <v>80.010000000000005</v>
      </c>
      <c r="DC7" s="36">
        <v>79.98</v>
      </c>
      <c r="DD7" s="36">
        <v>79.48</v>
      </c>
      <c r="DE7" s="36">
        <v>79.3</v>
      </c>
      <c r="DF7" s="36">
        <v>89.95</v>
      </c>
      <c r="DG7" s="36">
        <v>2.5499999999999998</v>
      </c>
      <c r="DH7" s="36">
        <v>3.02</v>
      </c>
      <c r="DI7" s="36">
        <v>2.89</v>
      </c>
      <c r="DJ7" s="36">
        <v>4.8600000000000003</v>
      </c>
      <c r="DK7" s="36">
        <v>5.16</v>
      </c>
      <c r="DL7" s="36">
        <v>34.24</v>
      </c>
      <c r="DM7" s="36">
        <v>35.18</v>
      </c>
      <c r="DN7" s="36">
        <v>36.43</v>
      </c>
      <c r="DO7" s="36">
        <v>46.12</v>
      </c>
      <c r="DP7" s="36">
        <v>47.44</v>
      </c>
      <c r="DQ7" s="36">
        <v>47.18</v>
      </c>
      <c r="DR7" s="36">
        <v>1.24</v>
      </c>
      <c r="DS7" s="36">
        <v>1.23</v>
      </c>
      <c r="DT7" s="36">
        <v>1.23</v>
      </c>
      <c r="DU7" s="36">
        <v>1.23</v>
      </c>
      <c r="DV7" s="36">
        <v>1.23</v>
      </c>
      <c r="DW7" s="36">
        <v>6.81</v>
      </c>
      <c r="DX7" s="36">
        <v>8.41</v>
      </c>
      <c r="DY7" s="36">
        <v>8.7200000000000006</v>
      </c>
      <c r="DZ7" s="36">
        <v>9.86</v>
      </c>
      <c r="EA7" s="36">
        <v>11.16</v>
      </c>
      <c r="EB7" s="36">
        <v>13.18</v>
      </c>
      <c r="EC7" s="36">
        <v>0.19</v>
      </c>
      <c r="ED7" s="36">
        <v>0.09</v>
      </c>
      <c r="EE7" s="36">
        <v>0</v>
      </c>
      <c r="EF7" s="36">
        <v>0.04</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 USER</cp:lastModifiedBy>
  <cp:lastPrinted>2017-02-14T05:09:36Z</cp:lastPrinted>
  <dcterms:created xsi:type="dcterms:W3CDTF">2017-02-01T08:33:49Z</dcterms:created>
  <dcterms:modified xsi:type="dcterms:W3CDTF">2017-02-14T05:09:36Z</dcterms:modified>
  <cp:category/>
</cp:coreProperties>
</file>