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<sst xmlns="http://schemas.openxmlformats.org/spreadsheetml/2006/main" count="226" uniqueCount="111">
  <si>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</si>
  <si>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</si>
  <si>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</si>
  <si>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</si>
  <si>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</si>
  <si>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</si>
  <si>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</si>
  <si>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</si>
  <si>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</si>
  <si>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</si>
  <si>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</si>
  <si>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</si>
  <si>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</si>
  <si>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</si>
  <si>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</si>
  <si>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</si>
  <si>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</si>
  <si>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</si>
  <si>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</si>
  <si>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</si>
  <si>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</si>
  <si>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</si>
  <si>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</si>
  <si>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</si>
  <si>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</si>
  <si>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</si>
  <si>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</si>
  <si>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</si>
  <si>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</si>
  <si>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</si>
  <si>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</si>
  <si>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</si>
  <si>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</si>
  <si>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</si>
  <si>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</si>
  <si>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</si>
  <si>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</si>
  <si>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</si>
  <si>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</si>
  <si>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</si>
  <si>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</si>
  <si>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</si>
  <si>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</si>
  <si>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</si>
  <si>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</si>
  <si>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</si>
  <si>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</si>
  <si>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</si>
  <si>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</si>
  <si>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</si>
  <si>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</si>
  <si>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</si>
  <si>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</si>
  <si>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</si>
  <si>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</si>
  <si>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</si>
  <si>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</si>
  <si>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</si>
  <si>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</si>
  <si>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</si>
  <si>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</si>
  <si>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</si>
  <si>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</si>
  <si>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</si>
  <si>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</si>
  <si>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</si>
  <si>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</si>
  <si>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</si>
  <si>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</si>
  <si>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</si>
  <si>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</si>
  <si>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</si>
  <si>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</si>
  <si>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</si>
  <si>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</si>
  <si>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</si>
  <si>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</si>
  <si>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</si>
  <si>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</si>
  <si>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</si>
  <si>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</si>
  <si>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</si>
  <si>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</si>
  <si>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</si>
  <si>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</si>
  <si>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</si>
  <si>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</si>
  <si>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</si>
  <si>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</si>
  <si>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</si>
  <si>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</si>
  <si>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</si>
  <si>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</si>
  <si>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</si>
  <si>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</si>
  <si>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</si>
  <si>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おいらせ町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</si>
  <si>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</si>
  <si>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</si>
  <si>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</si>
  <si>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</si>
  <si>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</si>
  <si>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</si>
  <si>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</si>
  <si>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</si>
  <si>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</si>
  <si>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</si>
  <si>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</si>
  <si>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・管渠は、供用開始後20年経過している。一部事業の移管により、30年程度経過しているものも有。
・老朽化は全般的に進んではいないものの、調査・点検により、腐食・破損の状況が明らかになってきているため、ストックマネジメント計画を策定し、将来に備えた老朽化対策を進めていくことが必要となっている。</t>
    <rPh sb="1" eb="3">
      <t>カンキョ</t>
    </rPh>
    <rPh sb="5" eb="7">
      <t>キョウヨウ</t>
    </rPh>
    <rPh sb="7" eb="10">
      <t>カイシゴ</t>
    </rPh>
    <rPh sb="12" eb="13">
      <t>ネン</t>
    </rPh>
    <rPh sb="13" eb="15">
      <t>ケイカ</t>
    </rPh>
    <rPh sb="20" eb="22">
      <t>イチブ</t>
    </rPh>
    <rPh sb="22" eb="24">
      <t>ジギョウ</t>
    </rPh>
    <rPh sb="25" eb="27">
      <t>イカン</t>
    </rPh>
    <rPh sb="33" eb="34">
      <t>ネン</t>
    </rPh>
    <rPh sb="34" eb="36">
      <t>テイド</t>
    </rPh>
    <rPh sb="36" eb="38">
      <t>ケイカ</t>
    </rPh>
    <rPh sb="45" eb="46">
      <t>ア</t>
    </rPh>
    <rPh sb="49" eb="52">
      <t>ロウキュウカ</t>
    </rPh>
    <rPh sb="53" eb="56">
      <t>ゼンパンテキ</t>
    </rPh>
    <rPh sb="57" eb="58">
      <t>スス</t>
    </rPh>
    <rPh sb="68" eb="70">
      <t>チョウサ</t>
    </rPh>
    <rPh sb="71" eb="73">
      <t>テンケン</t>
    </rPh>
    <rPh sb="77" eb="79">
      <t>フショク</t>
    </rPh>
    <rPh sb="80" eb="82">
      <t>ハソン</t>
    </rPh>
    <rPh sb="83" eb="85">
      <t>ジョウキョウ</t>
    </rPh>
    <rPh sb="86" eb="87">
      <t>アキ</t>
    </rPh>
    <rPh sb="110" eb="112">
      <t>ケイカク</t>
    </rPh>
    <rPh sb="113" eb="115">
      <t>サクテイ</t>
    </rPh>
    <rPh sb="117" eb="119">
      <t>ショウライ</t>
    </rPh>
    <rPh sb="120" eb="121">
      <t>ソナ</t>
    </rPh>
    <rPh sb="123" eb="126">
      <t>ロウキュウカ</t>
    </rPh>
    <rPh sb="126" eb="128">
      <t>タイサク</t>
    </rPh>
    <rPh sb="129" eb="130">
      <t>スス</t>
    </rPh>
    <rPh sb="137" eb="139">
      <t>ヒツヨウ</t>
    </rPh>
    <phoneticPr fontId="1"/>
  </si>
  <si>
    <t>【総括】
・経営面は、水洗化率を除き全ての指標において、類似団体を下回り、厳しい状態であるといえる。
・収入の確保対策が急務であるとともに、支出においては細部において経費節減対策が急務といえる。
【課題】　
　当区域は、流域下水道事業であり、指標の悪さからも過大投資と思われる部分があるためスペックダウン等を検討する等の対策を講じる必要性があると推測する。流域事業に関する経費の見直しに取り組む必要性がある。また。町の直接運営経費についても全般的な経費縮減対策を検討するとともに、町内の効率の悪い処理区域について注意を払って見直ししていく必要がある。</t>
    <rPh sb="1" eb="3">
      <t>ソウカツ</t>
    </rPh>
    <rPh sb="6" eb="8">
      <t>ケイエイ</t>
    </rPh>
    <rPh sb="8" eb="9">
      <t>メン</t>
    </rPh>
    <rPh sb="11" eb="14">
      <t>スイセンカ</t>
    </rPh>
    <rPh sb="14" eb="15">
      <t>リツ</t>
    </rPh>
    <rPh sb="16" eb="17">
      <t>ノゾ</t>
    </rPh>
    <rPh sb="18" eb="19">
      <t>スベ</t>
    </rPh>
    <rPh sb="21" eb="23">
      <t>シヒョウ</t>
    </rPh>
    <rPh sb="28" eb="30">
      <t>ルイジ</t>
    </rPh>
    <rPh sb="30" eb="32">
      <t>ダンタイ</t>
    </rPh>
    <rPh sb="33" eb="35">
      <t>シタマワ</t>
    </rPh>
    <rPh sb="37" eb="38">
      <t>キビ</t>
    </rPh>
    <rPh sb="40" eb="42">
      <t>ジョウタイ</t>
    </rPh>
    <rPh sb="52" eb="54">
      <t>シュウニュウ</t>
    </rPh>
    <rPh sb="55" eb="57">
      <t>カクホ</t>
    </rPh>
    <rPh sb="57" eb="59">
      <t>タイサク</t>
    </rPh>
    <rPh sb="60" eb="62">
      <t>キュウム</t>
    </rPh>
    <rPh sb="70" eb="72">
      <t>シシュツ</t>
    </rPh>
    <rPh sb="77" eb="79">
      <t>サイブ</t>
    </rPh>
    <rPh sb="83" eb="85">
      <t>ケイヒ</t>
    </rPh>
    <rPh sb="85" eb="87">
      <t>セツゲン</t>
    </rPh>
    <rPh sb="87" eb="89">
      <t>タイサク</t>
    </rPh>
    <rPh sb="90" eb="92">
      <t>キュウム</t>
    </rPh>
    <rPh sb="100" eb="102">
      <t>カダイ</t>
    </rPh>
    <rPh sb="153" eb="154">
      <t>トウ</t>
    </rPh>
    <rPh sb="155" eb="157">
      <t>ケントウ</t>
    </rPh>
    <rPh sb="159" eb="160">
      <t>トウ</t>
    </rPh>
    <rPh sb="161" eb="163">
      <t>タイサク</t>
    </rPh>
    <rPh sb="164" eb="165">
      <t>コウ</t>
    </rPh>
    <rPh sb="167" eb="170">
      <t>ヒツヨウセイ</t>
    </rPh>
    <rPh sb="174" eb="176">
      <t>スイソク</t>
    </rPh>
    <rPh sb="179" eb="181">
      <t>リュウイキ</t>
    </rPh>
    <rPh sb="181" eb="183">
      <t>ジギョウ</t>
    </rPh>
    <rPh sb="184" eb="185">
      <t>カン</t>
    </rPh>
    <rPh sb="187" eb="189">
      <t>ケイヒ</t>
    </rPh>
    <rPh sb="190" eb="192">
      <t>ミナオ</t>
    </rPh>
    <rPh sb="194" eb="195">
      <t>ト</t>
    </rPh>
    <rPh sb="196" eb="197">
      <t>ク</t>
    </rPh>
    <rPh sb="198" eb="201">
      <t>ヒツヨウセイ</t>
    </rPh>
    <rPh sb="208" eb="209">
      <t>マチ</t>
    </rPh>
    <rPh sb="210" eb="212">
      <t>チョクセツ</t>
    </rPh>
    <rPh sb="212" eb="214">
      <t>ウンエイ</t>
    </rPh>
    <rPh sb="214" eb="216">
      <t>ケイヒ</t>
    </rPh>
    <rPh sb="221" eb="224">
      <t>ゼンパンテキ</t>
    </rPh>
    <rPh sb="225" eb="227">
      <t>ケイヒ</t>
    </rPh>
    <rPh sb="227" eb="229">
      <t>シュクゲン</t>
    </rPh>
    <rPh sb="229" eb="231">
      <t>タイサク</t>
    </rPh>
    <rPh sb="232" eb="234">
      <t>ケントウ</t>
    </rPh>
    <rPh sb="244" eb="246">
      <t>コウリツ</t>
    </rPh>
    <rPh sb="247" eb="248">
      <t>ワル</t>
    </rPh>
    <rPh sb="249" eb="251">
      <t>ショリ</t>
    </rPh>
    <rPh sb="257" eb="259">
      <t>チュウイ</t>
    </rPh>
    <rPh sb="260" eb="261">
      <t>ハラ</t>
    </rPh>
    <rPh sb="270" eb="272">
      <t>ヒツヨウ</t>
    </rPh>
    <phoneticPr fontId="1"/>
  </si>
  <si>
    <t xml:space="preserve">【健全性】　
　各数値とも健全性を保っている状況ではない。特に収益的収支比率が40％台であり自立した運営となっいないことと、企業債残高が類似団体と比較して2.5倍以上であり、負債が多額であるため財政上一般会計に頼る仕組みとなっており健全性に乏しい状況である。
【効率性】
　汚水処理原価が、非常に高い状況にあり、費用の効率性が低い。水洗化率が高いため、後年度に大幅な使用料総額の増額は見込めないと推察されることから、経費回収率の改善は見込めない。今後の事業効率性を踏まえ、適切な使用料単価を検討していく等、永続的事業運営に向けた取組が急務となっているといえる。
</t>
    <rPh sb="1" eb="4">
      <t>ケンゼンセイ</t>
    </rPh>
    <rPh sb="8" eb="9">
      <t>カク</t>
    </rPh>
    <rPh sb="9" eb="11">
      <t>スウチ</t>
    </rPh>
    <rPh sb="13" eb="16">
      <t>ケンゼンセイ</t>
    </rPh>
    <rPh sb="17" eb="18">
      <t>タモ</t>
    </rPh>
    <rPh sb="22" eb="24">
      <t>ジョウキョウ</t>
    </rPh>
    <rPh sb="29" eb="30">
      <t>トク</t>
    </rPh>
    <rPh sb="31" eb="34">
      <t>シュウエキテキ</t>
    </rPh>
    <rPh sb="34" eb="36">
      <t>シュウシ</t>
    </rPh>
    <rPh sb="36" eb="38">
      <t>ヒリツ</t>
    </rPh>
    <rPh sb="42" eb="43">
      <t>ダイ</t>
    </rPh>
    <rPh sb="62" eb="64">
      <t>キギョウ</t>
    </rPh>
    <rPh sb="64" eb="65">
      <t>サイ</t>
    </rPh>
    <rPh sb="65" eb="67">
      <t>ザンダカ</t>
    </rPh>
    <rPh sb="68" eb="70">
      <t>ルイジ</t>
    </rPh>
    <rPh sb="70" eb="72">
      <t>ダンタイ</t>
    </rPh>
    <rPh sb="73" eb="75">
      <t>ヒカク</t>
    </rPh>
    <rPh sb="80" eb="81">
      <t>バイ</t>
    </rPh>
    <rPh sb="81" eb="83">
      <t>イジョウ</t>
    </rPh>
    <rPh sb="87" eb="89">
      <t>フサイ</t>
    </rPh>
    <rPh sb="90" eb="92">
      <t>タガク</t>
    </rPh>
    <rPh sb="97" eb="99">
      <t>ザイセイ</t>
    </rPh>
    <rPh sb="99" eb="100">
      <t>ジョウ</t>
    </rPh>
    <rPh sb="100" eb="102">
      <t>イッパン</t>
    </rPh>
    <rPh sb="102" eb="104">
      <t>カイケイ</t>
    </rPh>
    <rPh sb="105" eb="106">
      <t>タヨ</t>
    </rPh>
    <rPh sb="107" eb="109">
      <t>シク</t>
    </rPh>
    <rPh sb="116" eb="119">
      <t>ケンゼンセイ</t>
    </rPh>
    <rPh sb="120" eb="121">
      <t>トボ</t>
    </rPh>
    <rPh sb="123" eb="125">
      <t>ジョウキョウ</t>
    </rPh>
    <rPh sb="131" eb="134">
      <t>コウリツセイ</t>
    </rPh>
    <rPh sb="156" eb="158">
      <t>ヒヨウ</t>
    </rPh>
    <rPh sb="159" eb="162">
      <t>コウリツセイ</t>
    </rPh>
    <rPh sb="163" eb="164">
      <t>ヒク</t>
    </rPh>
    <rPh sb="166" eb="169">
      <t>スイセンカ</t>
    </rPh>
    <rPh sb="169" eb="170">
      <t>リツ</t>
    </rPh>
    <rPh sb="171" eb="172">
      <t>タカ</t>
    </rPh>
    <rPh sb="176" eb="179">
      <t>コウネンド</t>
    </rPh>
    <rPh sb="180" eb="182">
      <t>オオハバ</t>
    </rPh>
    <rPh sb="183" eb="186">
      <t>シヨウリョウ</t>
    </rPh>
    <rPh sb="186" eb="188">
      <t>ソウガク</t>
    </rPh>
    <rPh sb="189" eb="191">
      <t>ゾウガク</t>
    </rPh>
    <rPh sb="192" eb="194">
      <t>ミコ</t>
    </rPh>
    <rPh sb="198" eb="200">
      <t>スイサツ</t>
    </rPh>
    <rPh sb="208" eb="210">
      <t>ケイヒ</t>
    </rPh>
    <rPh sb="210" eb="212">
      <t>カイシュウ</t>
    </rPh>
    <rPh sb="212" eb="213">
      <t>リツ</t>
    </rPh>
    <rPh sb="214" eb="216">
      <t>カイゼン</t>
    </rPh>
    <rPh sb="217" eb="219">
      <t>ミコ</t>
    </rPh>
    <rPh sb="223" eb="225">
      <t>コンゴ</t>
    </rPh>
    <rPh sb="226" eb="228">
      <t>ジギョウ</t>
    </rPh>
    <rPh sb="228" eb="231">
      <t>コウリツセイ</t>
    </rPh>
    <rPh sb="232" eb="233">
      <t>フ</t>
    </rPh>
    <rPh sb="236" eb="238">
      <t>テキセツ</t>
    </rPh>
    <rPh sb="239" eb="242">
      <t>シヨウリョウ</t>
    </rPh>
    <rPh sb="242" eb="244">
      <t>タンカ</t>
    </rPh>
    <rPh sb="245" eb="247">
      <t>ケントウ</t>
    </rPh>
    <rPh sb="251" eb="252">
      <t>トウ</t>
    </rPh>
    <rPh sb="253" eb="256">
      <t>エイゾクテキ</t>
    </rPh>
    <rPh sb="256" eb="258">
      <t>ジギョウ</t>
    </rPh>
    <rPh sb="258" eb="260">
      <t>ウンエイ</t>
    </rPh>
    <rPh sb="261" eb="262">
      <t>ム</t>
    </rPh>
    <rPh sb="264" eb="266">
      <t>トリクミ</t>
    </rPh>
    <rPh sb="267" eb="269">
      <t>キュウム</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</si>
</sst>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969472"/>
        <c:axId val="769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76969472"/>
        <c:axId val="76971392"/>
      </c:lineChart>
      <c:dateAx>
        <c:axId val="76969472"/>
        <c:scaling>
          <c:orientation val="minMax"/>
        </c:scaling>
        <c:delete val="1"/>
        <c:axPos val="b"/>
        <c:numFmt formatCode="ge" sourceLinked="1"/>
        <c:majorTickMark val="none"/>
        <c:minorTickMark val="none"/>
        <c:tickLblPos val="none"/>
        <c:crossAx val="76971392"/>
        <c:crosses val="autoZero"/>
        <c:auto val="1"/>
        <c:lblOffset val="100"/>
        <c:baseTimeUnit val="years"/>
      </c:dateAx>
      <c:valAx>
        <c:axId val="769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884480"/>
        <c:axId val="828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82884480"/>
        <c:axId val="82898944"/>
      </c:lineChart>
      <c:dateAx>
        <c:axId val="82884480"/>
        <c:scaling>
          <c:orientation val="minMax"/>
        </c:scaling>
        <c:delete val="1"/>
        <c:axPos val="b"/>
        <c:numFmt formatCode="ge" sourceLinked="1"/>
        <c:majorTickMark val="none"/>
        <c:minorTickMark val="none"/>
        <c:tickLblPos val="none"/>
        <c:crossAx val="82898944"/>
        <c:crosses val="autoZero"/>
        <c:auto val="1"/>
        <c:lblOffset val="100"/>
        <c:baseTimeUnit val="years"/>
      </c:dateAx>
      <c:valAx>
        <c:axId val="828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85.58</c:v>
                </c:pt>
                <c:pt idx="1">
                  <c:v>86.87</c:v>
                </c:pt>
                <c:pt idx="2">
                  <c:v>87.9</c:v>
                </c:pt>
                <c:pt idx="3">
                  <c:v>89</c:v>
                </c:pt>
                <c:pt idx="4">
                  <c:v>90.06</c:v>
                </c:pt>
              </c:numCache>
            </c:numRef>
          </c:val>
        </c:ser>
        <c:dLbls>
          <c:showLegendKey val="0"/>
          <c:showVal val="0"/>
          <c:showCatName val="0"/>
          <c:showSerName val="0"/>
          <c:showPercent val="0"/>
          <c:showBubbleSize val="0"/>
        </c:dLbls>
        <c:gapWidth val="150"/>
        <c:axId val="83383808"/>
        <c:axId val="833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83383808"/>
        <c:axId val="83385728"/>
      </c:lineChart>
      <c:dateAx>
        <c:axId val="83383808"/>
        <c:scaling>
          <c:orientation val="minMax"/>
        </c:scaling>
        <c:delete val="1"/>
        <c:axPos val="b"/>
        <c:numFmt formatCode="ge" sourceLinked="1"/>
        <c:majorTickMark val="none"/>
        <c:minorTickMark val="none"/>
        <c:tickLblPos val="none"/>
        <c:crossAx val="83385728"/>
        <c:crosses val="autoZero"/>
        <c:auto val="1"/>
        <c:lblOffset val="100"/>
        <c:baseTimeUnit val="years"/>
      </c:dateAx>
      <c:valAx>
        <c:axId val="833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44.76</c:v>
                </c:pt>
                <c:pt idx="1">
                  <c:v>45.71</c:v>
                </c:pt>
                <c:pt idx="2">
                  <c:v>46.78</c:v>
                </c:pt>
                <c:pt idx="3">
                  <c:v>47.55</c:v>
                </c:pt>
                <c:pt idx="4">
                  <c:v>48.03</c:v>
                </c:pt>
              </c:numCache>
            </c:numRef>
          </c:val>
        </c:ser>
        <c:dLbls>
          <c:showLegendKey val="0"/>
          <c:showVal val="0"/>
          <c:showCatName val="0"/>
          <c:showSerName val="0"/>
          <c:showPercent val="0"/>
          <c:showBubbleSize val="0"/>
        </c:dLbls>
        <c:gapWidth val="150"/>
        <c:axId val="82908288"/>
        <c:axId val="829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08288"/>
        <c:axId val="82910208"/>
      </c:lineChart>
      <c:dateAx>
        <c:axId val="82908288"/>
        <c:scaling>
          <c:orientation val="minMax"/>
        </c:scaling>
        <c:delete val="1"/>
        <c:axPos val="b"/>
        <c:numFmt formatCode="ge" sourceLinked="1"/>
        <c:majorTickMark val="none"/>
        <c:minorTickMark val="none"/>
        <c:tickLblPos val="none"/>
        <c:crossAx val="82910208"/>
        <c:crosses val="autoZero"/>
        <c:auto val="1"/>
        <c:lblOffset val="100"/>
        <c:baseTimeUnit val="years"/>
      </c:dateAx>
      <c:valAx>
        <c:axId val="829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940672"/>
        <c:axId val="829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40672"/>
        <c:axId val="82942592"/>
      </c:lineChart>
      <c:dateAx>
        <c:axId val="82940672"/>
        <c:scaling>
          <c:orientation val="minMax"/>
        </c:scaling>
        <c:delete val="1"/>
        <c:axPos val="b"/>
        <c:numFmt formatCode="ge" sourceLinked="1"/>
        <c:majorTickMark val="none"/>
        <c:minorTickMark val="none"/>
        <c:tickLblPos val="none"/>
        <c:crossAx val="82942592"/>
        <c:crosses val="autoZero"/>
        <c:auto val="1"/>
        <c:lblOffset val="100"/>
        <c:baseTimeUnit val="years"/>
      </c:dateAx>
      <c:valAx>
        <c:axId val="829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259776"/>
        <c:axId val="832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259776"/>
        <c:axId val="83261696"/>
      </c:lineChart>
      <c:dateAx>
        <c:axId val="83259776"/>
        <c:scaling>
          <c:orientation val="minMax"/>
        </c:scaling>
        <c:delete val="1"/>
        <c:axPos val="b"/>
        <c:numFmt formatCode="ge" sourceLinked="1"/>
        <c:majorTickMark val="none"/>
        <c:minorTickMark val="none"/>
        <c:tickLblPos val="none"/>
        <c:crossAx val="83261696"/>
        <c:crosses val="autoZero"/>
        <c:auto val="1"/>
        <c:lblOffset val="100"/>
        <c:baseTimeUnit val="years"/>
      </c:dateAx>
      <c:valAx>
        <c:axId val="832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292544"/>
        <c:axId val="8329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292544"/>
        <c:axId val="83294464"/>
      </c:lineChart>
      <c:dateAx>
        <c:axId val="83292544"/>
        <c:scaling>
          <c:orientation val="minMax"/>
        </c:scaling>
        <c:delete val="1"/>
        <c:axPos val="b"/>
        <c:numFmt formatCode="ge" sourceLinked="1"/>
        <c:majorTickMark val="none"/>
        <c:minorTickMark val="none"/>
        <c:tickLblPos val="none"/>
        <c:crossAx val="83294464"/>
        <c:crosses val="autoZero"/>
        <c:auto val="1"/>
        <c:lblOffset val="100"/>
        <c:baseTimeUnit val="years"/>
      </c:dateAx>
      <c:valAx>
        <c:axId val="832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747392"/>
        <c:axId val="827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747392"/>
        <c:axId val="82749312"/>
      </c:lineChart>
      <c:dateAx>
        <c:axId val="82747392"/>
        <c:scaling>
          <c:orientation val="minMax"/>
        </c:scaling>
        <c:delete val="1"/>
        <c:axPos val="b"/>
        <c:numFmt formatCode="ge" sourceLinked="1"/>
        <c:majorTickMark val="none"/>
        <c:minorTickMark val="none"/>
        <c:tickLblPos val="none"/>
        <c:crossAx val="82749312"/>
        <c:crosses val="autoZero"/>
        <c:auto val="1"/>
        <c:lblOffset val="100"/>
        <c:baseTimeUnit val="years"/>
      </c:dateAx>
      <c:valAx>
        <c:axId val="827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3517.37</c:v>
                </c:pt>
                <c:pt idx="1">
                  <c:v>3363.89</c:v>
                </c:pt>
                <c:pt idx="2">
                  <c:v>3394.48</c:v>
                </c:pt>
                <c:pt idx="3">
                  <c:v>3264.09</c:v>
                </c:pt>
                <c:pt idx="4">
                  <c:v>3133.33</c:v>
                </c:pt>
              </c:numCache>
            </c:numRef>
          </c:val>
        </c:ser>
        <c:dLbls>
          <c:showLegendKey val="0"/>
          <c:showVal val="0"/>
          <c:showCatName val="0"/>
          <c:showSerName val="0"/>
          <c:showPercent val="0"/>
          <c:showBubbleSize val="0"/>
        </c:dLbls>
        <c:gapWidth val="150"/>
        <c:axId val="82763136"/>
        <c:axId val="827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82763136"/>
        <c:axId val="82785792"/>
      </c:lineChart>
      <c:dateAx>
        <c:axId val="82763136"/>
        <c:scaling>
          <c:orientation val="minMax"/>
        </c:scaling>
        <c:delete val="1"/>
        <c:axPos val="b"/>
        <c:numFmt formatCode="ge" sourceLinked="1"/>
        <c:majorTickMark val="none"/>
        <c:minorTickMark val="none"/>
        <c:tickLblPos val="none"/>
        <c:crossAx val="82785792"/>
        <c:crosses val="autoZero"/>
        <c:auto val="1"/>
        <c:lblOffset val="100"/>
        <c:baseTimeUnit val="years"/>
      </c:dateAx>
      <c:valAx>
        <c:axId val="827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21.25</c:v>
                </c:pt>
                <c:pt idx="1">
                  <c:v>24.86</c:v>
                </c:pt>
                <c:pt idx="2">
                  <c:v>22.54</c:v>
                </c:pt>
                <c:pt idx="3">
                  <c:v>22.8</c:v>
                </c:pt>
                <c:pt idx="4">
                  <c:v>23.67</c:v>
                </c:pt>
              </c:numCache>
            </c:numRef>
          </c:val>
        </c:ser>
        <c:dLbls>
          <c:showLegendKey val="0"/>
          <c:showVal val="0"/>
          <c:showCatName val="0"/>
          <c:showSerName val="0"/>
          <c:showPercent val="0"/>
          <c:showBubbleSize val="0"/>
        </c:dLbls>
        <c:gapWidth val="150"/>
        <c:axId val="82820096"/>
        <c:axId val="828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82820096"/>
        <c:axId val="82822272"/>
      </c:lineChart>
      <c:dateAx>
        <c:axId val="82820096"/>
        <c:scaling>
          <c:orientation val="minMax"/>
        </c:scaling>
        <c:delete val="1"/>
        <c:axPos val="b"/>
        <c:numFmt formatCode="ge" sourceLinked="1"/>
        <c:majorTickMark val="none"/>
        <c:minorTickMark val="none"/>
        <c:tickLblPos val="none"/>
        <c:crossAx val="82822272"/>
        <c:crosses val="autoZero"/>
        <c:auto val="1"/>
        <c:lblOffset val="100"/>
        <c:baseTimeUnit val="years"/>
      </c:dateAx>
      <c:valAx>
        <c:axId val="828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690.9</c:v>
                </c:pt>
                <c:pt idx="1">
                  <c:v>593.52</c:v>
                </c:pt>
                <c:pt idx="2">
                  <c:v>651.80999999999995</c:v>
                </c:pt>
                <c:pt idx="3">
                  <c:v>661.29</c:v>
                </c:pt>
                <c:pt idx="4">
                  <c:v>641.20000000000005</c:v>
                </c:pt>
              </c:numCache>
            </c:numRef>
          </c:val>
        </c:ser>
        <c:dLbls>
          <c:showLegendKey val="0"/>
          <c:showVal val="0"/>
          <c:showCatName val="0"/>
          <c:showSerName val="0"/>
          <c:showPercent val="0"/>
          <c:showBubbleSize val="0"/>
        </c:dLbls>
        <c:gapWidth val="150"/>
        <c:axId val="82856192"/>
        <c:axId val="828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82856192"/>
        <c:axId val="82866560"/>
      </c:lineChart>
      <c:dateAx>
        <c:axId val="82856192"/>
        <c:scaling>
          <c:orientation val="minMax"/>
        </c:scaling>
        <c:delete val="1"/>
        <c:axPos val="b"/>
        <c:numFmt formatCode="ge" sourceLinked="1"/>
        <c:majorTickMark val="none"/>
        <c:minorTickMark val="none"/>
        <c:tickLblPos val="none"/>
        <c:crossAx val="82866560"/>
        <c:crosses val="autoZero"/>
        <c:auto val="1"/>
        <c:lblOffset val="100"/>
        <c:baseTimeUnit val="years"/>
      </c:dateAx>
      <c:valAx>
        <c:axId val="828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6" zoomScaleNormal="100" workbookViewId="0">
      <selection activeCell="BC11" sqref="BC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おいらせ町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25254</v>
      </c>
      <c r="AM8" s="64"/>
      <c r="AN8" s="64"/>
      <c r="AO8" s="64"/>
      <c r="AP8" s="64"/>
      <c r="AQ8" s="64"/>
      <c r="AR8" s="64"/>
      <c r="AS8" s="64"/>
      <c r="AT8" s="63">
        <f>データ!S6</f>
        <v>71.959999999999994</v>
      </c>
      <c r="AU8" s="63"/>
      <c r="AV8" s="63"/>
      <c r="AW8" s="63"/>
      <c r="AX8" s="63"/>
      <c r="AY8" s="63"/>
      <c r="AZ8" s="63"/>
      <c r="BA8" s="63"/>
      <c r="BB8" s="63">
        <f>データ!T6</f>
        <v>350.94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58.66</v>
      </c>
      <c r="Q10" s="63"/>
      <c r="R10" s="63"/>
      <c r="S10" s="63"/>
      <c r="T10" s="63"/>
      <c r="U10" s="63"/>
      <c r="V10" s="63"/>
      <c r="W10" s="63">
        <f>データ!P6</f>
        <v>83.54</v>
      </c>
      <c r="X10" s="63"/>
      <c r="Y10" s="63"/>
      <c r="Z10" s="63"/>
      <c r="AA10" s="63"/>
      <c r="AB10" s="63"/>
      <c r="AC10" s="63"/>
      <c r="AD10" s="64">
        <f>データ!Q6</f>
        <v>2592</v>
      </c>
      <c r="AE10" s="64"/>
      <c r="AF10" s="64"/>
      <c r="AG10" s="64"/>
      <c r="AH10" s="64"/>
      <c r="AI10" s="64"/>
      <c r="AJ10" s="64"/>
      <c r="AK10" s="2"/>
      <c r="AL10" s="64">
        <f>データ!U6</f>
        <v>14763</v>
      </c>
      <c r="AM10" s="64"/>
      <c r="AN10" s="64"/>
      <c r="AO10" s="64"/>
      <c r="AP10" s="64"/>
      <c r="AQ10" s="64"/>
      <c r="AR10" s="64"/>
      <c r="AS10" s="64"/>
      <c r="AT10" s="63">
        <f>データ!V6</f>
        <v>5.95</v>
      </c>
      <c r="AU10" s="63"/>
      <c r="AV10" s="63"/>
      <c r="AW10" s="63"/>
      <c r="AX10" s="63"/>
      <c r="AY10" s="63"/>
      <c r="AZ10" s="63"/>
      <c r="BA10" s="63"/>
      <c r="BB10" s="63">
        <f>データ!W6</f>
        <v>2481.1799999999998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24121</v>
      </c>
      <c r="D6" s="31">
        <f t="shared" si="3"/>
        <v>47</v>
      </c>
      <c r="E6" s="31">
        <f t="shared" si="3"/>
        <v>17</v>
      </c>
      <c r="F6" s="31">
        <f t="shared" si="3"/>
        <v>1</v>
      </c>
      <c r="G6" s="31">
        <f t="shared" si="3"/>
        <v>0</v>
      </c>
      <c r="H6" s="31" t="str">
        <f t="shared" si="3"/>
        <v>青森県　おいらせ町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58.66</v>
      </c>
      <c r="P6" s="32">
        <f t="shared" si="3"/>
        <v>83.54</v>
      </c>
      <c r="Q6" s="32">
        <f t="shared" si="3"/>
        <v>2592</v>
      </c>
      <c r="R6" s="32">
        <f t="shared" si="3"/>
        <v>25254</v>
      </c>
      <c r="S6" s="32">
        <f t="shared" si="3"/>
        <v>71.959999999999994</v>
      </c>
      <c r="T6" s="32">
        <f t="shared" si="3"/>
        <v>350.94</v>
      </c>
      <c r="U6" s="32">
        <f t="shared" si="3"/>
        <v>14763</v>
      </c>
      <c r="V6" s="32">
        <f t="shared" si="3"/>
        <v>5.95</v>
      </c>
      <c r="W6" s="32">
        <f t="shared" si="3"/>
        <v>2481.1799999999998</v>
      </c>
      <c r="X6" s="33">
        <f>IF(X7="",NA(),X7)</f>
        <v>44.76</v>
      </c>
      <c r="Y6" s="33">
        <f t="shared" ref="Y6:AG6" si="4">IF(Y7="",NA(),Y7)</f>
        <v>45.71</v>
      </c>
      <c r="Z6" s="33">
        <f t="shared" si="4"/>
        <v>46.78</v>
      </c>
      <c r="AA6" s="33">
        <f t="shared" si="4"/>
        <v>47.55</v>
      </c>
      <c r="AB6" s="33">
        <f t="shared" si="4"/>
        <v>48.03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3517.37</v>
      </c>
      <c r="BF6" s="33">
        <f t="shared" ref="BF6:BN6" si="7">IF(BF7="",NA(),BF7)</f>
        <v>3363.89</v>
      </c>
      <c r="BG6" s="33">
        <f t="shared" si="7"/>
        <v>3394.48</v>
      </c>
      <c r="BH6" s="33">
        <f t="shared" si="7"/>
        <v>3264.09</v>
      </c>
      <c r="BI6" s="33">
        <f t="shared" si="7"/>
        <v>3133.33</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21.25</v>
      </c>
      <c r="BQ6" s="33">
        <f t="shared" ref="BQ6:BY6" si="8">IF(BQ7="",NA(),BQ7)</f>
        <v>24.86</v>
      </c>
      <c r="BR6" s="33">
        <f t="shared" si="8"/>
        <v>22.54</v>
      </c>
      <c r="BS6" s="33">
        <f t="shared" si="8"/>
        <v>22.8</v>
      </c>
      <c r="BT6" s="33">
        <f t="shared" si="8"/>
        <v>23.67</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690.9</v>
      </c>
      <c r="CB6" s="33">
        <f t="shared" ref="CB6:CJ6" si="9">IF(CB7="",NA(),CB7)</f>
        <v>593.52</v>
      </c>
      <c r="CC6" s="33">
        <f t="shared" si="9"/>
        <v>651.80999999999995</v>
      </c>
      <c r="CD6" s="33">
        <f t="shared" si="9"/>
        <v>661.29</v>
      </c>
      <c r="CE6" s="33">
        <f t="shared" si="9"/>
        <v>641.20000000000005</v>
      </c>
      <c r="CF6" s="33">
        <f t="shared" si="9"/>
        <v>258.83</v>
      </c>
      <c r="CG6" s="33">
        <f t="shared" si="9"/>
        <v>251.88</v>
      </c>
      <c r="CH6" s="33">
        <f t="shared" si="9"/>
        <v>247.43</v>
      </c>
      <c r="CI6" s="33">
        <f t="shared" si="9"/>
        <v>248.89</v>
      </c>
      <c r="CJ6" s="33">
        <f t="shared" si="9"/>
        <v>250.84</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50.74</v>
      </c>
      <c r="CR6" s="33">
        <f t="shared" si="10"/>
        <v>49.29</v>
      </c>
      <c r="CS6" s="33">
        <f t="shared" si="10"/>
        <v>50.32</v>
      </c>
      <c r="CT6" s="33">
        <f t="shared" si="10"/>
        <v>49.89</v>
      </c>
      <c r="CU6" s="33">
        <f t="shared" si="10"/>
        <v>49.39</v>
      </c>
      <c r="CV6" s="32" t="str">
        <f>IF(CV7="","",IF(CV7="-","【-】","【"&amp;SUBSTITUTE(TEXT(CV7,"#,##0.00"),"-","△")&amp;"】"))</f>
        <v>【60.01】</v>
      </c>
      <c r="CW6" s="33">
        <f>IF(CW7="",NA(),CW7)</f>
        <v>85.58</v>
      </c>
      <c r="CX6" s="33">
        <f t="shared" ref="CX6:DF6" si="11">IF(CX7="",NA(),CX7)</f>
        <v>86.87</v>
      </c>
      <c r="CY6" s="33">
        <f t="shared" si="11"/>
        <v>87.9</v>
      </c>
      <c r="CZ6" s="33">
        <f t="shared" si="11"/>
        <v>89</v>
      </c>
      <c r="DA6" s="33">
        <f t="shared" si="11"/>
        <v>90.06</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24121</v>
      </c>
      <c r="D7" s="35">
        <v>47</v>
      </c>
      <c r="E7" s="35">
        <v>17</v>
      </c>
      <c r="F7" s="35">
        <v>1</v>
      </c>
      <c r="G7" s="35">
        <v>0</v>
      </c>
      <c r="H7" s="35" t="s">
        <v>96</v>
      </c>
      <c r="I7" s="35" t="s">
        <v>97</v>
      </c>
      <c r="J7" s="35" t="s">
        <v>98</v>
      </c>
      <c r="K7" s="35" t="s">
        <v>99</v>
      </c>
      <c r="L7" s="35" t="s">
        <v>100</v>
      </c>
      <c r="M7" s="36" t="s">
        <v>101</v>
      </c>
      <c r="N7" s="36" t="s">
        <v>102</v>
      </c>
      <c r="O7" s="36">
        <v>58.66</v>
      </c>
      <c r="P7" s="36">
        <v>83.54</v>
      </c>
      <c r="Q7" s="36">
        <v>2592</v>
      </c>
      <c r="R7" s="36">
        <v>25254</v>
      </c>
      <c r="S7" s="36">
        <v>71.959999999999994</v>
      </c>
      <c r="T7" s="36">
        <v>350.94</v>
      </c>
      <c r="U7" s="36">
        <v>14763</v>
      </c>
      <c r="V7" s="36">
        <v>5.95</v>
      </c>
      <c r="W7" s="36">
        <v>2481.1799999999998</v>
      </c>
      <c r="X7" s="36">
        <v>44.76</v>
      </c>
      <c r="Y7" s="36">
        <v>45.71</v>
      </c>
      <c r="Z7" s="36">
        <v>46.78</v>
      </c>
      <c r="AA7" s="36">
        <v>47.55</v>
      </c>
      <c r="AB7" s="36">
        <v>48.03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3517.37</v>
      </c>
      <c r="BF7" s="36">
        <v>3363.89</v>
      </c>
      <c r="BG7" s="36">
        <v>3394.48</v>
      </c>
      <c r="BH7" s="36">
        <v>3264.09</v>
      </c>
      <c r="BI7" s="36">
        <v>3133.33</v>
      </c>
      <c r="BJ7" s="36">
        <v>1365.62</v>
      </c>
      <c r="BK7" s="36">
        <v>1309.43</v>
      </c>
      <c r="BL7" s="36">
        <v>1306.92</v>
      </c>
      <c r="BM7" s="36">
        <v>1203.71</v>
      </c>
      <c r="BN7" s="36">
        <v>1162.3599999999999</v>
      </c>
      <c r="BO7" s="36">
        <v>763.62</v>
      </c>
      <c r="BP7" s="36">
        <v>21.25</v>
      </c>
      <c r="BQ7" s="36">
        <v>24.86</v>
      </c>
      <c r="BR7" s="36">
        <v>22.54</v>
      </c>
      <c r="BS7" s="36">
        <v>22.8</v>
      </c>
      <c r="BT7" s="36">
        <v>23.67</v>
      </c>
      <c r="BU7" s="36">
        <v>65.98</v>
      </c>
      <c r="BV7" s="36">
        <v>67.59</v>
      </c>
      <c r="BW7" s="36">
        <v>68.510000000000005</v>
      </c>
      <c r="BX7" s="36">
        <v>69.739999999999995</v>
      </c>
      <c r="BY7" s="36">
        <v>68.209999999999994</v>
      </c>
      <c r="BZ7" s="36">
        <v>98.53</v>
      </c>
      <c r="CA7" s="36">
        <v>690.9</v>
      </c>
      <c r="CB7" s="36">
        <v>593.52</v>
      </c>
      <c r="CC7" s="36">
        <v>651.80999999999995</v>
      </c>
      <c r="CD7" s="36">
        <v>661.29</v>
      </c>
      <c r="CE7" s="36">
        <v>641.20000000000005</v>
      </c>
      <c r="CF7" s="36">
        <v>258.83</v>
      </c>
      <c r="CG7" s="36">
        <v>251.88</v>
      </c>
      <c r="CH7" s="36">
        <v>247.43</v>
      </c>
      <c r="CI7" s="36">
        <v>248.89</v>
      </c>
      <c r="CJ7" s="36">
        <v>250.84</v>
      </c>
      <c r="CK7" s="36">
        <v>139.69999999999999</v>
      </c>
      <c r="CL7" s="36" t="s">
        <v>101</v>
      </c>
      <c r="CM7" s="36" t="s">
        <v>101</v>
      </c>
      <c r="CN7" s="36" t="s">
        <v>101</v>
      </c>
      <c r="CO7" s="36" t="s">
        <v>101</v>
      </c>
      <c r="CP7" s="36" t="s">
        <v>101</v>
      </c>
      <c r="CQ7" s="36">
        <v>50.74</v>
      </c>
      <c r="CR7" s="36">
        <v>49.29</v>
      </c>
      <c r="CS7" s="36">
        <v>50.32</v>
      </c>
      <c r="CT7" s="36">
        <v>49.89</v>
      </c>
      <c r="CU7" s="36">
        <v>49.39</v>
      </c>
      <c r="CV7" s="36">
        <v>60.01</v>
      </c>
      <c r="CW7" s="36">
        <v>85.58</v>
      </c>
      <c r="CX7" s="36">
        <v>86.87</v>
      </c>
      <c r="CY7" s="36">
        <v>87.9</v>
      </c>
      <c r="CZ7" s="36">
        <v>89</v>
      </c>
      <c r="DA7" s="36">
        <v>90.06</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OIRASEUSER</cp:lastModifiedBy>
  <cp:lastPrinted>2017-02-13T02:21:25Z</cp:lastPrinted>
  <dcterms:created xsi:type="dcterms:W3CDTF">2017-02-08T02:44:17Z</dcterms:created>
  <dcterms:modified xsi:type="dcterms:W3CDTF">2017-02-13T02:23:42Z</dcterms:modified>
  <cp:category/>
</cp:coreProperties>
</file>