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Desktop\sugiyama\２８．２月経営比較分析（回答）\経営比較（野辺地町）\"/>
    </mc:Choice>
  </mc:AlternateContent>
  <workbookProtection workbookPassword="8649" lockStructure="1"/>
  <bookViews>
    <workbookView xWindow="0" yWindow="0" windowWidth="19200" windowHeight="1285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<sst xmlns="http://schemas.openxmlformats.org/spreadsheetml/2006/main" count="217" uniqueCount="107">
  <si>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</si>
  <si>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</si>
  <si>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</si>
  <si>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</si>
  <si>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</si>
  <si>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</si>
  <si>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</si>
  <si>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</si>
  <si>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</si>
  <si>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</si>
  <si>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</si>
  <si>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</si>
  <si>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</si>
  <si>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</si>
  <si>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</si>
  <si>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</si>
  <si>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</si>
  <si>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</si>
  <si>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</si>
  <si>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</si>
  <si>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</si>
  <si>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</si>
  <si>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</si>
  <si>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</si>
  <si>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</si>
  <si>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</si>
  <si>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</si>
  <si>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</si>
  <si>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</si>
  <si>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</si>
  <si>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</si>
  <si>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</si>
  <si>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</si>
  <si>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</si>
  <si>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</si>
  <si>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</si>
  <si>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</si>
  <si>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</si>
  <si>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</si>
  <si>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</si>
  <si>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</si>
  <si>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</si>
  <si>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</si>
  <si>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</si>
  <si>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</si>
  <si>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</si>
  <si>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</si>
  <si>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</si>
  <si>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</si>
  <si>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</si>
  <si>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</si>
  <si>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</si>
  <si>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</si>
  <si>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</si>
  <si>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</si>
  <si>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</si>
  <si>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</si>
  <si>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</si>
  <si>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</si>
  <si>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</si>
  <si>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</si>
  <si>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</si>
  <si>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</si>
  <si>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</si>
  <si>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</si>
  <si>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</si>
  <si>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</si>
  <si>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</si>
  <si>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</si>
  <si>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</si>
  <si>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</si>
  <si>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</si>
  <si>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</si>
  <si>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</si>
  <si>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</si>
  <si>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</si>
  <si>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</si>
  <si>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</si>
  <si>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</si>
  <si>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</si>
  <si>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</si>
  <si>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</si>
  <si>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</si>
  <si>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</si>
  <si>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</si>
  <si>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</si>
  <si>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</si>
  <si>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</si>
  <si>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</si>
  <si>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</si>
  <si>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</si>
  <si>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</si>
  <si>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</si>
  <si>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野辺地町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</si>
  <si>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</si>
  <si>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</si>
  <si>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</si>
  <si>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</si>
  <si>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</si>
  <si>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</si>
  <si>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</si>
  <si>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</si>
  <si>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</si>
  <si>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</si>
  <si>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補助事業の完了に伴い管路更新が進んでいないが、管路及び施設は引き続き老朽化が進んでいくので、管路更新及び施設の改修・統廃合等を計画的に進めていく必要がある。</t>
    <rPh sb="1" eb="3">
      <t>ホジョ</t>
    </rPh>
    <rPh sb="3" eb="5">
      <t>ジギョウ</t>
    </rPh>
    <rPh sb="6" eb="8">
      <t>カンリョウ</t>
    </rPh>
    <rPh sb="9" eb="10">
      <t>トモナ</t>
    </rPh>
    <rPh sb="11" eb="13">
      <t>カンロ</t>
    </rPh>
    <rPh sb="13" eb="15">
      <t>コウシン</t>
    </rPh>
    <rPh sb="16" eb="17">
      <t>スス</t>
    </rPh>
    <rPh sb="24" eb="26">
      <t>カンロ</t>
    </rPh>
    <rPh sb="26" eb="27">
      <t>オヨ</t>
    </rPh>
    <rPh sb="28" eb="30">
      <t>シセツ</t>
    </rPh>
    <rPh sb="31" eb="32">
      <t>ヒ</t>
    </rPh>
    <rPh sb="33" eb="34">
      <t>ツヅ</t>
    </rPh>
    <rPh sb="35" eb="37">
      <t>ロウキュウ</t>
    </rPh>
    <rPh sb="37" eb="38">
      <t>カ</t>
    </rPh>
    <rPh sb="39" eb="40">
      <t>スス</t>
    </rPh>
    <rPh sb="47" eb="49">
      <t>カンロ</t>
    </rPh>
    <rPh sb="49" eb="51">
      <t>コウシン</t>
    </rPh>
    <rPh sb="51" eb="52">
      <t>オヨ</t>
    </rPh>
    <rPh sb="53" eb="55">
      <t>シセツ</t>
    </rPh>
    <rPh sb="56" eb="58">
      <t>カイシュウ</t>
    </rPh>
    <rPh sb="59" eb="62">
      <t>トウハイゴウ</t>
    </rPh>
    <rPh sb="62" eb="63">
      <t>トウ</t>
    </rPh>
    <rPh sb="64" eb="66">
      <t>ケイカク</t>
    </rPh>
    <rPh sb="66" eb="67">
      <t>テキ</t>
    </rPh>
    <rPh sb="68" eb="69">
      <t>スス</t>
    </rPh>
    <rPh sb="73" eb="75">
      <t>ヒツヨウ</t>
    </rPh>
    <phoneticPr fontId="4"/>
  </si>
  <si>
    <t xml:space="preserve">　欠損金・一時借入金は無いまま推移している。しかし、施設利用率と有収率が、類似団体と比較して低いのは、施設利用率は、一日平均配水量が減少していくのに対して、配水能力の変更をしていないためである。有収率については、漏水量が類似団体と比較して多いことが考えられる。   　　　　　　　　　　　　　　　　　　　　　　　　　　　　　　　　　　今後の取組としては、施設利用率については、今後の給水人口減少に伴う配水量に対しての適切な施設規模を把握し、施設の統廃合等により、一日配水能力の見直し検討をする。有収率については、管路の管種類の半分はVP管であり、漏水はほぼこのVP管と予想されるため、漏水調査により漏水箇所の特定をして、随時漏水修繕を行い又、管路更新を併せて実施することにより、有収率の向上につなげる。                                                                                                </t>
    <rPh sb="1" eb="3">
      <t>ケッソン</t>
    </rPh>
    <rPh sb="3" eb="4">
      <t>キン</t>
    </rPh>
    <rPh sb="5" eb="7">
      <t>イチジ</t>
    </rPh>
    <rPh sb="7" eb="9">
      <t>カリイレ</t>
    </rPh>
    <rPh sb="9" eb="10">
      <t>キン</t>
    </rPh>
    <rPh sb="11" eb="12">
      <t>ナ</t>
    </rPh>
    <rPh sb="15" eb="17">
      <t>スイイ</t>
    </rPh>
    <rPh sb="26" eb="28">
      <t>シセツ</t>
    </rPh>
    <rPh sb="28" eb="30">
      <t>リヨウ</t>
    </rPh>
    <rPh sb="30" eb="31">
      <t>リツ</t>
    </rPh>
    <rPh sb="32" eb="34">
      <t>ユウシュウ</t>
    </rPh>
    <rPh sb="34" eb="35">
      <t>リツ</t>
    </rPh>
    <rPh sb="37" eb="38">
      <t>ルイ</t>
    </rPh>
    <rPh sb="38" eb="39">
      <t>ニ</t>
    </rPh>
    <rPh sb="39" eb="41">
      <t>ダンタイ</t>
    </rPh>
    <rPh sb="42" eb="44">
      <t>ヒカク</t>
    </rPh>
    <rPh sb="46" eb="47">
      <t>ヒク</t>
    </rPh>
    <rPh sb="51" eb="53">
      <t>シセツ</t>
    </rPh>
    <rPh sb="53" eb="55">
      <t>リヨウ</t>
    </rPh>
    <rPh sb="55" eb="56">
      <t>リツ</t>
    </rPh>
    <rPh sb="58" eb="60">
      <t>イチニチ</t>
    </rPh>
    <rPh sb="60" eb="62">
      <t>ヘイキン</t>
    </rPh>
    <rPh sb="115" eb="117">
      <t>ヒカク</t>
    </rPh>
    <rPh sb="167" eb="169">
      <t>コンゴ</t>
    </rPh>
    <rPh sb="170" eb="172">
      <t>トリクミ</t>
    </rPh>
    <rPh sb="177" eb="179">
      <t>シセツ</t>
    </rPh>
    <rPh sb="179" eb="182">
      <t>リヨウリツ</t>
    </rPh>
    <rPh sb="188" eb="190">
      <t>コンゴ</t>
    </rPh>
    <rPh sb="191" eb="193">
      <t>キュウスイ</t>
    </rPh>
    <rPh sb="193" eb="195">
      <t>ジンコウ</t>
    </rPh>
    <rPh sb="195" eb="197">
      <t>ゲンショウ</t>
    </rPh>
    <rPh sb="198" eb="199">
      <t>トモナ</t>
    </rPh>
    <rPh sb="200" eb="202">
      <t>ハイスイ</t>
    </rPh>
    <rPh sb="202" eb="203">
      <t>リョウ</t>
    </rPh>
    <rPh sb="204" eb="205">
      <t>タイ</t>
    </rPh>
    <rPh sb="208" eb="210">
      <t>テキセツ</t>
    </rPh>
    <rPh sb="211" eb="213">
      <t>シセツ</t>
    </rPh>
    <rPh sb="213" eb="215">
      <t>キボ</t>
    </rPh>
    <rPh sb="216" eb="218">
      <t>ハアク</t>
    </rPh>
    <rPh sb="220" eb="222">
      <t>シセツ</t>
    </rPh>
    <rPh sb="223" eb="226">
      <t>トウハイゴウ</t>
    </rPh>
    <rPh sb="226" eb="227">
      <t>トウ</t>
    </rPh>
    <rPh sb="231" eb="233">
      <t>イチニチ</t>
    </rPh>
    <rPh sb="233" eb="235">
      <t>ハイスイ</t>
    </rPh>
    <rPh sb="235" eb="237">
      <t>ノウリョク</t>
    </rPh>
    <rPh sb="238" eb="240">
      <t>ミナオ</t>
    </rPh>
    <rPh sb="241" eb="243">
      <t>ケントウ</t>
    </rPh>
    <rPh sb="247" eb="249">
      <t>ユウシュウ</t>
    </rPh>
    <rPh sb="249" eb="250">
      <t>リツ</t>
    </rPh>
    <rPh sb="256" eb="258">
      <t>カンロ</t>
    </rPh>
    <rPh sb="259" eb="260">
      <t>カン</t>
    </rPh>
    <rPh sb="260" eb="262">
      <t>シュルイ</t>
    </rPh>
    <rPh sb="263" eb="265">
      <t>ハンブン</t>
    </rPh>
    <rPh sb="268" eb="269">
      <t>カン</t>
    </rPh>
    <rPh sb="273" eb="275">
      <t>ロウスイ</t>
    </rPh>
    <rPh sb="282" eb="283">
      <t>カン</t>
    </rPh>
    <rPh sb="284" eb="286">
      <t>ヨソウ</t>
    </rPh>
    <rPh sb="292" eb="294">
      <t>ロウスイ</t>
    </rPh>
    <rPh sb="294" eb="296">
      <t>チョウサ</t>
    </rPh>
    <rPh sb="299" eb="301">
      <t>ロウスイ</t>
    </rPh>
    <rPh sb="301" eb="303">
      <t>カショ</t>
    </rPh>
    <rPh sb="304" eb="306">
      <t>トクテイ</t>
    </rPh>
    <rPh sb="310" eb="312">
      <t>ズイジ</t>
    </rPh>
    <rPh sb="312" eb="314">
      <t>ロウスイ</t>
    </rPh>
    <rPh sb="314" eb="316">
      <t>シュウゼン</t>
    </rPh>
    <rPh sb="317" eb="318">
      <t>オコナ</t>
    </rPh>
    <rPh sb="319" eb="320">
      <t>マタ</t>
    </rPh>
    <rPh sb="321" eb="323">
      <t>カンロ</t>
    </rPh>
    <rPh sb="323" eb="325">
      <t>コウシン</t>
    </rPh>
    <rPh sb="326" eb="327">
      <t>アワ</t>
    </rPh>
    <rPh sb="329" eb="331">
      <t>ジッシ</t>
    </rPh>
    <rPh sb="339" eb="341">
      <t>ユウシュウ</t>
    </rPh>
    <rPh sb="341" eb="342">
      <t>リツ</t>
    </rPh>
    <rPh sb="343" eb="345">
      <t>コウジョウ</t>
    </rPh>
    <phoneticPr fontId="4"/>
  </si>
  <si>
    <t>　施設の統廃合等による施設利用率の向上と漏水箇所の解消による有収率の向上を図り又、管路更新及び施設の改修等により計画的に老朽化対策を進めて、経費の節減と経営の安定を目指す。</t>
    <rPh sb="1" eb="3">
      <t>シセツ</t>
    </rPh>
    <rPh sb="4" eb="7">
      <t>トウハイゴウ</t>
    </rPh>
    <rPh sb="7" eb="8">
      <t>トウ</t>
    </rPh>
    <rPh sb="11" eb="13">
      <t>シセツ</t>
    </rPh>
    <rPh sb="13" eb="15">
      <t>リヨウ</t>
    </rPh>
    <rPh sb="15" eb="16">
      <t>リツ</t>
    </rPh>
    <rPh sb="17" eb="19">
      <t>コウジョウ</t>
    </rPh>
    <rPh sb="20" eb="22">
      <t>ロウスイ</t>
    </rPh>
    <rPh sb="22" eb="24">
      <t>カショ</t>
    </rPh>
    <rPh sb="25" eb="27">
      <t>カイショウ</t>
    </rPh>
    <rPh sb="30" eb="32">
      <t>ユウシュウ</t>
    </rPh>
    <rPh sb="32" eb="33">
      <t>リツ</t>
    </rPh>
    <rPh sb="34" eb="36">
      <t>コウジョウ</t>
    </rPh>
    <rPh sb="37" eb="38">
      <t>ハカ</t>
    </rPh>
    <rPh sb="39" eb="40">
      <t>マタ</t>
    </rPh>
    <rPh sb="41" eb="43">
      <t>カンロ</t>
    </rPh>
    <rPh sb="43" eb="45">
      <t>コウシン</t>
    </rPh>
    <rPh sb="45" eb="46">
      <t>オヨ</t>
    </rPh>
    <rPh sb="47" eb="49">
      <t>シセツ</t>
    </rPh>
    <rPh sb="50" eb="52">
      <t>カイシュウ</t>
    </rPh>
    <rPh sb="52" eb="53">
      <t>トウ</t>
    </rPh>
    <rPh sb="56" eb="59">
      <t>ケイカクテキ</t>
    </rPh>
    <rPh sb="60" eb="63">
      <t>ロウキュウカ</t>
    </rPh>
    <rPh sb="63" eb="65">
      <t>タイサク</t>
    </rPh>
    <rPh sb="66" eb="67">
      <t>スス</t>
    </rPh>
    <rPh sb="70" eb="72">
      <t>ケイヒ</t>
    </rPh>
    <rPh sb="73" eb="75">
      <t>セツゲン</t>
    </rPh>
    <rPh sb="76" eb="78">
      <t>ケイエイ</t>
    </rPh>
    <rPh sb="79" eb="81">
      <t>アンテイ</t>
    </rPh>
    <rPh sb="82" eb="8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</si>
</sst>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c:v>
                </c:pt>
                <c:pt idx="1">
                  <c:v>0.71</c:v>
                </c:pt>
                <c:pt idx="2">
                  <c:v>0.7</c:v>
                </c:pt>
                <c:pt idx="3">
                  <c:v>0.04</c:v>
                </c:pt>
                <c:pt idx="4" formatCode="#,##0.00;&quot;△&quot;#,##0.00">
                  <c:v>0</c:v>
                </c:pt>
              </c:numCache>
            </c:numRef>
          </c:val>
        </c:ser>
        <c:dLbls>
          <c:showLegendKey val="0"/>
          <c:showVal val="0"/>
          <c:showCatName val="0"/>
          <c:showSerName val="0"/>
          <c:showPercent val="0"/>
          <c:showBubbleSize val="0"/>
        </c:dLbls>
        <c:gapWidth val="150"/>
        <c:axId val="158880016"/>
        <c:axId val="15888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58880016"/>
        <c:axId val="158880408"/>
      </c:lineChart>
      <c:dateAx>
        <c:axId val="158880016"/>
        <c:scaling>
          <c:orientation val="minMax"/>
        </c:scaling>
        <c:delete val="1"/>
        <c:axPos val="b"/>
        <c:numFmt formatCode="ge" sourceLinked="1"/>
        <c:majorTickMark val="none"/>
        <c:minorTickMark val="none"/>
        <c:tickLblPos val="none"/>
        <c:crossAx val="158880408"/>
        <c:crosses val="autoZero"/>
        <c:auto val="1"/>
        <c:lblOffset val="100"/>
        <c:baseTimeUnit val="years"/>
      </c:dateAx>
      <c:valAx>
        <c:axId val="15888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8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49.26</c:v>
                </c:pt>
                <c:pt idx="1">
                  <c:v>51.8</c:v>
                </c:pt>
                <c:pt idx="2">
                  <c:v>51.77</c:v>
                </c:pt>
                <c:pt idx="3">
                  <c:v>47.79</c:v>
                </c:pt>
                <c:pt idx="4">
                  <c:v>45.87</c:v>
                </c:pt>
              </c:numCache>
            </c:numRef>
          </c:val>
        </c:ser>
        <c:dLbls>
          <c:showLegendKey val="0"/>
          <c:showVal val="0"/>
          <c:showCatName val="0"/>
          <c:showSerName val="0"/>
          <c:showPercent val="0"/>
          <c:showBubbleSize val="0"/>
        </c:dLbls>
        <c:gapWidth val="150"/>
        <c:axId val="242140432"/>
        <c:axId val="24214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42140432"/>
        <c:axId val="242140824"/>
      </c:lineChart>
      <c:dateAx>
        <c:axId val="242140432"/>
        <c:scaling>
          <c:orientation val="minMax"/>
        </c:scaling>
        <c:delete val="1"/>
        <c:axPos val="b"/>
        <c:numFmt formatCode="ge" sourceLinked="1"/>
        <c:majorTickMark val="none"/>
        <c:minorTickMark val="none"/>
        <c:tickLblPos val="none"/>
        <c:crossAx val="242140824"/>
        <c:crosses val="autoZero"/>
        <c:auto val="1"/>
        <c:lblOffset val="100"/>
        <c:baseTimeUnit val="years"/>
      </c:dateAx>
      <c:valAx>
        <c:axId val="24214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4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69.19</c:v>
                </c:pt>
                <c:pt idx="1">
                  <c:v>68.599999999999994</c:v>
                </c:pt>
                <c:pt idx="2">
                  <c:v>66.319999999999993</c:v>
                </c:pt>
                <c:pt idx="3">
                  <c:v>71.17</c:v>
                </c:pt>
                <c:pt idx="4">
                  <c:v>72.709999999999994</c:v>
                </c:pt>
              </c:numCache>
            </c:numRef>
          </c:val>
        </c:ser>
        <c:dLbls>
          <c:showLegendKey val="0"/>
          <c:showVal val="0"/>
          <c:showCatName val="0"/>
          <c:showSerName val="0"/>
          <c:showPercent val="0"/>
          <c:showBubbleSize val="0"/>
        </c:dLbls>
        <c:gapWidth val="150"/>
        <c:axId val="242377040"/>
        <c:axId val="24237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42377040"/>
        <c:axId val="242377432"/>
      </c:lineChart>
      <c:dateAx>
        <c:axId val="242377040"/>
        <c:scaling>
          <c:orientation val="minMax"/>
        </c:scaling>
        <c:delete val="1"/>
        <c:axPos val="b"/>
        <c:numFmt formatCode="ge" sourceLinked="1"/>
        <c:majorTickMark val="none"/>
        <c:minorTickMark val="none"/>
        <c:tickLblPos val="none"/>
        <c:crossAx val="242377432"/>
        <c:crosses val="autoZero"/>
        <c:auto val="1"/>
        <c:lblOffset val="100"/>
        <c:baseTimeUnit val="years"/>
      </c:dateAx>
      <c:valAx>
        <c:axId val="24237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7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102.79</c:v>
                </c:pt>
                <c:pt idx="1">
                  <c:v>107.71</c:v>
                </c:pt>
                <c:pt idx="2">
                  <c:v>110.41</c:v>
                </c:pt>
                <c:pt idx="3">
                  <c:v>115.92</c:v>
                </c:pt>
                <c:pt idx="4">
                  <c:v>114.03</c:v>
                </c:pt>
              </c:numCache>
            </c:numRef>
          </c:val>
        </c:ser>
        <c:dLbls>
          <c:showLegendKey val="0"/>
          <c:showVal val="0"/>
          <c:showCatName val="0"/>
          <c:showSerName val="0"/>
          <c:showPercent val="0"/>
          <c:showBubbleSize val="0"/>
        </c:dLbls>
        <c:gapWidth val="150"/>
        <c:axId val="158881584"/>
        <c:axId val="15888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58881584"/>
        <c:axId val="158881976"/>
      </c:lineChart>
      <c:dateAx>
        <c:axId val="158881584"/>
        <c:scaling>
          <c:orientation val="minMax"/>
        </c:scaling>
        <c:delete val="1"/>
        <c:axPos val="b"/>
        <c:numFmt formatCode="ge" sourceLinked="1"/>
        <c:majorTickMark val="none"/>
        <c:minorTickMark val="none"/>
        <c:tickLblPos val="none"/>
        <c:crossAx val="158881976"/>
        <c:crosses val="autoZero"/>
        <c:auto val="1"/>
        <c:lblOffset val="100"/>
        <c:baseTimeUnit val="years"/>
      </c:dateAx>
      <c:valAx>
        <c:axId val="158881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88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47.47</c:v>
                </c:pt>
                <c:pt idx="1">
                  <c:v>48.83</c:v>
                </c:pt>
                <c:pt idx="2">
                  <c:v>50.16</c:v>
                </c:pt>
                <c:pt idx="3">
                  <c:v>51.9</c:v>
                </c:pt>
                <c:pt idx="4">
                  <c:v>53.28</c:v>
                </c:pt>
              </c:numCache>
            </c:numRef>
          </c:val>
        </c:ser>
        <c:dLbls>
          <c:showLegendKey val="0"/>
          <c:showVal val="0"/>
          <c:showCatName val="0"/>
          <c:showSerName val="0"/>
          <c:showPercent val="0"/>
          <c:showBubbleSize val="0"/>
        </c:dLbls>
        <c:gapWidth val="150"/>
        <c:axId val="158883152"/>
        <c:axId val="24224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58883152"/>
        <c:axId val="242241424"/>
      </c:lineChart>
      <c:dateAx>
        <c:axId val="158883152"/>
        <c:scaling>
          <c:orientation val="minMax"/>
        </c:scaling>
        <c:delete val="1"/>
        <c:axPos val="b"/>
        <c:numFmt formatCode="ge" sourceLinked="1"/>
        <c:majorTickMark val="none"/>
        <c:minorTickMark val="none"/>
        <c:tickLblPos val="none"/>
        <c:crossAx val="242241424"/>
        <c:crosses val="autoZero"/>
        <c:auto val="1"/>
        <c:lblOffset val="100"/>
        <c:baseTimeUnit val="years"/>
      </c:dateAx>
      <c:valAx>
        <c:axId val="24224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8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6.17</c:v>
                </c:pt>
                <c:pt idx="1">
                  <c:v>6.79</c:v>
                </c:pt>
                <c:pt idx="2">
                  <c:v>9.2899999999999991</c:v>
                </c:pt>
                <c:pt idx="3">
                  <c:v>13.05</c:v>
                </c:pt>
                <c:pt idx="4" formatCode="#,##0.00;&quot;△&quot;#,##0.00">
                  <c:v>0</c:v>
                </c:pt>
              </c:numCache>
            </c:numRef>
          </c:val>
        </c:ser>
        <c:dLbls>
          <c:showLegendKey val="0"/>
          <c:showVal val="0"/>
          <c:showCatName val="0"/>
          <c:showSerName val="0"/>
          <c:showPercent val="0"/>
          <c:showBubbleSize val="0"/>
        </c:dLbls>
        <c:gapWidth val="150"/>
        <c:axId val="242242600"/>
        <c:axId val="24224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242242600"/>
        <c:axId val="242242992"/>
      </c:lineChart>
      <c:dateAx>
        <c:axId val="242242600"/>
        <c:scaling>
          <c:orientation val="minMax"/>
        </c:scaling>
        <c:delete val="1"/>
        <c:axPos val="b"/>
        <c:numFmt formatCode="ge" sourceLinked="1"/>
        <c:majorTickMark val="none"/>
        <c:minorTickMark val="none"/>
        <c:tickLblPos val="none"/>
        <c:crossAx val="242242992"/>
        <c:crosses val="autoZero"/>
        <c:auto val="1"/>
        <c:lblOffset val="100"/>
        <c:baseTimeUnit val="years"/>
      </c:dateAx>
      <c:valAx>
        <c:axId val="24224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4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244168"/>
        <c:axId val="24224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242244168"/>
        <c:axId val="242244560"/>
      </c:lineChart>
      <c:dateAx>
        <c:axId val="242244168"/>
        <c:scaling>
          <c:orientation val="minMax"/>
        </c:scaling>
        <c:delete val="1"/>
        <c:axPos val="b"/>
        <c:numFmt formatCode="ge" sourceLinked="1"/>
        <c:majorTickMark val="none"/>
        <c:minorTickMark val="none"/>
        <c:tickLblPos val="none"/>
        <c:crossAx val="242244560"/>
        <c:crosses val="autoZero"/>
        <c:auto val="1"/>
        <c:lblOffset val="100"/>
        <c:baseTimeUnit val="years"/>
      </c:dateAx>
      <c:valAx>
        <c:axId val="24224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24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6062.37</c:v>
                </c:pt>
                <c:pt idx="1">
                  <c:v>9548.06</c:v>
                </c:pt>
                <c:pt idx="2">
                  <c:v>21437.68</c:v>
                </c:pt>
                <c:pt idx="3">
                  <c:v>2000.56</c:v>
                </c:pt>
                <c:pt idx="4">
                  <c:v>3701.02</c:v>
                </c:pt>
              </c:numCache>
            </c:numRef>
          </c:val>
        </c:ser>
        <c:dLbls>
          <c:showLegendKey val="0"/>
          <c:showVal val="0"/>
          <c:showCatName val="0"/>
          <c:showSerName val="0"/>
          <c:showPercent val="0"/>
          <c:showBubbleSize val="0"/>
        </c:dLbls>
        <c:gapWidth val="150"/>
        <c:axId val="241914104"/>
        <c:axId val="2419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241914104"/>
        <c:axId val="241914496"/>
      </c:lineChart>
      <c:dateAx>
        <c:axId val="241914104"/>
        <c:scaling>
          <c:orientation val="minMax"/>
        </c:scaling>
        <c:delete val="1"/>
        <c:axPos val="b"/>
        <c:numFmt formatCode="ge" sourceLinked="1"/>
        <c:majorTickMark val="none"/>
        <c:minorTickMark val="none"/>
        <c:tickLblPos val="none"/>
        <c:crossAx val="241914496"/>
        <c:crosses val="autoZero"/>
        <c:auto val="1"/>
        <c:lblOffset val="100"/>
        <c:baseTimeUnit val="years"/>
      </c:dateAx>
      <c:valAx>
        <c:axId val="24191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91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665.14</c:v>
                </c:pt>
                <c:pt idx="1">
                  <c:v>611.11</c:v>
                </c:pt>
                <c:pt idx="2">
                  <c:v>595.29999999999995</c:v>
                </c:pt>
                <c:pt idx="3">
                  <c:v>561.29999999999995</c:v>
                </c:pt>
                <c:pt idx="4">
                  <c:v>537.97</c:v>
                </c:pt>
              </c:numCache>
            </c:numRef>
          </c:val>
        </c:ser>
        <c:dLbls>
          <c:showLegendKey val="0"/>
          <c:showVal val="0"/>
          <c:showCatName val="0"/>
          <c:showSerName val="0"/>
          <c:showPercent val="0"/>
          <c:showBubbleSize val="0"/>
        </c:dLbls>
        <c:gapWidth val="150"/>
        <c:axId val="241915672"/>
        <c:axId val="2419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41915672"/>
        <c:axId val="241916064"/>
      </c:lineChart>
      <c:dateAx>
        <c:axId val="241915672"/>
        <c:scaling>
          <c:orientation val="minMax"/>
        </c:scaling>
        <c:delete val="1"/>
        <c:axPos val="b"/>
        <c:numFmt formatCode="ge" sourceLinked="1"/>
        <c:majorTickMark val="none"/>
        <c:minorTickMark val="none"/>
        <c:tickLblPos val="none"/>
        <c:crossAx val="241916064"/>
        <c:crosses val="autoZero"/>
        <c:auto val="1"/>
        <c:lblOffset val="100"/>
        <c:baseTimeUnit val="years"/>
      </c:dateAx>
      <c:valAx>
        <c:axId val="24191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91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100.35</c:v>
                </c:pt>
                <c:pt idx="1">
                  <c:v>105.2</c:v>
                </c:pt>
                <c:pt idx="2">
                  <c:v>108.17</c:v>
                </c:pt>
                <c:pt idx="3">
                  <c:v>114.37</c:v>
                </c:pt>
                <c:pt idx="4">
                  <c:v>113.34</c:v>
                </c:pt>
              </c:numCache>
            </c:numRef>
          </c:val>
        </c:ser>
        <c:dLbls>
          <c:showLegendKey val="0"/>
          <c:showVal val="0"/>
          <c:showCatName val="0"/>
          <c:showSerName val="0"/>
          <c:showPercent val="0"/>
          <c:showBubbleSize val="0"/>
        </c:dLbls>
        <c:gapWidth val="150"/>
        <c:axId val="241917240"/>
        <c:axId val="24213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41917240"/>
        <c:axId val="242137688"/>
      </c:lineChart>
      <c:dateAx>
        <c:axId val="241917240"/>
        <c:scaling>
          <c:orientation val="minMax"/>
        </c:scaling>
        <c:delete val="1"/>
        <c:axPos val="b"/>
        <c:numFmt formatCode="ge" sourceLinked="1"/>
        <c:majorTickMark val="none"/>
        <c:minorTickMark val="none"/>
        <c:tickLblPos val="none"/>
        <c:crossAx val="242137688"/>
        <c:crosses val="autoZero"/>
        <c:auto val="1"/>
        <c:lblOffset val="100"/>
        <c:baseTimeUnit val="years"/>
      </c:dateAx>
      <c:valAx>
        <c:axId val="24213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1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167.73</c:v>
                </c:pt>
                <c:pt idx="1">
                  <c:v>159.29</c:v>
                </c:pt>
                <c:pt idx="2">
                  <c:v>156.35</c:v>
                </c:pt>
                <c:pt idx="3">
                  <c:v>147.84</c:v>
                </c:pt>
                <c:pt idx="4">
                  <c:v>149.52000000000001</c:v>
                </c:pt>
              </c:numCache>
            </c:numRef>
          </c:val>
        </c:ser>
        <c:dLbls>
          <c:showLegendKey val="0"/>
          <c:showVal val="0"/>
          <c:showCatName val="0"/>
          <c:showSerName val="0"/>
          <c:showPercent val="0"/>
          <c:showBubbleSize val="0"/>
        </c:dLbls>
        <c:gapWidth val="150"/>
        <c:axId val="242138864"/>
        <c:axId val="24213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242138864"/>
        <c:axId val="242139256"/>
      </c:lineChart>
      <c:dateAx>
        <c:axId val="242138864"/>
        <c:scaling>
          <c:orientation val="minMax"/>
        </c:scaling>
        <c:delete val="1"/>
        <c:axPos val="b"/>
        <c:numFmt formatCode="ge" sourceLinked="1"/>
        <c:majorTickMark val="none"/>
        <c:minorTickMark val="none"/>
        <c:tickLblPos val="none"/>
        <c:crossAx val="242139256"/>
        <c:crosses val="autoZero"/>
        <c:auto val="1"/>
        <c:lblOffset val="100"/>
        <c:baseTimeUnit val="years"/>
      </c:dateAx>
      <c:valAx>
        <c:axId val="24213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3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54"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野辺地町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13976</v>
      </c>
      <c r="AJ8" s="75"/>
      <c r="AK8" s="75"/>
      <c r="AL8" s="75"/>
      <c r="AM8" s="75"/>
      <c r="AN8" s="75"/>
      <c r="AO8" s="75"/>
      <c r="AP8" s="76"/>
      <c r="AQ8" s="57">
        <f>データ!R6</f>
        <v>81.680000000000007</v>
      </c>
      <c r="AR8" s="57"/>
      <c r="AS8" s="57"/>
      <c r="AT8" s="57"/>
      <c r="AU8" s="57"/>
      <c r="AV8" s="57"/>
      <c r="AW8" s="57"/>
      <c r="AX8" s="57"/>
      <c r="AY8" s="57">
        <f>データ!S6</f>
        <v>171.11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47.98</v>
      </c>
      <c r="K10" s="57"/>
      <c r="L10" s="57"/>
      <c r="M10" s="57"/>
      <c r="N10" s="57"/>
      <c r="O10" s="57"/>
      <c r="P10" s="57"/>
      <c r="Q10" s="57"/>
      <c r="R10" s="57">
        <f>データ!O6</f>
        <v>99.47</v>
      </c>
      <c r="S10" s="57"/>
      <c r="T10" s="57"/>
      <c r="U10" s="57"/>
      <c r="V10" s="57"/>
      <c r="W10" s="57"/>
      <c r="X10" s="57"/>
      <c r="Y10" s="57"/>
      <c r="Z10" s="65">
        <f>データ!P6</f>
        <v>3024</v>
      </c>
      <c r="AA10" s="65"/>
      <c r="AB10" s="65"/>
      <c r="AC10" s="65"/>
      <c r="AD10" s="65"/>
      <c r="AE10" s="65"/>
      <c r="AF10" s="65"/>
      <c r="AG10" s="65"/>
      <c r="AH10" s="2"/>
      <c r="AI10" s="65">
        <f>データ!T6</f>
        <v>13765</v>
      </c>
      <c r="AJ10" s="65"/>
      <c r="AK10" s="65"/>
      <c r="AL10" s="65"/>
      <c r="AM10" s="65"/>
      <c r="AN10" s="65"/>
      <c r="AO10" s="65"/>
      <c r="AP10" s="65"/>
      <c r="AQ10" s="57">
        <f>データ!U6</f>
        <v>24.16</v>
      </c>
      <c r="AR10" s="57"/>
      <c r="AS10" s="57"/>
      <c r="AT10" s="57"/>
      <c r="AU10" s="57"/>
      <c r="AV10" s="57"/>
      <c r="AW10" s="57"/>
      <c r="AX10" s="57"/>
      <c r="AY10" s="57">
        <f>データ!V6</f>
        <v>569.74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24015</v>
      </c>
      <c r="D6" s="31">
        <f t="shared" si="3"/>
        <v>46</v>
      </c>
      <c r="E6" s="31">
        <f t="shared" si="3"/>
        <v>1</v>
      </c>
      <c r="F6" s="31">
        <f t="shared" si="3"/>
        <v>0</v>
      </c>
      <c r="G6" s="31">
        <f t="shared" si="3"/>
        <v>1</v>
      </c>
      <c r="H6" s="31" t="str">
        <f t="shared" si="3"/>
        <v>青森県　野辺地町</v>
      </c>
      <c r="I6" s="31" t="str">
        <f t="shared" si="3"/>
        <v>法適用</v>
      </c>
      <c r="J6" s="31" t="str">
        <f t="shared" si="3"/>
        <v>水道事業</v>
      </c>
      <c r="K6" s="31" t="str">
        <f t="shared" si="3"/>
        <v>末端給水事業</v>
      </c>
      <c r="L6" s="31" t="str">
        <f t="shared" si="3"/>
        <v>A7</v>
      </c>
      <c r="M6" s="32" t="str">
        <f t="shared" si="3"/>
        <v>-</v>
      </c>
      <c r="N6" s="32">
        <f t="shared" si="3"/>
        <v>47.98</v>
      </c>
      <c r="O6" s="32">
        <f t="shared" si="3"/>
        <v>99.47</v>
      </c>
      <c r="P6" s="32">
        <f t="shared" si="3"/>
        <v>3024</v>
      </c>
      <c r="Q6" s="32">
        <f t="shared" si="3"/>
        <v>13976</v>
      </c>
      <c r="R6" s="32">
        <f t="shared" si="3"/>
        <v>81.680000000000007</v>
      </c>
      <c r="S6" s="32">
        <f t="shared" si="3"/>
        <v>171.11</v>
      </c>
      <c r="T6" s="32">
        <f t="shared" si="3"/>
        <v>13765</v>
      </c>
      <c r="U6" s="32">
        <f t="shared" si="3"/>
        <v>24.16</v>
      </c>
      <c r="V6" s="32">
        <f t="shared" si="3"/>
        <v>569.74</v>
      </c>
      <c r="W6" s="33">
        <f>IF(W7="",NA(),W7)</f>
        <v>102.79</v>
      </c>
      <c r="X6" s="33">
        <f t="shared" ref="X6:AF6" si="4">IF(X7="",NA(),X7)</f>
        <v>107.71</v>
      </c>
      <c r="Y6" s="33">
        <f t="shared" si="4"/>
        <v>110.41</v>
      </c>
      <c r="Z6" s="33">
        <f t="shared" si="4"/>
        <v>115.92</v>
      </c>
      <c r="AA6" s="33">
        <f t="shared" si="4"/>
        <v>114.03</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6062.37</v>
      </c>
      <c r="AT6" s="33">
        <f t="shared" ref="AT6:BB6" si="6">IF(AT7="",NA(),AT7)</f>
        <v>9548.06</v>
      </c>
      <c r="AU6" s="33">
        <f t="shared" si="6"/>
        <v>21437.68</v>
      </c>
      <c r="AV6" s="33">
        <f t="shared" si="6"/>
        <v>2000.56</v>
      </c>
      <c r="AW6" s="33">
        <f t="shared" si="6"/>
        <v>3701.02</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665.14</v>
      </c>
      <c r="BE6" s="33">
        <f t="shared" ref="BE6:BM6" si="7">IF(BE7="",NA(),BE7)</f>
        <v>611.11</v>
      </c>
      <c r="BF6" s="33">
        <f t="shared" si="7"/>
        <v>595.29999999999995</v>
      </c>
      <c r="BG6" s="33">
        <f t="shared" si="7"/>
        <v>561.29999999999995</v>
      </c>
      <c r="BH6" s="33">
        <f t="shared" si="7"/>
        <v>537.97</v>
      </c>
      <c r="BI6" s="33">
        <f t="shared" si="7"/>
        <v>474.06</v>
      </c>
      <c r="BJ6" s="33">
        <f t="shared" si="7"/>
        <v>458</v>
      </c>
      <c r="BK6" s="33">
        <f t="shared" si="7"/>
        <v>443.13</v>
      </c>
      <c r="BL6" s="33">
        <f t="shared" si="7"/>
        <v>442.54</v>
      </c>
      <c r="BM6" s="33">
        <f t="shared" si="7"/>
        <v>431</v>
      </c>
      <c r="BN6" s="32" t="str">
        <f>IF(BN7="","",IF(BN7="-","【-】","【"&amp;SUBSTITUTE(TEXT(BN7,"#,##0.00"),"-","△")&amp;"】"))</f>
        <v>【276.38】</v>
      </c>
      <c r="BO6" s="33">
        <f>IF(BO7="",NA(),BO7)</f>
        <v>100.35</v>
      </c>
      <c r="BP6" s="33">
        <f t="shared" ref="BP6:BX6" si="8">IF(BP7="",NA(),BP7)</f>
        <v>105.2</v>
      </c>
      <c r="BQ6" s="33">
        <f t="shared" si="8"/>
        <v>108.17</v>
      </c>
      <c r="BR6" s="33">
        <f t="shared" si="8"/>
        <v>114.37</v>
      </c>
      <c r="BS6" s="33">
        <f t="shared" si="8"/>
        <v>113.34</v>
      </c>
      <c r="BT6" s="33">
        <f t="shared" si="8"/>
        <v>96.62</v>
      </c>
      <c r="BU6" s="33">
        <f t="shared" si="8"/>
        <v>96.27</v>
      </c>
      <c r="BV6" s="33">
        <f t="shared" si="8"/>
        <v>95.4</v>
      </c>
      <c r="BW6" s="33">
        <f t="shared" si="8"/>
        <v>98.6</v>
      </c>
      <c r="BX6" s="33">
        <f t="shared" si="8"/>
        <v>100.82</v>
      </c>
      <c r="BY6" s="32" t="str">
        <f>IF(BY7="","",IF(BY7="-","【-】","【"&amp;SUBSTITUTE(TEXT(BY7,"#,##0.00"),"-","△")&amp;"】"))</f>
        <v>【104.99】</v>
      </c>
      <c r="BZ6" s="33">
        <f>IF(BZ7="",NA(),BZ7)</f>
        <v>167.73</v>
      </c>
      <c r="CA6" s="33">
        <f t="shared" ref="CA6:CI6" si="9">IF(CA7="",NA(),CA7)</f>
        <v>159.29</v>
      </c>
      <c r="CB6" s="33">
        <f t="shared" si="9"/>
        <v>156.35</v>
      </c>
      <c r="CC6" s="33">
        <f t="shared" si="9"/>
        <v>147.84</v>
      </c>
      <c r="CD6" s="33">
        <f t="shared" si="9"/>
        <v>149.52000000000001</v>
      </c>
      <c r="CE6" s="33">
        <f t="shared" si="9"/>
        <v>184.53</v>
      </c>
      <c r="CF6" s="33">
        <f t="shared" si="9"/>
        <v>186.94</v>
      </c>
      <c r="CG6" s="33">
        <f t="shared" si="9"/>
        <v>186.15</v>
      </c>
      <c r="CH6" s="33">
        <f t="shared" si="9"/>
        <v>181.67</v>
      </c>
      <c r="CI6" s="33">
        <f t="shared" si="9"/>
        <v>179.55</v>
      </c>
      <c r="CJ6" s="32" t="str">
        <f>IF(CJ7="","",IF(CJ7="-","【-】","【"&amp;SUBSTITUTE(TEXT(CJ7,"#,##0.00"),"-","△")&amp;"】"))</f>
        <v>【163.72】</v>
      </c>
      <c r="CK6" s="33">
        <f>IF(CK7="",NA(),CK7)</f>
        <v>49.26</v>
      </c>
      <c r="CL6" s="33">
        <f t="shared" ref="CL6:CT6" si="10">IF(CL7="",NA(),CL7)</f>
        <v>51.8</v>
      </c>
      <c r="CM6" s="33">
        <f t="shared" si="10"/>
        <v>51.77</v>
      </c>
      <c r="CN6" s="33">
        <f t="shared" si="10"/>
        <v>47.79</v>
      </c>
      <c r="CO6" s="33">
        <f t="shared" si="10"/>
        <v>45.87</v>
      </c>
      <c r="CP6" s="33">
        <f t="shared" si="10"/>
        <v>52.9</v>
      </c>
      <c r="CQ6" s="33">
        <f t="shared" si="10"/>
        <v>54.51</v>
      </c>
      <c r="CR6" s="33">
        <f t="shared" si="10"/>
        <v>54.47</v>
      </c>
      <c r="CS6" s="33">
        <f t="shared" si="10"/>
        <v>53.61</v>
      </c>
      <c r="CT6" s="33">
        <f t="shared" si="10"/>
        <v>53.52</v>
      </c>
      <c r="CU6" s="32" t="str">
        <f>IF(CU7="","",IF(CU7="-","【-】","【"&amp;SUBSTITUTE(TEXT(CU7,"#,##0.00"),"-","△")&amp;"】"))</f>
        <v>【59.76】</v>
      </c>
      <c r="CV6" s="33">
        <f>IF(CV7="",NA(),CV7)</f>
        <v>69.19</v>
      </c>
      <c r="CW6" s="33">
        <f t="shared" ref="CW6:DE6" si="11">IF(CW7="",NA(),CW7)</f>
        <v>68.599999999999994</v>
      </c>
      <c r="CX6" s="33">
        <f t="shared" si="11"/>
        <v>66.319999999999993</v>
      </c>
      <c r="CY6" s="33">
        <f t="shared" si="11"/>
        <v>71.17</v>
      </c>
      <c r="CZ6" s="33">
        <f t="shared" si="11"/>
        <v>72.709999999999994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47.47</v>
      </c>
      <c r="DH6" s="33">
        <f t="shared" ref="DH6:DP6" si="12">IF(DH7="",NA(),DH7)</f>
        <v>48.83</v>
      </c>
      <c r="DI6" s="33">
        <f t="shared" si="12"/>
        <v>50.16</v>
      </c>
      <c r="DJ6" s="33">
        <f t="shared" si="12"/>
        <v>51.9</v>
      </c>
      <c r="DK6" s="33">
        <f t="shared" si="12"/>
        <v>53.28</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6.17</v>
      </c>
      <c r="DS6" s="33">
        <f t="shared" ref="DS6:EA6" si="13">IF(DS7="",NA(),DS7)</f>
        <v>6.79</v>
      </c>
      <c r="DT6" s="33">
        <f t="shared" si="13"/>
        <v>9.2899999999999991</v>
      </c>
      <c r="DU6" s="33">
        <f t="shared" si="13"/>
        <v>13.05</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0.9</v>
      </c>
      <c r="ED6" s="33">
        <f t="shared" ref="ED6:EL6" si="14">IF(ED7="",NA(),ED7)</f>
        <v>0.71</v>
      </c>
      <c r="EE6" s="33">
        <f t="shared" si="14"/>
        <v>0.7</v>
      </c>
      <c r="EF6" s="33">
        <f t="shared" si="14"/>
        <v>0.04</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24015</v>
      </c>
      <c r="D7" s="35">
        <v>46</v>
      </c>
      <c r="E7" s="35">
        <v>1</v>
      </c>
      <c r="F7" s="35">
        <v>0</v>
      </c>
      <c r="G7" s="35">
        <v>1</v>
      </c>
      <c r="H7" s="35" t="s">
        <v>93</v>
      </c>
      <c r="I7" s="35" t="s">
        <v>94</v>
      </c>
      <c r="J7" s="35" t="s">
        <v>95</v>
      </c>
      <c r="K7" s="35" t="s">
        <v>96</v>
      </c>
      <c r="L7" s="35" t="s">
        <v>97</v>
      </c>
      <c r="M7" s="36" t="s">
        <v>98</v>
      </c>
      <c r="N7" s="36">
        <v>47.98</v>
      </c>
      <c r="O7" s="36">
        <v>99.47</v>
      </c>
      <c r="P7" s="36">
        <v>3024</v>
      </c>
      <c r="Q7" s="36">
        <v>13976</v>
      </c>
      <c r="R7" s="36">
        <v>81.680000000000007</v>
      </c>
      <c r="S7" s="36">
        <v>171.11</v>
      </c>
      <c r="T7" s="36">
        <v>13765</v>
      </c>
      <c r="U7" s="36">
        <v>24.16</v>
      </c>
      <c r="V7" s="36">
        <v>569.74</v>
      </c>
      <c r="W7" s="36">
        <v>102.79</v>
      </c>
      <c r="X7" s="36">
        <v>107.71</v>
      </c>
      <c r="Y7" s="36">
        <v>110.41</v>
      </c>
      <c r="Z7" s="36">
        <v>115.92</v>
      </c>
      <c r="AA7" s="36">
        <v>114.03</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6062.37</v>
      </c>
      <c r="AT7" s="36">
        <v>9548.06</v>
      </c>
      <c r="AU7" s="36">
        <v>21437.68</v>
      </c>
      <c r="AV7" s="36">
        <v>2000.56</v>
      </c>
      <c r="AW7" s="36">
        <v>3701.02</v>
      </c>
      <c r="AX7" s="36">
        <v>1128.25</v>
      </c>
      <c r="AY7" s="36">
        <v>1159.4100000000001</v>
      </c>
      <c r="AZ7" s="36">
        <v>1081.23</v>
      </c>
      <c r="BA7" s="36">
        <v>406.37</v>
      </c>
      <c r="BB7" s="36">
        <v>398.29</v>
      </c>
      <c r="BC7" s="36">
        <v>262.74</v>
      </c>
      <c r="BD7" s="36">
        <v>665.14</v>
      </c>
      <c r="BE7" s="36">
        <v>611.11</v>
      </c>
      <c r="BF7" s="36">
        <v>595.29999999999995</v>
      </c>
      <c r="BG7" s="36">
        <v>561.29999999999995</v>
      </c>
      <c r="BH7" s="36">
        <v>537.97</v>
      </c>
      <c r="BI7" s="36">
        <v>474.06</v>
      </c>
      <c r="BJ7" s="36">
        <v>458</v>
      </c>
      <c r="BK7" s="36">
        <v>443.13</v>
      </c>
      <c r="BL7" s="36">
        <v>442.54</v>
      </c>
      <c r="BM7" s="36">
        <v>431</v>
      </c>
      <c r="BN7" s="36">
        <v>276.38</v>
      </c>
      <c r="BO7" s="36">
        <v>100.35</v>
      </c>
      <c r="BP7" s="36">
        <v>105.2</v>
      </c>
      <c r="BQ7" s="36">
        <v>108.17</v>
      </c>
      <c r="BR7" s="36">
        <v>114.37</v>
      </c>
      <c r="BS7" s="36">
        <v>113.34</v>
      </c>
      <c r="BT7" s="36">
        <v>96.62</v>
      </c>
      <c r="BU7" s="36">
        <v>96.27</v>
      </c>
      <c r="BV7" s="36">
        <v>95.4</v>
      </c>
      <c r="BW7" s="36">
        <v>98.6</v>
      </c>
      <c r="BX7" s="36">
        <v>100.82</v>
      </c>
      <c r="BY7" s="36">
        <v>104.99</v>
      </c>
      <c r="BZ7" s="36">
        <v>167.73</v>
      </c>
      <c r="CA7" s="36">
        <v>159.29</v>
      </c>
      <c r="CB7" s="36">
        <v>156.35</v>
      </c>
      <c r="CC7" s="36">
        <v>147.84</v>
      </c>
      <c r="CD7" s="36">
        <v>149.52000000000001</v>
      </c>
      <c r="CE7" s="36">
        <v>184.53</v>
      </c>
      <c r="CF7" s="36">
        <v>186.94</v>
      </c>
      <c r="CG7" s="36">
        <v>186.15</v>
      </c>
      <c r="CH7" s="36">
        <v>181.67</v>
      </c>
      <c r="CI7" s="36">
        <v>179.55</v>
      </c>
      <c r="CJ7" s="36">
        <v>163.72</v>
      </c>
      <c r="CK7" s="36">
        <v>49.26</v>
      </c>
      <c r="CL7" s="36">
        <v>51.8</v>
      </c>
      <c r="CM7" s="36">
        <v>51.77</v>
      </c>
      <c r="CN7" s="36">
        <v>47.79</v>
      </c>
      <c r="CO7" s="36">
        <v>45.87</v>
      </c>
      <c r="CP7" s="36">
        <v>52.9</v>
      </c>
      <c r="CQ7" s="36">
        <v>54.51</v>
      </c>
      <c r="CR7" s="36">
        <v>54.47</v>
      </c>
      <c r="CS7" s="36">
        <v>53.61</v>
      </c>
      <c r="CT7" s="36">
        <v>53.52</v>
      </c>
      <c r="CU7" s="36">
        <v>59.76</v>
      </c>
      <c r="CV7" s="36">
        <v>69.19</v>
      </c>
      <c r="CW7" s="36">
        <v>68.599999999999994</v>
      </c>
      <c r="CX7" s="36">
        <v>66.319999999999993</v>
      </c>
      <c r="CY7" s="36">
        <v>71.17</v>
      </c>
      <c r="CZ7" s="36">
        <v>72.709999999999994</v>
      </c>
      <c r="DA7" s="36">
        <v>81.63</v>
      </c>
      <c r="DB7" s="36">
        <v>81.790000000000006</v>
      </c>
      <c r="DC7" s="36">
        <v>81.459999999999994</v>
      </c>
      <c r="DD7" s="36">
        <v>81.31</v>
      </c>
      <c r="DE7" s="36">
        <v>81.459999999999994</v>
      </c>
      <c r="DF7" s="36">
        <v>89.95</v>
      </c>
      <c r="DG7" s="36">
        <v>47.47</v>
      </c>
      <c r="DH7" s="36">
        <v>48.83</v>
      </c>
      <c r="DI7" s="36">
        <v>50.16</v>
      </c>
      <c r="DJ7" s="36">
        <v>51.9</v>
      </c>
      <c r="DK7" s="36">
        <v>53.28</v>
      </c>
      <c r="DL7" s="36">
        <v>37.25</v>
      </c>
      <c r="DM7" s="36">
        <v>37.799999999999997</v>
      </c>
      <c r="DN7" s="36">
        <v>38.520000000000003</v>
      </c>
      <c r="DO7" s="36">
        <v>46.67</v>
      </c>
      <c r="DP7" s="36">
        <v>47.7</v>
      </c>
      <c r="DQ7" s="36">
        <v>47.18</v>
      </c>
      <c r="DR7" s="36">
        <v>6.17</v>
      </c>
      <c r="DS7" s="36">
        <v>6.79</v>
      </c>
      <c r="DT7" s="36">
        <v>9.2899999999999991</v>
      </c>
      <c r="DU7" s="36">
        <v>13.05</v>
      </c>
      <c r="DV7" s="36">
        <v>0</v>
      </c>
      <c r="DW7" s="36">
        <v>7.9</v>
      </c>
      <c r="DX7" s="36">
        <v>8.2200000000000006</v>
      </c>
      <c r="DY7" s="36">
        <v>9.43</v>
      </c>
      <c r="DZ7" s="36">
        <v>10.029999999999999</v>
      </c>
      <c r="EA7" s="36">
        <v>7.26</v>
      </c>
      <c r="EB7" s="36">
        <v>13.18</v>
      </c>
      <c r="EC7" s="36">
        <v>0.9</v>
      </c>
      <c r="ED7" s="36">
        <v>0.71</v>
      </c>
      <c r="EE7" s="36">
        <v>0.7</v>
      </c>
      <c r="EF7" s="36">
        <v>0.04</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cp:lastModifiedBy>
  <cp:lastPrinted>2017-02-09T01:40:12Z</cp:lastPrinted>
  <dcterms:created xsi:type="dcterms:W3CDTF">2017-02-01T08:33:45Z</dcterms:created>
  <dcterms:modified xsi:type="dcterms:W3CDTF">2017-02-09T01:54:04Z</dcterms:modified>
  <cp:category/>
</cp:coreProperties>
</file>