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201617\Downloads\［要回答2.15］H29.02.13 経営比較分析表(法非適・下水道事業)の帳票差替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<sst xmlns="http://schemas.openxmlformats.org/spreadsheetml/2006/main" count="221" uniqueCount="111">
  <si>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</si>
  <si>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</si>
  <si>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</si>
  <si>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</si>
  <si>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</si>
  <si>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</si>
  <si>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</si>
  <si>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</si>
  <si>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</si>
  <si>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</si>
  <si>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</si>
  <si>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</si>
  <si>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</si>
  <si>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</si>
  <si>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</si>
  <si>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</si>
  <si>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</si>
  <si>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</si>
  <si>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</si>
  <si>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</si>
  <si>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</si>
  <si>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</si>
  <si>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</si>
  <si>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</si>
  <si>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</si>
  <si>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</si>
  <si>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</si>
  <si>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</si>
  <si>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</si>
  <si>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</si>
  <si>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</si>
  <si>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</si>
  <si>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</si>
  <si>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</si>
  <si>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</si>
  <si>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</si>
  <si>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</si>
  <si>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</si>
  <si>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</si>
  <si>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</si>
  <si>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</si>
  <si>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</si>
  <si>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</si>
  <si>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</si>
  <si>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</si>
  <si>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</si>
  <si>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</si>
  <si>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</si>
  <si>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</si>
  <si>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</si>
  <si>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</si>
  <si>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</si>
  <si>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</si>
  <si>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</si>
  <si>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</si>
  <si>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</si>
  <si>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</si>
  <si>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</si>
  <si>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</si>
  <si>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</si>
  <si>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</si>
  <si>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</si>
  <si>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</si>
  <si>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</si>
  <si>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</si>
  <si>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</si>
  <si>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</si>
  <si>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</si>
  <si>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</si>
  <si>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</si>
  <si>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</si>
  <si>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</si>
  <si>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</si>
  <si>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</si>
  <si>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</si>
  <si>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</si>
  <si>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</si>
  <si>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</si>
  <si>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</si>
  <si>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</si>
  <si>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</si>
  <si>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</si>
  <si>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</si>
  <si>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</si>
  <si>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</si>
  <si>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</si>
  <si>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</si>
  <si>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</si>
  <si>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</si>
  <si>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</si>
  <si>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</si>
  <si>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</si>
  <si>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</si>
  <si>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</si>
  <si>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</si>
  <si>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</si>
  <si>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南部町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</si>
  <si>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</si>
  <si>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</si>
  <si>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</si>
  <si>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</si>
  <si>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</si>
  <si>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</si>
  <si>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</si>
  <si>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</si>
  <si>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</si>
  <si>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</si>
  <si>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</si>
  <si>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事業継続中であり、一部供用開始から５年しか経過していないため、ほぼ全てにおいて平均値を大きく下回っています。
　今後、水洗化率、施設利用率の向上により、汚水処理原価は逓減して行き、長期的に収支の均衡を図っていくように努めていきます。</t>
    <rPh sb="34" eb="35">
      <t>スベ</t>
    </rPh>
    <rPh sb="40" eb="43">
      <t>ヘイキンチ</t>
    </rPh>
    <rPh sb="44" eb="45">
      <t>オオ</t>
    </rPh>
    <rPh sb="47" eb="49">
      <t>シタマワ</t>
    </rPh>
    <rPh sb="57" eb="59">
      <t>コンゴ</t>
    </rPh>
    <rPh sb="60" eb="63">
      <t>スイセンカ</t>
    </rPh>
    <rPh sb="63" eb="64">
      <t>リツ</t>
    </rPh>
    <rPh sb="65" eb="67">
      <t>シセツ</t>
    </rPh>
    <rPh sb="67" eb="70">
      <t>リヨウリツ</t>
    </rPh>
    <rPh sb="71" eb="73">
      <t>コウジョウ</t>
    </rPh>
    <rPh sb="77" eb="79">
      <t>オスイ</t>
    </rPh>
    <rPh sb="79" eb="81">
      <t>ショリ</t>
    </rPh>
    <rPh sb="81" eb="83">
      <t>ゲンカ</t>
    </rPh>
    <phoneticPr fontId="4"/>
  </si>
  <si>
    <t>　管渠改善率については、耐用年数を超えるのはまだ数十年後ではあり、また定期点検等による改善箇所が現在まだありません。
　今後、耐用年数を超え老朽化していく管渠の改修更新が増加していくため、計画的及び効率的に整備を進める必要があります。</t>
    <rPh sb="1" eb="3">
      <t>カンキョ</t>
    </rPh>
    <rPh sb="3" eb="5">
      <t>カイゼン</t>
    </rPh>
    <rPh sb="5" eb="6">
      <t>リツ</t>
    </rPh>
    <phoneticPr fontId="4"/>
  </si>
  <si>
    <t>　事業継続中であり、一部供用開始から５年しか経過していないため、他会計繰入金の依存度は高く施設利用率、水洗化率ともに平均値以下です。
　今後、下水道への加入促進による接続率の向上及び使用料金収入の増加により、平均値以上になるよう努めていきます。</t>
    <rPh sb="1" eb="3">
      <t>ジギョウ</t>
    </rPh>
    <rPh sb="45" eb="47">
      <t>シセツ</t>
    </rPh>
    <rPh sb="47" eb="50">
      <t>リヨウリツ</t>
    </rPh>
    <rPh sb="51" eb="54">
      <t>スイセンカ</t>
    </rPh>
    <rPh sb="54" eb="55">
      <t>リツ</t>
    </rPh>
    <rPh sb="58" eb="61">
      <t>ヘイキンチ</t>
    </rPh>
    <rPh sb="61" eb="63">
      <t>イカ</t>
    </rPh>
    <rPh sb="68" eb="70">
      <t>コンゴ</t>
    </rPh>
    <rPh sb="89" eb="90">
      <t>オヨ</t>
    </rPh>
    <rPh sb="104" eb="107">
      <t>ヘイキンチ</t>
    </rPh>
    <rPh sb="107" eb="109">
      <t>イジョウ</t>
    </rPh>
    <rPh sb="114" eb="11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</si>
</sst>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2F-4C2C-9ECE-0781D86CAD69}"/>
            </c:ext>
          </c:extLst>
        </c:ser>
        <c:dLbls>
          <c:showLegendKey val="0"/>
          <c:showVal val="0"/>
          <c:showCatName val="0"/>
          <c:showSerName val="0"/>
          <c:showPercent val="0"/>
          <c:showBubbleSize val="0"/>
        </c:dLbls>
        <c:gapWidth val="150"/>
        <c:axId val="148800640"/>
        <c:axId val="148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0.14000000000000001</c:v>
                </c:pt>
                <c:pt idx="2" formatCode="#,##0.00;&quot;△&quot;#,##0.00">
                  <c:v>0</c:v>
                </c:pt>
                <c:pt idx="3">
                  <c:v>0.17</c:v>
                </c:pt>
                <c:pt idx="4">
                  <c:v>0.2</c:v>
                </c:pt>
              </c:numCache>
            </c:numRef>
          </c:val>
          <c:smooth val="0"/>
          <c:extLst>
            <c:ext xmlns:c16="http://schemas.microsoft.com/office/drawing/2014/chart" uri="{C3380CC4-5D6E-409C-BE32-E72D297353CC}">
              <c16:uniqueId val="{00000001-082F-4C2C-9ECE-0781D86CAD69}"/>
            </c:ext>
          </c:extLst>
        </c:ser>
        <c:dLbls>
          <c:showLegendKey val="0"/>
          <c:showVal val="0"/>
          <c:showCatName val="0"/>
          <c:showSerName val="0"/>
          <c:showPercent val="0"/>
          <c:showBubbleSize val="0"/>
        </c:dLbls>
        <c:marker val="1"/>
        <c:smooth val="0"/>
        <c:axId val="148800640"/>
        <c:axId val="148802560"/>
      </c:lineChart>
      <c:dateAx>
        <c:axId val="148800640"/>
        <c:scaling>
          <c:orientation val="minMax"/>
        </c:scaling>
        <c:delete val="1"/>
        <c:axPos val="b"/>
        <c:numFmt formatCode="ge" sourceLinked="1"/>
        <c:majorTickMark val="none"/>
        <c:minorTickMark val="none"/>
        <c:tickLblPos val="none"/>
        <c:crossAx val="148802560"/>
        <c:crosses val="autoZero"/>
        <c:auto val="1"/>
        <c:lblOffset val="100"/>
        <c:baseTimeUnit val="years"/>
      </c:dateAx>
      <c:valAx>
        <c:axId val="148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4.25</c:v>
                </c:pt>
                <c:pt idx="1">
                  <c:v>8.5</c:v>
                </c:pt>
                <c:pt idx="2">
                  <c:v>14.16</c:v>
                </c:pt>
                <c:pt idx="3">
                  <c:v>16.71</c:v>
                </c:pt>
                <c:pt idx="4">
                  <c:v>21.81</c:v>
                </c:pt>
              </c:numCache>
            </c:numRef>
          </c:val>
          <c:extLst>
            <c:ext xmlns:c16="http://schemas.microsoft.com/office/drawing/2014/chart" uri="{C3380CC4-5D6E-409C-BE32-E72D297353CC}">
              <c16:uniqueId val="{00000000-9981-4E60-8FFE-5EDE69A8383C}"/>
            </c:ext>
          </c:extLst>
        </c:ser>
        <c:dLbls>
          <c:showLegendKey val="0"/>
          <c:showVal val="0"/>
          <c:showCatName val="0"/>
          <c:showSerName val="0"/>
          <c:showPercent val="0"/>
          <c:showBubbleSize val="0"/>
        </c:dLbls>
        <c:gapWidth val="150"/>
        <c:axId val="150472960"/>
        <c:axId val="150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41.95</c:v>
                </c:pt>
                <c:pt idx="2">
                  <c:v>40.71</c:v>
                </c:pt>
                <c:pt idx="3">
                  <c:v>43.53</c:v>
                </c:pt>
                <c:pt idx="4">
                  <c:v>39.869999999999997</c:v>
                </c:pt>
              </c:numCache>
            </c:numRef>
          </c:val>
          <c:smooth val="0"/>
          <c:extLst>
            <c:ext xmlns:c16="http://schemas.microsoft.com/office/drawing/2014/chart" uri="{C3380CC4-5D6E-409C-BE32-E72D297353CC}">
              <c16:uniqueId val="{00000001-9981-4E60-8FFE-5EDE69A8383C}"/>
            </c:ext>
          </c:extLst>
        </c:ser>
        <c:dLbls>
          <c:showLegendKey val="0"/>
          <c:showVal val="0"/>
          <c:showCatName val="0"/>
          <c:showSerName val="0"/>
          <c:showPercent val="0"/>
          <c:showBubbleSize val="0"/>
        </c:dLbls>
        <c:marker val="1"/>
        <c:smooth val="0"/>
        <c:axId val="150472960"/>
        <c:axId val="150491520"/>
      </c:lineChart>
      <c:dateAx>
        <c:axId val="150472960"/>
        <c:scaling>
          <c:orientation val="minMax"/>
        </c:scaling>
        <c:delete val="1"/>
        <c:axPos val="b"/>
        <c:numFmt formatCode="ge" sourceLinked="1"/>
        <c:majorTickMark val="none"/>
        <c:minorTickMark val="none"/>
        <c:tickLblPos val="none"/>
        <c:crossAx val="150491520"/>
        <c:crosses val="autoZero"/>
        <c:auto val="1"/>
        <c:lblOffset val="100"/>
        <c:baseTimeUnit val="years"/>
      </c:dateAx>
      <c:valAx>
        <c:axId val="150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17.170000000000002</c:v>
                </c:pt>
                <c:pt idx="1">
                  <c:v>15</c:v>
                </c:pt>
                <c:pt idx="2">
                  <c:v>18.489999999999998</c:v>
                </c:pt>
                <c:pt idx="3">
                  <c:v>20.39</c:v>
                </c:pt>
                <c:pt idx="4">
                  <c:v>22.25</c:v>
                </c:pt>
              </c:numCache>
            </c:numRef>
          </c:val>
          <c:extLst>
            <c:ext xmlns:c16="http://schemas.microsoft.com/office/drawing/2014/chart" uri="{C3380CC4-5D6E-409C-BE32-E72D297353CC}">
              <c16:uniqueId val="{00000000-7942-4A80-9E9E-0E5AED9543C0}"/>
            </c:ext>
          </c:extLst>
        </c:ser>
        <c:dLbls>
          <c:showLegendKey val="0"/>
          <c:showVal val="0"/>
          <c:showCatName val="0"/>
          <c:showSerName val="0"/>
          <c:showPercent val="0"/>
          <c:showBubbleSize val="0"/>
        </c:dLbls>
        <c:gapWidth val="150"/>
        <c:axId val="150509440"/>
        <c:axId val="1505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64.459999999999994</c:v>
                </c:pt>
                <c:pt idx="2">
                  <c:v>63.45</c:v>
                </c:pt>
                <c:pt idx="3">
                  <c:v>64.14</c:v>
                </c:pt>
                <c:pt idx="4">
                  <c:v>61.37</c:v>
                </c:pt>
              </c:numCache>
            </c:numRef>
          </c:val>
          <c:smooth val="0"/>
          <c:extLst>
            <c:ext xmlns:c16="http://schemas.microsoft.com/office/drawing/2014/chart" uri="{C3380CC4-5D6E-409C-BE32-E72D297353CC}">
              <c16:uniqueId val="{00000001-7942-4A80-9E9E-0E5AED9543C0}"/>
            </c:ext>
          </c:extLst>
        </c:ser>
        <c:dLbls>
          <c:showLegendKey val="0"/>
          <c:showVal val="0"/>
          <c:showCatName val="0"/>
          <c:showSerName val="0"/>
          <c:showPercent val="0"/>
          <c:showBubbleSize val="0"/>
        </c:dLbls>
        <c:marker val="1"/>
        <c:smooth val="0"/>
        <c:axId val="150509440"/>
        <c:axId val="150515712"/>
      </c:lineChart>
      <c:dateAx>
        <c:axId val="150509440"/>
        <c:scaling>
          <c:orientation val="minMax"/>
        </c:scaling>
        <c:delete val="1"/>
        <c:axPos val="b"/>
        <c:numFmt formatCode="ge" sourceLinked="1"/>
        <c:majorTickMark val="none"/>
        <c:minorTickMark val="none"/>
        <c:tickLblPos val="none"/>
        <c:crossAx val="150515712"/>
        <c:crosses val="autoZero"/>
        <c:auto val="1"/>
        <c:lblOffset val="100"/>
        <c:baseTimeUnit val="years"/>
      </c:dateAx>
      <c:valAx>
        <c:axId val="1505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99.77</c:v>
                </c:pt>
                <c:pt idx="1">
                  <c:v>100.02</c:v>
                </c:pt>
                <c:pt idx="2">
                  <c:v>81.11</c:v>
                </c:pt>
                <c:pt idx="3">
                  <c:v>88.13</c:v>
                </c:pt>
                <c:pt idx="4">
                  <c:v>67.52</c:v>
                </c:pt>
              </c:numCache>
            </c:numRef>
          </c:val>
          <c:extLst>
            <c:ext xmlns:c16="http://schemas.microsoft.com/office/drawing/2014/chart" uri="{C3380CC4-5D6E-409C-BE32-E72D297353CC}">
              <c16:uniqueId val="{00000000-E8C0-4FDC-A9B1-031F63FC3B55}"/>
            </c:ext>
          </c:extLst>
        </c:ser>
        <c:dLbls>
          <c:showLegendKey val="0"/>
          <c:showVal val="0"/>
          <c:showCatName val="0"/>
          <c:showSerName val="0"/>
          <c:showPercent val="0"/>
          <c:showBubbleSize val="0"/>
        </c:dLbls>
        <c:gapWidth val="150"/>
        <c:axId val="148824832"/>
        <c:axId val="148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C0-4FDC-A9B1-031F63FC3B55}"/>
            </c:ext>
          </c:extLst>
        </c:ser>
        <c:dLbls>
          <c:showLegendKey val="0"/>
          <c:showVal val="0"/>
          <c:showCatName val="0"/>
          <c:showSerName val="0"/>
          <c:showPercent val="0"/>
          <c:showBubbleSize val="0"/>
        </c:dLbls>
        <c:marker val="1"/>
        <c:smooth val="0"/>
        <c:axId val="148824832"/>
        <c:axId val="148826752"/>
      </c:lineChart>
      <c:dateAx>
        <c:axId val="148824832"/>
        <c:scaling>
          <c:orientation val="minMax"/>
        </c:scaling>
        <c:delete val="1"/>
        <c:axPos val="b"/>
        <c:numFmt formatCode="ge" sourceLinked="1"/>
        <c:majorTickMark val="none"/>
        <c:minorTickMark val="none"/>
        <c:tickLblPos val="none"/>
        <c:crossAx val="148826752"/>
        <c:crosses val="autoZero"/>
        <c:auto val="1"/>
        <c:lblOffset val="100"/>
        <c:baseTimeUnit val="years"/>
      </c:dateAx>
      <c:valAx>
        <c:axId val="148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4A-46B6-BBFC-45F675B9D778}"/>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4A-46B6-BBFC-45F675B9D778}"/>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5E-4B59-842C-F1B7E63F7552}"/>
            </c:ext>
          </c:extLst>
        </c:ser>
        <c:dLbls>
          <c:showLegendKey val="0"/>
          <c:showVal val="0"/>
          <c:showCatName val="0"/>
          <c:showSerName val="0"/>
          <c:showPercent val="0"/>
          <c:showBubbleSize val="0"/>
        </c:dLbls>
        <c:gapWidth val="150"/>
        <c:axId val="149041152"/>
        <c:axId val="149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5E-4B59-842C-F1B7E63F7552}"/>
            </c:ext>
          </c:extLst>
        </c:ser>
        <c:dLbls>
          <c:showLegendKey val="0"/>
          <c:showVal val="0"/>
          <c:showCatName val="0"/>
          <c:showSerName val="0"/>
          <c:showPercent val="0"/>
          <c:showBubbleSize val="0"/>
        </c:dLbls>
        <c:marker val="1"/>
        <c:smooth val="0"/>
        <c:axId val="149041152"/>
        <c:axId val="149043072"/>
      </c:lineChart>
      <c:dateAx>
        <c:axId val="149041152"/>
        <c:scaling>
          <c:orientation val="minMax"/>
        </c:scaling>
        <c:delete val="1"/>
        <c:axPos val="b"/>
        <c:numFmt formatCode="ge" sourceLinked="1"/>
        <c:majorTickMark val="none"/>
        <c:minorTickMark val="none"/>
        <c:tickLblPos val="none"/>
        <c:crossAx val="149043072"/>
        <c:crosses val="autoZero"/>
        <c:auto val="1"/>
        <c:lblOffset val="100"/>
        <c:baseTimeUnit val="years"/>
      </c:dateAx>
      <c:valAx>
        <c:axId val="149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8B-4BFB-B527-45A48A98E232}"/>
            </c:ext>
          </c:extLst>
        </c:ser>
        <c:dLbls>
          <c:showLegendKey val="0"/>
          <c:showVal val="0"/>
          <c:showCatName val="0"/>
          <c:showSerName val="0"/>
          <c:showPercent val="0"/>
          <c:showBubbleSize val="0"/>
        </c:dLbls>
        <c:gapWidth val="150"/>
        <c:axId val="150142976"/>
        <c:axId val="150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8B-4BFB-B527-45A48A98E232}"/>
            </c:ext>
          </c:extLst>
        </c:ser>
        <c:dLbls>
          <c:showLegendKey val="0"/>
          <c:showVal val="0"/>
          <c:showCatName val="0"/>
          <c:showSerName val="0"/>
          <c:showPercent val="0"/>
          <c:showBubbleSize val="0"/>
        </c:dLbls>
        <c:marker val="1"/>
        <c:smooth val="0"/>
        <c:axId val="150142976"/>
        <c:axId val="150144896"/>
      </c:lineChart>
      <c:dateAx>
        <c:axId val="150142976"/>
        <c:scaling>
          <c:orientation val="minMax"/>
        </c:scaling>
        <c:delete val="1"/>
        <c:axPos val="b"/>
        <c:numFmt formatCode="ge" sourceLinked="1"/>
        <c:majorTickMark val="none"/>
        <c:minorTickMark val="none"/>
        <c:tickLblPos val="none"/>
        <c:crossAx val="150144896"/>
        <c:crosses val="autoZero"/>
        <c:auto val="1"/>
        <c:lblOffset val="100"/>
        <c:baseTimeUnit val="years"/>
      </c:dateAx>
      <c:valAx>
        <c:axId val="150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4-4991-91D8-519056616390}"/>
            </c:ext>
          </c:extLst>
        </c:ser>
        <c:dLbls>
          <c:showLegendKey val="0"/>
          <c:showVal val="0"/>
          <c:showCatName val="0"/>
          <c:showSerName val="0"/>
          <c:showPercent val="0"/>
          <c:showBubbleSize val="0"/>
        </c:dLbls>
        <c:gapWidth val="150"/>
        <c:axId val="150166912"/>
        <c:axId val="150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4-4991-91D8-519056616390}"/>
            </c:ext>
          </c:extLst>
        </c:ser>
        <c:dLbls>
          <c:showLegendKey val="0"/>
          <c:showVal val="0"/>
          <c:showCatName val="0"/>
          <c:showSerName val="0"/>
          <c:showPercent val="0"/>
          <c:showBubbleSize val="0"/>
        </c:dLbls>
        <c:marker val="1"/>
        <c:smooth val="0"/>
        <c:axId val="150166912"/>
        <c:axId val="150169088"/>
      </c:lineChart>
      <c:dateAx>
        <c:axId val="150166912"/>
        <c:scaling>
          <c:orientation val="minMax"/>
        </c:scaling>
        <c:delete val="1"/>
        <c:axPos val="b"/>
        <c:numFmt formatCode="ge" sourceLinked="1"/>
        <c:majorTickMark val="none"/>
        <c:minorTickMark val="none"/>
        <c:tickLblPos val="none"/>
        <c:crossAx val="150169088"/>
        <c:crosses val="autoZero"/>
        <c:auto val="1"/>
        <c:lblOffset val="100"/>
        <c:baseTimeUnit val="years"/>
      </c:dateAx>
      <c:valAx>
        <c:axId val="150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18111.78</c:v>
                </c:pt>
                <c:pt idx="1">
                  <c:v>0</c:v>
                </c:pt>
                <c:pt idx="2">
                  <c:v>0</c:v>
                </c:pt>
                <c:pt idx="3">
                  <c:v>0</c:v>
                </c:pt>
                <c:pt idx="4">
                  <c:v>0</c:v>
                </c:pt>
              </c:numCache>
            </c:numRef>
          </c:val>
          <c:extLst>
            <c:ext xmlns:c16="http://schemas.microsoft.com/office/drawing/2014/chart" uri="{C3380CC4-5D6E-409C-BE32-E72D297353CC}">
              <c16:uniqueId val="{00000000-C0BD-4BF0-808B-BD4CDB928302}"/>
            </c:ext>
          </c:extLst>
        </c:ser>
        <c:dLbls>
          <c:showLegendKey val="0"/>
          <c:showVal val="0"/>
          <c:showCatName val="0"/>
          <c:showSerName val="0"/>
          <c:showPercent val="0"/>
          <c:showBubbleSize val="0"/>
        </c:dLbls>
        <c:gapWidth val="150"/>
        <c:axId val="150182912"/>
        <c:axId val="150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1791.46</c:v>
                </c:pt>
                <c:pt idx="2">
                  <c:v>1826.49</c:v>
                </c:pt>
                <c:pt idx="3">
                  <c:v>1696.96</c:v>
                </c:pt>
                <c:pt idx="4">
                  <c:v>1824.34</c:v>
                </c:pt>
              </c:numCache>
            </c:numRef>
          </c:val>
          <c:smooth val="0"/>
          <c:extLst>
            <c:ext xmlns:c16="http://schemas.microsoft.com/office/drawing/2014/chart" uri="{C3380CC4-5D6E-409C-BE32-E72D297353CC}">
              <c16:uniqueId val="{00000001-C0BD-4BF0-808B-BD4CDB928302}"/>
            </c:ext>
          </c:extLst>
        </c:ser>
        <c:dLbls>
          <c:showLegendKey val="0"/>
          <c:showVal val="0"/>
          <c:showCatName val="0"/>
          <c:showSerName val="0"/>
          <c:showPercent val="0"/>
          <c:showBubbleSize val="0"/>
        </c:dLbls>
        <c:marker val="1"/>
        <c:smooth val="0"/>
        <c:axId val="150182912"/>
        <c:axId val="150193280"/>
      </c:lineChart>
      <c:dateAx>
        <c:axId val="150182912"/>
        <c:scaling>
          <c:orientation val="minMax"/>
        </c:scaling>
        <c:delete val="1"/>
        <c:axPos val="b"/>
        <c:numFmt formatCode="ge" sourceLinked="1"/>
        <c:majorTickMark val="none"/>
        <c:minorTickMark val="none"/>
        <c:tickLblPos val="none"/>
        <c:crossAx val="150193280"/>
        <c:crosses val="autoZero"/>
        <c:auto val="1"/>
        <c:lblOffset val="100"/>
        <c:baseTimeUnit val="years"/>
      </c:dateAx>
      <c:valAx>
        <c:axId val="150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4.9000000000000004</c:v>
                </c:pt>
                <c:pt idx="1">
                  <c:v>25.1</c:v>
                </c:pt>
                <c:pt idx="2">
                  <c:v>35.299999999999997</c:v>
                </c:pt>
                <c:pt idx="3">
                  <c:v>45.72</c:v>
                </c:pt>
                <c:pt idx="4">
                  <c:v>26.2</c:v>
                </c:pt>
              </c:numCache>
            </c:numRef>
          </c:val>
          <c:extLst>
            <c:ext xmlns:c16="http://schemas.microsoft.com/office/drawing/2014/chart" uri="{C3380CC4-5D6E-409C-BE32-E72D297353CC}">
              <c16:uniqueId val="{00000000-818E-4F57-A998-1BC2023A0AD5}"/>
            </c:ext>
          </c:extLst>
        </c:ser>
        <c:dLbls>
          <c:showLegendKey val="0"/>
          <c:showVal val="0"/>
          <c:showCatName val="0"/>
          <c:showSerName val="0"/>
          <c:showPercent val="0"/>
          <c:showBubbleSize val="0"/>
        </c:dLbls>
        <c:gapWidth val="150"/>
        <c:axId val="150370944"/>
        <c:axId val="1503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51.28</c:v>
                </c:pt>
                <c:pt idx="2">
                  <c:v>48</c:v>
                </c:pt>
                <c:pt idx="3">
                  <c:v>47.23</c:v>
                </c:pt>
                <c:pt idx="4">
                  <c:v>54.16</c:v>
                </c:pt>
              </c:numCache>
            </c:numRef>
          </c:val>
          <c:smooth val="0"/>
          <c:extLst>
            <c:ext xmlns:c16="http://schemas.microsoft.com/office/drawing/2014/chart" uri="{C3380CC4-5D6E-409C-BE32-E72D297353CC}">
              <c16:uniqueId val="{00000001-818E-4F57-A998-1BC2023A0AD5}"/>
            </c:ext>
          </c:extLst>
        </c:ser>
        <c:dLbls>
          <c:showLegendKey val="0"/>
          <c:showVal val="0"/>
          <c:showCatName val="0"/>
          <c:showSerName val="0"/>
          <c:showPercent val="0"/>
          <c:showBubbleSize val="0"/>
        </c:dLbls>
        <c:marker val="1"/>
        <c:smooth val="0"/>
        <c:axId val="150370944"/>
        <c:axId val="150381312"/>
      </c:lineChart>
      <c:dateAx>
        <c:axId val="150370944"/>
        <c:scaling>
          <c:orientation val="minMax"/>
        </c:scaling>
        <c:delete val="1"/>
        <c:axPos val="b"/>
        <c:numFmt formatCode="ge" sourceLinked="1"/>
        <c:majorTickMark val="none"/>
        <c:minorTickMark val="none"/>
        <c:tickLblPos val="none"/>
        <c:crossAx val="150381312"/>
        <c:crosses val="autoZero"/>
        <c:auto val="1"/>
        <c:lblOffset val="100"/>
        <c:baseTimeUnit val="years"/>
      </c:dateAx>
      <c:valAx>
        <c:axId val="1503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3299.72</c:v>
                </c:pt>
                <c:pt idx="1">
                  <c:v>738.36</c:v>
                </c:pt>
                <c:pt idx="2">
                  <c:v>483.23</c:v>
                </c:pt>
                <c:pt idx="3">
                  <c:v>364.35</c:v>
                </c:pt>
                <c:pt idx="4">
                  <c:v>632.91</c:v>
                </c:pt>
              </c:numCache>
            </c:numRef>
          </c:val>
          <c:extLst>
            <c:ext xmlns:c16="http://schemas.microsoft.com/office/drawing/2014/chart" uri="{C3380CC4-5D6E-409C-BE32-E72D297353CC}">
              <c16:uniqueId val="{00000000-962A-4632-9500-88C2AB6B7570}"/>
            </c:ext>
          </c:extLst>
        </c:ser>
        <c:dLbls>
          <c:showLegendKey val="0"/>
          <c:showVal val="0"/>
          <c:showCatName val="0"/>
          <c:showSerName val="0"/>
          <c:showPercent val="0"/>
          <c:showBubbleSize val="0"/>
        </c:dLbls>
        <c:gapWidth val="150"/>
        <c:axId val="150407808"/>
        <c:axId val="150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311.81</c:v>
                </c:pt>
                <c:pt idx="2">
                  <c:v>334.37</c:v>
                </c:pt>
                <c:pt idx="3">
                  <c:v>351.41</c:v>
                </c:pt>
                <c:pt idx="4">
                  <c:v>307.56</c:v>
                </c:pt>
              </c:numCache>
            </c:numRef>
          </c:val>
          <c:smooth val="0"/>
          <c:extLst>
            <c:ext xmlns:c16="http://schemas.microsoft.com/office/drawing/2014/chart" uri="{C3380CC4-5D6E-409C-BE32-E72D297353CC}">
              <c16:uniqueId val="{00000001-962A-4632-9500-88C2AB6B7570}"/>
            </c:ext>
          </c:extLst>
        </c:ser>
        <c:dLbls>
          <c:showLegendKey val="0"/>
          <c:showVal val="0"/>
          <c:showCatName val="0"/>
          <c:showSerName val="0"/>
          <c:showPercent val="0"/>
          <c:showBubbleSize val="0"/>
        </c:dLbls>
        <c:marker val="1"/>
        <c:smooth val="0"/>
        <c:axId val="150407808"/>
        <c:axId val="150455040"/>
      </c:lineChart>
      <c:dateAx>
        <c:axId val="150407808"/>
        <c:scaling>
          <c:orientation val="minMax"/>
        </c:scaling>
        <c:delete val="1"/>
        <c:axPos val="b"/>
        <c:numFmt formatCode="ge" sourceLinked="1"/>
        <c:majorTickMark val="none"/>
        <c:minorTickMark val="none"/>
        <c:tickLblPos val="none"/>
        <c:crossAx val="150455040"/>
        <c:crosses val="autoZero"/>
        <c:auto val="1"/>
        <c:lblOffset val="100"/>
        <c:baseTimeUnit val="years"/>
      </c:dateAx>
      <c:valAx>
        <c:axId val="150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青森県　南部町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19343</v>
      </c>
      <c r="AM8" s="47"/>
      <c r="AN8" s="47"/>
      <c r="AO8" s="47"/>
      <c r="AP8" s="47"/>
      <c r="AQ8" s="47"/>
      <c r="AR8" s="47"/>
      <c r="AS8" s="47"/>
      <c r="AT8" s="43">
        <f>データ!S6</f>
        <v>153.12</v>
      </c>
      <c r="AU8" s="43"/>
      <c r="AV8" s="43"/>
      <c r="AW8" s="43"/>
      <c r="AX8" s="43"/>
      <c r="AY8" s="43"/>
      <c r="AZ8" s="43"/>
      <c r="BA8" s="43"/>
      <c r="BB8" s="43">
        <f>データ!T6</f>
        <v>126.33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9.1300000000000008</v>
      </c>
      <c r="Q10" s="43"/>
      <c r="R10" s="43"/>
      <c r="S10" s="43"/>
      <c r="T10" s="43"/>
      <c r="U10" s="43"/>
      <c r="V10" s="43"/>
      <c r="W10" s="43">
        <f>データ!P6</f>
        <v>118.72</v>
      </c>
      <c r="X10" s="43"/>
      <c r="Y10" s="43"/>
      <c r="Z10" s="43"/>
      <c r="AA10" s="43"/>
      <c r="AB10" s="43"/>
      <c r="AC10" s="43"/>
      <c r="AD10" s="47">
        <f>データ!Q6</f>
        <v>3110</v>
      </c>
      <c r="AE10" s="47"/>
      <c r="AF10" s="47"/>
      <c r="AG10" s="47"/>
      <c r="AH10" s="47"/>
      <c r="AI10" s="47"/>
      <c r="AJ10" s="47"/>
      <c r="AK10" s="2"/>
      <c r="AL10" s="47">
        <f>データ!U6</f>
        <v>1753</v>
      </c>
      <c r="AM10" s="47"/>
      <c r="AN10" s="47"/>
      <c r="AO10" s="47"/>
      <c r="AP10" s="47"/>
      <c r="AQ10" s="47"/>
      <c r="AR10" s="47"/>
      <c r="AS10" s="47"/>
      <c r="AT10" s="43">
        <f>データ!V6</f>
        <v>0.79</v>
      </c>
      <c r="AU10" s="43"/>
      <c r="AV10" s="43"/>
      <c r="AW10" s="43"/>
      <c r="AX10" s="43"/>
      <c r="AY10" s="43"/>
      <c r="AZ10" s="43"/>
      <c r="BA10" s="43"/>
      <c r="BB10" s="43">
        <f>データ!W6</f>
        <v>2218.9899999999998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customWidth="1"/>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24457</v>
      </c>
      <c r="D6" s="31">
        <f t="shared" si="3"/>
        <v>47</v>
      </c>
      <c r="E6" s="31">
        <f t="shared" si="3"/>
        <v>17</v>
      </c>
      <c r="F6" s="31">
        <f t="shared" si="3"/>
        <v>1</v>
      </c>
      <c r="G6" s="31">
        <f t="shared" si="3"/>
        <v>0</v>
      </c>
      <c r="H6" s="31" t="str">
        <f t="shared" si="3"/>
        <v>青森県　南部町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9.1300000000000008</v>
      </c>
      <c r="P6" s="32">
        <f t="shared" si="3"/>
        <v>118.72</v>
      </c>
      <c r="Q6" s="32">
        <f t="shared" si="3"/>
        <v>3110</v>
      </c>
      <c r="R6" s="32">
        <f t="shared" si="3"/>
        <v>19343</v>
      </c>
      <c r="S6" s="32">
        <f t="shared" si="3"/>
        <v>153.12</v>
      </c>
      <c r="T6" s="32">
        <f t="shared" si="3"/>
        <v>126.33</v>
      </c>
      <c r="U6" s="32">
        <f t="shared" si="3"/>
        <v>1753</v>
      </c>
      <c r="V6" s="32">
        <f t="shared" si="3"/>
        <v>0.79</v>
      </c>
      <c r="W6" s="32">
        <f t="shared" si="3"/>
        <v>2218.9899999999998</v>
      </c>
      <c r="X6" s="33">
        <f>IF(X7="",NA(),X7)</f>
        <v>99.77</v>
      </c>
      <c r="Y6" s="33">
        <f t="shared" ref="Y6:AG6" si="4">IF(Y7="",NA(),Y7)</f>
        <v>100.02</v>
      </c>
      <c r="Z6" s="33">
        <f t="shared" si="4"/>
        <v>81.11</v>
      </c>
      <c r="AA6" s="33">
        <f t="shared" si="4"/>
        <v>88.13</v>
      </c>
      <c r="AB6" s="33">
        <f t="shared" si="4"/>
        <v>67.52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18111.78</v>
      </c>
      <c r="BF6" s="32">
        <f t="shared" ref="BF6:BN6" si="7">IF(BF7="",NA(),BF7)</f>
        <v>0</v>
      </c>
      <c r="BG6" s="32">
        <f t="shared" si="7"/>
        <v>0</v>
      </c>
      <c r="BH6" s="32">
        <f t="shared" si="7"/>
        <v>0</v>
      </c>
      <c r="BI6" s="32">
        <f t="shared" si="7"/>
        <v>0</v>
      </c>
      <c r="BJ6" s="33">
        <f t="shared" si="7"/>
        <v>1749.66</v>
      </c>
      <c r="BK6" s="33">
        <f t="shared" si="7"/>
        <v>1791.46</v>
      </c>
      <c r="BL6" s="33">
        <f t="shared" si="7"/>
        <v>1826.49</v>
      </c>
      <c r="BM6" s="33">
        <f t="shared" si="7"/>
        <v>1696.96</v>
      </c>
      <c r="BN6" s="33">
        <f t="shared" si="7"/>
        <v>1824.34</v>
      </c>
      <c r="BO6" s="32" t="str">
        <f>IF(BO7="","",IF(BO7="-","【-】","【"&amp;SUBSTITUTE(TEXT(BO7,"#,##0.00"),"-","△")&amp;"】"))</f>
        <v>【763.62】</v>
      </c>
      <c r="BP6" s="33">
        <f>IF(BP7="",NA(),BP7)</f>
        <v>4.9000000000000004</v>
      </c>
      <c r="BQ6" s="33">
        <f t="shared" ref="BQ6:BY6" si="8">IF(BQ7="",NA(),BQ7)</f>
        <v>25.1</v>
      </c>
      <c r="BR6" s="33">
        <f t="shared" si="8"/>
        <v>35.299999999999997</v>
      </c>
      <c r="BS6" s="33">
        <f t="shared" si="8"/>
        <v>45.72</v>
      </c>
      <c r="BT6" s="33">
        <f t="shared" si="8"/>
        <v>26.2</v>
      </c>
      <c r="BU6" s="33">
        <f t="shared" si="8"/>
        <v>54.46</v>
      </c>
      <c r="BV6" s="33">
        <f t="shared" si="8"/>
        <v>51.28</v>
      </c>
      <c r="BW6" s="33">
        <f t="shared" si="8"/>
        <v>48</v>
      </c>
      <c r="BX6" s="33">
        <f t="shared" si="8"/>
        <v>47.23</v>
      </c>
      <c r="BY6" s="33">
        <f t="shared" si="8"/>
        <v>54.16</v>
      </c>
      <c r="BZ6" s="32" t="str">
        <f>IF(BZ7="","",IF(BZ7="-","【-】","【"&amp;SUBSTITUTE(TEXT(BZ7,"#,##0.00"),"-","△")&amp;"】"))</f>
        <v>【98.53】</v>
      </c>
      <c r="CA6" s="33">
        <f>IF(CA7="",NA(),CA7)</f>
        <v>3299.72</v>
      </c>
      <c r="CB6" s="33">
        <f t="shared" ref="CB6:CJ6" si="9">IF(CB7="",NA(),CB7)</f>
        <v>738.36</v>
      </c>
      <c r="CC6" s="33">
        <f t="shared" si="9"/>
        <v>483.23</v>
      </c>
      <c r="CD6" s="33">
        <f t="shared" si="9"/>
        <v>364.35</v>
      </c>
      <c r="CE6" s="33">
        <f t="shared" si="9"/>
        <v>632.91</v>
      </c>
      <c r="CF6" s="33">
        <f t="shared" si="9"/>
        <v>293.08999999999997</v>
      </c>
      <c r="CG6" s="33">
        <f t="shared" si="9"/>
        <v>311.81</v>
      </c>
      <c r="CH6" s="33">
        <f t="shared" si="9"/>
        <v>334.37</v>
      </c>
      <c r="CI6" s="33">
        <f t="shared" si="9"/>
        <v>351.41</v>
      </c>
      <c r="CJ6" s="33">
        <f t="shared" si="9"/>
        <v>307.56</v>
      </c>
      <c r="CK6" s="32" t="str">
        <f>IF(CK7="","",IF(CK7="-","【-】","【"&amp;SUBSTITUTE(TEXT(CK7,"#,##0.00"),"-","△")&amp;"】"))</f>
        <v>【139.70】</v>
      </c>
      <c r="CL6" s="33">
        <f>IF(CL7="",NA(),CL7)</f>
        <v>4.25</v>
      </c>
      <c r="CM6" s="33">
        <f t="shared" ref="CM6:CU6" si="10">IF(CM7="",NA(),CM7)</f>
        <v>8.5</v>
      </c>
      <c r="CN6" s="33">
        <f t="shared" si="10"/>
        <v>14.16</v>
      </c>
      <c r="CO6" s="33">
        <f t="shared" si="10"/>
        <v>16.71</v>
      </c>
      <c r="CP6" s="33">
        <f t="shared" si="10"/>
        <v>21.81</v>
      </c>
      <c r="CQ6" s="33">
        <f t="shared" si="10"/>
        <v>38.950000000000003</v>
      </c>
      <c r="CR6" s="33">
        <f t="shared" si="10"/>
        <v>41.95</v>
      </c>
      <c r="CS6" s="33">
        <f t="shared" si="10"/>
        <v>40.71</v>
      </c>
      <c r="CT6" s="33">
        <f t="shared" si="10"/>
        <v>43.53</v>
      </c>
      <c r="CU6" s="33">
        <f t="shared" si="10"/>
        <v>39.869999999999997</v>
      </c>
      <c r="CV6" s="32" t="str">
        <f>IF(CV7="","",IF(CV7="-","【-】","【"&amp;SUBSTITUTE(TEXT(CV7,"#,##0.00"),"-","△")&amp;"】"))</f>
        <v>【60.01】</v>
      </c>
      <c r="CW6" s="33">
        <f>IF(CW7="",NA(),CW7)</f>
        <v>17.170000000000002</v>
      </c>
      <c r="CX6" s="33">
        <f t="shared" ref="CX6:DF6" si="11">IF(CX7="",NA(),CX7)</f>
        <v>15</v>
      </c>
      <c r="CY6" s="33">
        <f t="shared" si="11"/>
        <v>18.489999999999998</v>
      </c>
      <c r="CZ6" s="33">
        <f t="shared" si="11"/>
        <v>20.39</v>
      </c>
      <c r="DA6" s="33">
        <f t="shared" si="11"/>
        <v>22.25</v>
      </c>
      <c r="DB6" s="33">
        <f t="shared" si="11"/>
        <v>65.599999999999994</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0.14000000000000001</v>
      </c>
      <c r="EK6" s="32">
        <f t="shared" si="14"/>
        <v>0</v>
      </c>
      <c r="EL6" s="33">
        <f t="shared" si="14"/>
        <v>0.17</v>
      </c>
      <c r="EM6" s="33">
        <f t="shared" si="14"/>
        <v>0.2</v>
      </c>
      <c r="EN6" s="32" t="str">
        <f>IF(EN7="","",IF(EN7="-","【-】","【"&amp;SUBSTITUTE(TEXT(EN7,"#,##0.00"),"-","△")&amp;"】"))</f>
        <v>【0.23】</v>
      </c>
    </row>
    <row r="7" spans="1:144" s="34" customFormat="1" x14ac:dyDescent="0.15">
      <c r="A7" s="26"/>
      <c r="B7" s="35">
        <v>2015</v>
      </c>
      <c r="C7" s="35">
        <v>24457</v>
      </c>
      <c r="D7" s="35">
        <v>47</v>
      </c>
      <c r="E7" s="35">
        <v>17</v>
      </c>
      <c r="F7" s="35">
        <v>1</v>
      </c>
      <c r="G7" s="35">
        <v>0</v>
      </c>
      <c r="H7" s="35" t="s">
        <v>96</v>
      </c>
      <c r="I7" s="35" t="s">
        <v>97</v>
      </c>
      <c r="J7" s="35" t="s">
        <v>98</v>
      </c>
      <c r="K7" s="35" t="s">
        <v>99</v>
      </c>
      <c r="L7" s="35" t="s">
        <v>100</v>
      </c>
      <c r="M7" s="36" t="s">
        <v>101</v>
      </c>
      <c r="N7" s="36" t="s">
        <v>102</v>
      </c>
      <c r="O7" s="36">
        <v>9.1300000000000008</v>
      </c>
      <c r="P7" s="36">
        <v>118.72</v>
      </c>
      <c r="Q7" s="36">
        <v>3110</v>
      </c>
      <c r="R7" s="36">
        <v>19343</v>
      </c>
      <c r="S7" s="36">
        <v>153.12</v>
      </c>
      <c r="T7" s="36">
        <v>126.33</v>
      </c>
      <c r="U7" s="36">
        <v>1753</v>
      </c>
      <c r="V7" s="36">
        <v>0.79</v>
      </c>
      <c r="W7" s="36">
        <v>2218.9899999999998</v>
      </c>
      <c r="X7" s="36">
        <v>99.77</v>
      </c>
      <c r="Y7" s="36">
        <v>100.02</v>
      </c>
      <c r="Z7" s="36">
        <v>81.11</v>
      </c>
      <c r="AA7" s="36">
        <v>88.13</v>
      </c>
      <c r="AB7" s="36">
        <v>67.52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18111.78</v>
      </c>
      <c r="BF7" s="36">
        <v>0</v>
      </c>
      <c r="BG7" s="36">
        <v>0</v>
      </c>
      <c r="BH7" s="36">
        <v>0</v>
      </c>
      <c r="BI7" s="36">
        <v>0</v>
      </c>
      <c r="BJ7" s="36">
        <v>1749.66</v>
      </c>
      <c r="BK7" s="36">
        <v>1791.46</v>
      </c>
      <c r="BL7" s="36">
        <v>1826.49</v>
      </c>
      <c r="BM7" s="36">
        <v>1696.96</v>
      </c>
      <c r="BN7" s="36">
        <v>1824.34</v>
      </c>
      <c r="BO7" s="36">
        <v>763.62</v>
      </c>
      <c r="BP7" s="36">
        <v>4.9000000000000004</v>
      </c>
      <c r="BQ7" s="36">
        <v>25.1</v>
      </c>
      <c r="BR7" s="36">
        <v>35.299999999999997</v>
      </c>
      <c r="BS7" s="36">
        <v>45.72</v>
      </c>
      <c r="BT7" s="36">
        <v>26.2</v>
      </c>
      <c r="BU7" s="36">
        <v>54.46</v>
      </c>
      <c r="BV7" s="36">
        <v>51.28</v>
      </c>
      <c r="BW7" s="36">
        <v>48</v>
      </c>
      <c r="BX7" s="36">
        <v>47.23</v>
      </c>
      <c r="BY7" s="36">
        <v>54.16</v>
      </c>
      <c r="BZ7" s="36">
        <v>98.53</v>
      </c>
      <c r="CA7" s="36">
        <v>3299.72</v>
      </c>
      <c r="CB7" s="36">
        <v>738.36</v>
      </c>
      <c r="CC7" s="36">
        <v>483.23</v>
      </c>
      <c r="CD7" s="36">
        <v>364.35</v>
      </c>
      <c r="CE7" s="36">
        <v>632.91</v>
      </c>
      <c r="CF7" s="36">
        <v>293.08999999999997</v>
      </c>
      <c r="CG7" s="36">
        <v>311.81</v>
      </c>
      <c r="CH7" s="36">
        <v>334.37</v>
      </c>
      <c r="CI7" s="36">
        <v>351.41</v>
      </c>
      <c r="CJ7" s="36">
        <v>307.56</v>
      </c>
      <c r="CK7" s="36">
        <v>139.69999999999999</v>
      </c>
      <c r="CL7" s="36">
        <v>4.25</v>
      </c>
      <c r="CM7" s="36">
        <v>8.5</v>
      </c>
      <c r="CN7" s="36">
        <v>14.16</v>
      </c>
      <c r="CO7" s="36">
        <v>16.71</v>
      </c>
      <c r="CP7" s="36">
        <v>21.81</v>
      </c>
      <c r="CQ7" s="36">
        <v>38.950000000000003</v>
      </c>
      <c r="CR7" s="36">
        <v>41.95</v>
      </c>
      <c r="CS7" s="36">
        <v>40.71</v>
      </c>
      <c r="CT7" s="36">
        <v>43.53</v>
      </c>
      <c r="CU7" s="36">
        <v>39.869999999999997</v>
      </c>
      <c r="CV7" s="36">
        <v>60.01</v>
      </c>
      <c r="CW7" s="36">
        <v>17.170000000000002</v>
      </c>
      <c r="CX7" s="36">
        <v>15</v>
      </c>
      <c r="CY7" s="36">
        <v>18.489999999999998</v>
      </c>
      <c r="CZ7" s="36">
        <v>20.39</v>
      </c>
      <c r="DA7" s="36">
        <v>22.25</v>
      </c>
      <c r="DB7" s="36">
        <v>65.599999999999994</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0.14000000000000001</v>
      </c>
      <c r="EK7" s="36">
        <v>0</v>
      </c>
      <c r="EL7" s="36">
        <v>0.17</v>
      </c>
      <c r="EM7" s="36">
        <v>0.2</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201617</cp:lastModifiedBy>
  <cp:lastPrinted>2017-02-13T06:12:49Z</cp:lastPrinted>
  <dcterms:created xsi:type="dcterms:W3CDTF">2017-02-08T02:44:19Z</dcterms:created>
  <dcterms:modified xsi:type="dcterms:W3CDTF">2017-02-13T06:22:59Z</dcterms:modified>
  <cp:category/>
</cp:coreProperties>
</file>