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下水道28年移行関係\H28市町村課関係\経営比較分析表\田舎館村農業集落排水事業\"/>
    </mc:Choice>
  </mc:AlternateContent>
  <workbookProtection workbookPassword="8649" lockStructure="1"/>
  <bookViews>
    <workbookView xWindow="0" yWindow="0" windowWidth="20490" windowHeight="756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<sst xmlns="http://schemas.openxmlformats.org/spreadsheetml/2006/main" count="220" uniqueCount="110">
  <si>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</si>
  <si>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</si>
  <si>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</si>
  <si>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</si>
  <si>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</si>
  <si>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</si>
  <si>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</si>
  <si>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</si>
  <si>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</si>
  <si>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</si>
  <si>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</si>
  <si>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</si>
  <si>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</si>
  <si>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</si>
  <si>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</si>
  <si>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</si>
  <si>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</si>
  <si>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</si>
  <si>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</si>
  <si>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</si>
  <si>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</si>
  <si>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</si>
  <si>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</si>
  <si>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</si>
  <si>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</si>
  <si>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</si>
  <si>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</si>
  <si>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</si>
  <si>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</si>
  <si>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</si>
  <si>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</si>
  <si>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</si>
  <si>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</si>
  <si>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</si>
  <si>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</si>
  <si>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</si>
  <si>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</si>
  <si>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</si>
  <si>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</si>
  <si>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</si>
  <si>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</si>
  <si>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</si>
  <si>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</si>
  <si>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</si>
  <si>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</si>
  <si>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</si>
  <si>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</si>
  <si>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</si>
  <si>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</si>
  <si>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</si>
  <si>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</si>
  <si>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</si>
  <si>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</si>
  <si>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</si>
  <si>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</si>
  <si>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</si>
  <si>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</si>
  <si>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</si>
  <si>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</si>
  <si>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</si>
  <si>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</si>
  <si>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</si>
  <si>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</si>
  <si>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</si>
  <si>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</si>
  <si>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</si>
  <si>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</si>
  <si>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</si>
  <si>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</si>
  <si>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</si>
  <si>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</si>
  <si>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</si>
  <si>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</si>
  <si>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</si>
  <si>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</si>
  <si>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</si>
  <si>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</si>
  <si>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</si>
  <si>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</si>
  <si>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</si>
  <si>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</si>
  <si>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</si>
  <si>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</si>
  <si>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</si>
  <si>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</si>
  <si>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</si>
  <si>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</si>
  <si>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</si>
  <si>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</si>
  <si>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</si>
  <si>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</si>
  <si>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</si>
  <si>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</si>
  <si>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</si>
  <si>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</si>
  <si>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</si>
  <si>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田舎館村</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</si>
  <si>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</si>
  <si>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</si>
  <si>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</si>
  <si>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</si>
  <si>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</si>
  <si>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</si>
  <si>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</si>
  <si>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</si>
  <si>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</si>
  <si>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</si>
  <si>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人口の減少や節水型社会の影響により、使用料収入は減少傾向にありますが、一般会計からの繰入金により収益は確保されている状況です。
経費についても維持管理費の縮減や支払利息等の減少等により減少しており、平成27年度において繰越欠損金も解消され経営状況は改善されています。
処理区域内の整備が終了していることから企業債の新規借入がないため残高は減少しており収益が減少する中、類似団体と比較しても低い水準となっています。
施設については、処理区域内人口の減少等の影響により55.14％となっていますが、未接続世帯へ接続を促し、水洗化率の向上を図る必要があります。</t>
    <rPh sb="0" eb="2">
      <t>ジンコウ</t>
    </rPh>
    <rPh sb="3" eb="5">
      <t>ゲンショウ</t>
    </rPh>
    <rPh sb="6" eb="9">
      <t>セッスイガタ</t>
    </rPh>
    <rPh sb="9" eb="11">
      <t>シャカイ</t>
    </rPh>
    <rPh sb="12" eb="14">
      <t>エイキョウ</t>
    </rPh>
    <rPh sb="18" eb="21">
      <t>シヨウリョウ</t>
    </rPh>
    <rPh sb="21" eb="23">
      <t>シュウニュウ</t>
    </rPh>
    <rPh sb="24" eb="26">
      <t>ゲンショウ</t>
    </rPh>
    <rPh sb="26" eb="28">
      <t>ケイコウ</t>
    </rPh>
    <rPh sb="35" eb="37">
      <t>イッパン</t>
    </rPh>
    <rPh sb="37" eb="39">
      <t>カイケイ</t>
    </rPh>
    <rPh sb="42" eb="45">
      <t>クリイレキン</t>
    </rPh>
    <rPh sb="48" eb="50">
      <t>シュウエキ</t>
    </rPh>
    <rPh sb="51" eb="53">
      <t>カクホ</t>
    </rPh>
    <rPh sb="58" eb="60">
      <t>ジョウキョウ</t>
    </rPh>
    <rPh sb="64" eb="66">
      <t>ケイヒ</t>
    </rPh>
    <rPh sb="71" eb="73">
      <t>イジ</t>
    </rPh>
    <rPh sb="73" eb="76">
      <t>カンリヒ</t>
    </rPh>
    <rPh sb="77" eb="79">
      <t>シュクゲン</t>
    </rPh>
    <rPh sb="80" eb="82">
      <t>シハライ</t>
    </rPh>
    <rPh sb="82" eb="84">
      <t>リソク</t>
    </rPh>
    <rPh sb="84" eb="85">
      <t>トウ</t>
    </rPh>
    <rPh sb="86" eb="88">
      <t>ゲンショウ</t>
    </rPh>
    <rPh sb="88" eb="89">
      <t>ナド</t>
    </rPh>
    <rPh sb="92" eb="94">
      <t>ゲンショウ</t>
    </rPh>
    <rPh sb="99" eb="101">
      <t>ヘイセイ</t>
    </rPh>
    <rPh sb="103" eb="105">
      <t>ネンド</t>
    </rPh>
    <rPh sb="109" eb="111">
      <t>クリコシ</t>
    </rPh>
    <rPh sb="111" eb="113">
      <t>ケッソン</t>
    </rPh>
    <rPh sb="113" eb="114">
      <t>キン</t>
    </rPh>
    <rPh sb="115" eb="117">
      <t>カイショウ</t>
    </rPh>
    <rPh sb="119" eb="121">
      <t>ケイエイ</t>
    </rPh>
    <rPh sb="121" eb="123">
      <t>ジョウキョウ</t>
    </rPh>
    <rPh sb="124" eb="126">
      <t>カイゼン</t>
    </rPh>
    <rPh sb="134" eb="136">
      <t>ショリ</t>
    </rPh>
    <rPh sb="136" eb="139">
      <t>クイキナイ</t>
    </rPh>
    <rPh sb="140" eb="142">
      <t>セイビ</t>
    </rPh>
    <rPh sb="143" eb="145">
      <t>シュウリョウ</t>
    </rPh>
    <rPh sb="153" eb="156">
      <t>キギョウサイ</t>
    </rPh>
    <rPh sb="157" eb="159">
      <t>シンキ</t>
    </rPh>
    <rPh sb="159" eb="161">
      <t>カリイレ</t>
    </rPh>
    <rPh sb="166" eb="168">
      <t>ザンダカ</t>
    </rPh>
    <rPh sb="169" eb="171">
      <t>ゲンショウ</t>
    </rPh>
    <rPh sb="175" eb="177">
      <t>シュウエキ</t>
    </rPh>
    <rPh sb="178" eb="180">
      <t>ゲンショウ</t>
    </rPh>
    <rPh sb="182" eb="183">
      <t>ナカ</t>
    </rPh>
    <rPh sb="184" eb="186">
      <t>ルイジ</t>
    </rPh>
    <rPh sb="186" eb="188">
      <t>ダンタイ</t>
    </rPh>
    <rPh sb="189" eb="191">
      <t>ヒカク</t>
    </rPh>
    <rPh sb="194" eb="195">
      <t>ヒク</t>
    </rPh>
    <rPh sb="196" eb="198">
      <t>スイジュン</t>
    </rPh>
    <rPh sb="208" eb="210">
      <t>シセツ</t>
    </rPh>
    <rPh sb="216" eb="218">
      <t>ショリ</t>
    </rPh>
    <rPh sb="218" eb="221">
      <t>クイキナイ</t>
    </rPh>
    <rPh sb="221" eb="223">
      <t>ジンコウ</t>
    </rPh>
    <rPh sb="224" eb="226">
      <t>ゲンショウ</t>
    </rPh>
    <rPh sb="226" eb="227">
      <t>トウ</t>
    </rPh>
    <rPh sb="228" eb="230">
      <t>エイキョウ</t>
    </rPh>
    <rPh sb="248" eb="251">
      <t>ミセツゾク</t>
    </rPh>
    <rPh sb="251" eb="253">
      <t>セタイ</t>
    </rPh>
    <rPh sb="254" eb="256">
      <t>セツゾク</t>
    </rPh>
    <rPh sb="257" eb="258">
      <t>ウナガ</t>
    </rPh>
    <rPh sb="260" eb="263">
      <t>スイセンカ</t>
    </rPh>
    <rPh sb="263" eb="264">
      <t>リツ</t>
    </rPh>
    <rPh sb="265" eb="267">
      <t>コウジョウ</t>
    </rPh>
    <rPh sb="268" eb="269">
      <t>ハカ</t>
    </rPh>
    <rPh sb="270" eb="272">
      <t>ヒツヨウ</t>
    </rPh>
    <phoneticPr fontId="4"/>
  </si>
  <si>
    <t>現在、耐用年数を経過した管渠はありませんが、処理施設の機械設備には耐用年数を経過したものがあるため随時修繕・更新はしていますが、今後、大幅な更新を控えるため、改築・更新、長寿命化等の財源確保や経営に与える影響を踏まえ、計画的に更新する必要があります。</t>
    <rPh sb="0" eb="2">
      <t>ゲンザイ</t>
    </rPh>
    <rPh sb="3" eb="5">
      <t>タイヨウ</t>
    </rPh>
    <rPh sb="5" eb="7">
      <t>ネンスウ</t>
    </rPh>
    <rPh sb="51" eb="53">
      <t>シュウゼン</t>
    </rPh>
    <rPh sb="67" eb="69">
      <t>オオハバ</t>
    </rPh>
    <rPh sb="70" eb="72">
      <t>コウシン</t>
    </rPh>
    <rPh sb="73" eb="74">
      <t>ヒカ</t>
    </rPh>
    <phoneticPr fontId="4"/>
  </si>
  <si>
    <t>計画区域内の整備は終了していることから、今後は更なる経営改善に向けて使用料の水準や維持管理費等の見直し、水洗化の向上を図っていく必要があります。
また、施設の老朽化に関しては、処理施設の機械設備など必要に応じて更新している状況ですが、今後の人口減少も考慮し、公共下水道への接続も視野に入れながら検討していく必要があります。</t>
    <rPh sb="0" eb="2">
      <t>ケイカク</t>
    </rPh>
    <rPh sb="2" eb="5">
      <t>クイキナイ</t>
    </rPh>
    <rPh sb="6" eb="8">
      <t>セイビ</t>
    </rPh>
    <rPh sb="9" eb="11">
      <t>シュウリョウ</t>
    </rPh>
    <rPh sb="20" eb="22">
      <t>コンゴ</t>
    </rPh>
    <rPh sb="23" eb="24">
      <t>サラ</t>
    </rPh>
    <rPh sb="26" eb="28">
      <t>ケイエイ</t>
    </rPh>
    <rPh sb="28" eb="30">
      <t>カイゼン</t>
    </rPh>
    <rPh sb="31" eb="32">
      <t>ム</t>
    </rPh>
    <rPh sb="34" eb="37">
      <t>シヨウリョウ</t>
    </rPh>
    <rPh sb="38" eb="40">
      <t>スイジュン</t>
    </rPh>
    <rPh sb="41" eb="43">
      <t>イジ</t>
    </rPh>
    <rPh sb="43" eb="46">
      <t>カンリヒ</t>
    </rPh>
    <rPh sb="46" eb="47">
      <t>トウ</t>
    </rPh>
    <rPh sb="48" eb="50">
      <t>ミナオ</t>
    </rPh>
    <rPh sb="52" eb="55">
      <t>スイセンカ</t>
    </rPh>
    <rPh sb="56" eb="58">
      <t>コウジョウ</t>
    </rPh>
    <rPh sb="59" eb="60">
      <t>ハカ</t>
    </rPh>
    <rPh sb="64" eb="66">
      <t>ヒツヨウ</t>
    </rPh>
    <rPh sb="76" eb="78">
      <t>シセツ</t>
    </rPh>
    <rPh sb="79" eb="82">
      <t>ロウキュウカ</t>
    </rPh>
    <rPh sb="83" eb="84">
      <t>カン</t>
    </rPh>
    <rPh sb="88" eb="90">
      <t>ショリ</t>
    </rPh>
    <rPh sb="90" eb="92">
      <t>シセツ</t>
    </rPh>
    <rPh sb="93" eb="95">
      <t>キカイ</t>
    </rPh>
    <rPh sb="95" eb="97">
      <t>セツビ</t>
    </rPh>
    <rPh sb="99" eb="101">
      <t>ヒツヨウ</t>
    </rPh>
    <rPh sb="102" eb="103">
      <t>オウ</t>
    </rPh>
    <rPh sb="105" eb="107">
      <t>コウシン</t>
    </rPh>
    <rPh sb="111" eb="113">
      <t>ジョウキョウ</t>
    </rPh>
    <rPh sb="117" eb="119">
      <t>コンゴ</t>
    </rPh>
    <rPh sb="120" eb="122">
      <t>ジンコウ</t>
    </rPh>
    <rPh sb="122" eb="124">
      <t>ゲンショウ</t>
    </rPh>
    <rPh sb="125" eb="127">
      <t>コウリョ</t>
    </rPh>
    <rPh sb="129" eb="131">
      <t>コウキョウ</t>
    </rPh>
    <rPh sb="131" eb="134">
      <t>ゲスイドウ</t>
    </rPh>
    <rPh sb="136" eb="138">
      <t>セツゾク</t>
    </rPh>
    <rPh sb="139" eb="141">
      <t>シヤ</t>
    </rPh>
    <rPh sb="142" eb="143">
      <t>イ</t>
    </rPh>
    <rPh sb="147" eb="149">
      <t>ケントウ</t>
    </rPh>
    <rPh sb="153" eb="1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</si>
</sst>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4-4FCA-A343-7030483CBD21}"/>
            </c:ext>
          </c:extLst>
        </c:ser>
        <c:dLbls>
          <c:showLegendKey val="0"/>
          <c:showVal val="0"/>
          <c:showCatName val="0"/>
          <c:showSerName val="0"/>
          <c:showPercent val="0"/>
          <c:showBubbleSize val="0"/>
        </c:dLbls>
        <c:gapWidth val="150"/>
        <c:axId val="150168320"/>
        <c:axId val="1501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7714-4FCA-A343-7030483CBD21}"/>
            </c:ext>
          </c:extLst>
        </c:ser>
        <c:dLbls>
          <c:showLegendKey val="0"/>
          <c:showVal val="0"/>
          <c:showCatName val="0"/>
          <c:showSerName val="0"/>
          <c:showPercent val="0"/>
          <c:showBubbleSize val="0"/>
        </c:dLbls>
        <c:marker val="1"/>
        <c:smooth val="0"/>
        <c:axId val="150168320"/>
        <c:axId val="150170240"/>
      </c:lineChart>
      <c:dateAx>
        <c:axId val="150168320"/>
        <c:scaling>
          <c:orientation val="minMax"/>
        </c:scaling>
        <c:delete val="1"/>
        <c:axPos val="b"/>
        <c:numFmt formatCode="ge" sourceLinked="1"/>
        <c:majorTickMark val="none"/>
        <c:minorTickMark val="none"/>
        <c:tickLblPos val="none"/>
        <c:crossAx val="150170240"/>
        <c:crosses val="autoZero"/>
        <c:auto val="1"/>
        <c:lblOffset val="100"/>
        <c:baseTimeUnit val="years"/>
      </c:dateAx>
      <c:valAx>
        <c:axId val="150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8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54.45</c:v>
                </c:pt>
                <c:pt idx="1">
                  <c:v>54.79</c:v>
                </c:pt>
                <c:pt idx="2">
                  <c:v>54.79</c:v>
                </c:pt>
                <c:pt idx="3">
                  <c:v>54.79</c:v>
                </c:pt>
                <c:pt idx="4">
                  <c:v>55.14</c:v>
                </c:pt>
              </c:numCache>
            </c:numRef>
          </c:val>
          <c:extLst>
            <c:ext xmlns:c16="http://schemas.microsoft.com/office/drawing/2014/chart" uri="{C3380CC4-5D6E-409C-BE32-E72D297353CC}">
              <c16:uniqueId val="{00000000-58A5-401B-8DA6-28681C4C535A}"/>
            </c:ext>
          </c:extLst>
        </c:ser>
        <c:dLbls>
          <c:showLegendKey val="0"/>
          <c:showVal val="0"/>
          <c:showCatName val="0"/>
          <c:showSerName val="0"/>
          <c:showPercent val="0"/>
          <c:showBubbleSize val="0"/>
        </c:dLbls>
        <c:gapWidth val="150"/>
        <c:axId val="150710144"/>
        <c:axId val="1507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58A5-401B-8DA6-28681C4C535A}"/>
            </c:ext>
          </c:extLst>
        </c:ser>
        <c:dLbls>
          <c:showLegendKey val="0"/>
          <c:showVal val="0"/>
          <c:showCatName val="0"/>
          <c:showSerName val="0"/>
          <c:showPercent val="0"/>
          <c:showBubbleSize val="0"/>
        </c:dLbls>
        <c:marker val="1"/>
        <c:smooth val="0"/>
        <c:axId val="150710144"/>
        <c:axId val="150712320"/>
      </c:lineChart>
      <c:dateAx>
        <c:axId val="150710144"/>
        <c:scaling>
          <c:orientation val="minMax"/>
        </c:scaling>
        <c:delete val="1"/>
        <c:axPos val="b"/>
        <c:numFmt formatCode="ge" sourceLinked="1"/>
        <c:majorTickMark val="none"/>
        <c:minorTickMark val="none"/>
        <c:tickLblPos val="none"/>
        <c:crossAx val="150712320"/>
        <c:crosses val="autoZero"/>
        <c:auto val="1"/>
        <c:lblOffset val="100"/>
        <c:baseTimeUnit val="years"/>
      </c:dateAx>
      <c:valAx>
        <c:axId val="150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86.34</c:v>
                </c:pt>
                <c:pt idx="1">
                  <c:v>86.74</c:v>
                </c:pt>
                <c:pt idx="2">
                  <c:v>86.75</c:v>
                </c:pt>
                <c:pt idx="3">
                  <c:v>88.43</c:v>
                </c:pt>
                <c:pt idx="4">
                  <c:v>89.94</c:v>
                </c:pt>
              </c:numCache>
            </c:numRef>
          </c:val>
          <c:extLst>
            <c:ext xmlns:c16="http://schemas.microsoft.com/office/drawing/2014/chart" uri="{C3380CC4-5D6E-409C-BE32-E72D297353CC}">
              <c16:uniqueId val="{00000000-8559-42B5-BC65-27EE10ACBC09}"/>
            </c:ext>
          </c:extLst>
        </c:ser>
        <c:dLbls>
          <c:showLegendKey val="0"/>
          <c:showVal val="0"/>
          <c:showCatName val="0"/>
          <c:showSerName val="0"/>
          <c:showPercent val="0"/>
          <c:showBubbleSize val="0"/>
        </c:dLbls>
        <c:gapWidth val="150"/>
        <c:axId val="150754816"/>
        <c:axId val="1507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8559-42B5-BC65-27EE10ACBC09}"/>
            </c:ext>
          </c:extLst>
        </c:ser>
        <c:dLbls>
          <c:showLegendKey val="0"/>
          <c:showVal val="0"/>
          <c:showCatName val="0"/>
          <c:showSerName val="0"/>
          <c:showPercent val="0"/>
          <c:showBubbleSize val="0"/>
        </c:dLbls>
        <c:marker val="1"/>
        <c:smooth val="0"/>
        <c:axId val="150754816"/>
        <c:axId val="150756736"/>
      </c:lineChart>
      <c:dateAx>
        <c:axId val="150754816"/>
        <c:scaling>
          <c:orientation val="minMax"/>
        </c:scaling>
        <c:delete val="1"/>
        <c:axPos val="b"/>
        <c:numFmt formatCode="ge" sourceLinked="1"/>
        <c:majorTickMark val="none"/>
        <c:minorTickMark val="none"/>
        <c:tickLblPos val="none"/>
        <c:crossAx val="150756736"/>
        <c:crosses val="autoZero"/>
        <c:auto val="1"/>
        <c:lblOffset val="100"/>
        <c:baseTimeUnit val="years"/>
      </c:dateAx>
      <c:valAx>
        <c:axId val="150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110.9</c:v>
                </c:pt>
                <c:pt idx="1">
                  <c:v>110.61</c:v>
                </c:pt>
                <c:pt idx="2">
                  <c:v>87.48</c:v>
                </c:pt>
                <c:pt idx="3">
                  <c:v>118.49</c:v>
                </c:pt>
                <c:pt idx="4">
                  <c:v>120.65</c:v>
                </c:pt>
              </c:numCache>
            </c:numRef>
          </c:val>
          <c:extLst>
            <c:ext xmlns:c16="http://schemas.microsoft.com/office/drawing/2014/chart" uri="{C3380CC4-5D6E-409C-BE32-E72D297353CC}">
              <c16:uniqueId val="{00000000-F850-483E-B14B-F66A609EAFC1}"/>
            </c:ext>
          </c:extLst>
        </c:ser>
        <c:dLbls>
          <c:showLegendKey val="0"/>
          <c:showVal val="0"/>
          <c:showCatName val="0"/>
          <c:showSerName val="0"/>
          <c:showPercent val="0"/>
          <c:showBubbleSize val="0"/>
        </c:dLbls>
        <c:gapWidth val="150"/>
        <c:axId val="148664704"/>
        <c:axId val="1486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extLst>
            <c:ext xmlns:c16="http://schemas.microsoft.com/office/drawing/2014/chart" uri="{C3380CC4-5D6E-409C-BE32-E72D297353CC}">
              <c16:uniqueId val="{00000001-F850-483E-B14B-F66A609EAFC1}"/>
            </c:ext>
          </c:extLst>
        </c:ser>
        <c:dLbls>
          <c:showLegendKey val="0"/>
          <c:showVal val="0"/>
          <c:showCatName val="0"/>
          <c:showSerName val="0"/>
          <c:showPercent val="0"/>
          <c:showBubbleSize val="0"/>
        </c:dLbls>
        <c:marker val="1"/>
        <c:smooth val="0"/>
        <c:axId val="148664704"/>
        <c:axId val="148666624"/>
      </c:lineChart>
      <c:dateAx>
        <c:axId val="148664704"/>
        <c:scaling>
          <c:orientation val="minMax"/>
        </c:scaling>
        <c:delete val="1"/>
        <c:axPos val="b"/>
        <c:numFmt formatCode="ge" sourceLinked="1"/>
        <c:majorTickMark val="none"/>
        <c:minorTickMark val="none"/>
        <c:tickLblPos val="none"/>
        <c:crossAx val="148666624"/>
        <c:crosses val="autoZero"/>
        <c:auto val="1"/>
        <c:lblOffset val="100"/>
        <c:baseTimeUnit val="years"/>
      </c:dateAx>
      <c:valAx>
        <c:axId val="148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4.84</c:v>
                </c:pt>
                <c:pt idx="1">
                  <c:v>5.78</c:v>
                </c:pt>
                <c:pt idx="2">
                  <c:v>6.6</c:v>
                </c:pt>
                <c:pt idx="3">
                  <c:v>43.24</c:v>
                </c:pt>
                <c:pt idx="4">
                  <c:v>45.2</c:v>
                </c:pt>
              </c:numCache>
            </c:numRef>
          </c:val>
          <c:extLst>
            <c:ext xmlns:c16="http://schemas.microsoft.com/office/drawing/2014/chart" uri="{C3380CC4-5D6E-409C-BE32-E72D297353CC}">
              <c16:uniqueId val="{00000000-E060-4DB3-8C5B-9E1BF2C43A1B}"/>
            </c:ext>
          </c:extLst>
        </c:ser>
        <c:dLbls>
          <c:showLegendKey val="0"/>
          <c:showVal val="0"/>
          <c:showCatName val="0"/>
          <c:showSerName val="0"/>
          <c:showPercent val="0"/>
          <c:showBubbleSize val="0"/>
        </c:dLbls>
        <c:gapWidth val="150"/>
        <c:axId val="150339584"/>
        <c:axId val="150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extLst>
            <c:ext xmlns:c16="http://schemas.microsoft.com/office/drawing/2014/chart" uri="{C3380CC4-5D6E-409C-BE32-E72D297353CC}">
              <c16:uniqueId val="{00000001-E060-4DB3-8C5B-9E1BF2C43A1B}"/>
            </c:ext>
          </c:extLst>
        </c:ser>
        <c:dLbls>
          <c:showLegendKey val="0"/>
          <c:showVal val="0"/>
          <c:showCatName val="0"/>
          <c:showSerName val="0"/>
          <c:showPercent val="0"/>
          <c:showBubbleSize val="0"/>
        </c:dLbls>
        <c:marker val="1"/>
        <c:smooth val="0"/>
        <c:axId val="150339584"/>
        <c:axId val="150341504"/>
      </c:lineChart>
      <c:dateAx>
        <c:axId val="150339584"/>
        <c:scaling>
          <c:orientation val="minMax"/>
        </c:scaling>
        <c:delete val="1"/>
        <c:axPos val="b"/>
        <c:numFmt formatCode="ge" sourceLinked="1"/>
        <c:majorTickMark val="none"/>
        <c:minorTickMark val="none"/>
        <c:tickLblPos val="none"/>
        <c:crossAx val="150341504"/>
        <c:crosses val="autoZero"/>
        <c:auto val="1"/>
        <c:lblOffset val="100"/>
        <c:baseTimeUnit val="years"/>
      </c:dateAx>
      <c:valAx>
        <c:axId val="150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7-4F6C-81BF-5C9F08828E1C}"/>
            </c:ext>
          </c:extLst>
        </c:ser>
        <c:dLbls>
          <c:showLegendKey val="0"/>
          <c:showVal val="0"/>
          <c:showCatName val="0"/>
          <c:showSerName val="0"/>
          <c:showPercent val="0"/>
          <c:showBubbleSize val="0"/>
        </c:dLbls>
        <c:gapWidth val="150"/>
        <c:axId val="150371712"/>
        <c:axId val="150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extLst>
            <c:ext xmlns:c16="http://schemas.microsoft.com/office/drawing/2014/chart" uri="{C3380CC4-5D6E-409C-BE32-E72D297353CC}">
              <c16:uniqueId val="{00000001-1037-4F6C-81BF-5C9F08828E1C}"/>
            </c:ext>
          </c:extLst>
        </c:ser>
        <c:dLbls>
          <c:showLegendKey val="0"/>
          <c:showVal val="0"/>
          <c:showCatName val="0"/>
          <c:showSerName val="0"/>
          <c:showPercent val="0"/>
          <c:showBubbleSize val="0"/>
        </c:dLbls>
        <c:marker val="1"/>
        <c:smooth val="0"/>
        <c:axId val="150371712"/>
        <c:axId val="150373888"/>
      </c:lineChart>
      <c:dateAx>
        <c:axId val="150371712"/>
        <c:scaling>
          <c:orientation val="minMax"/>
        </c:scaling>
        <c:delete val="1"/>
        <c:axPos val="b"/>
        <c:numFmt formatCode="ge" sourceLinked="1"/>
        <c:majorTickMark val="none"/>
        <c:minorTickMark val="none"/>
        <c:tickLblPos val="none"/>
        <c:crossAx val="150373888"/>
        <c:crosses val="autoZero"/>
        <c:auto val="1"/>
        <c:lblOffset val="100"/>
        <c:baseTimeUnit val="years"/>
      </c:dateAx>
      <c:valAx>
        <c:axId val="150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364.15</c:v>
                </c:pt>
                <c:pt idx="1">
                  <c:v>332.35</c:v>
                </c:pt>
                <c:pt idx="2">
                  <c:v>383.88</c:v>
                </c:pt>
                <c:pt idx="3">
                  <c:v>72.22</c:v>
                </c:pt>
                <c:pt idx="4" formatCode="#,##0.00;&quot;△&quot;#,##0.00">
                  <c:v>0</c:v>
                </c:pt>
              </c:numCache>
            </c:numRef>
          </c:val>
          <c:extLst>
            <c:ext xmlns:c16="http://schemas.microsoft.com/office/drawing/2014/chart" uri="{C3380CC4-5D6E-409C-BE32-E72D297353CC}">
              <c16:uniqueId val="{00000000-A31D-41C1-85E8-A47E5328EAA4}"/>
            </c:ext>
          </c:extLst>
        </c:ser>
        <c:dLbls>
          <c:showLegendKey val="0"/>
          <c:showVal val="0"/>
          <c:showCatName val="0"/>
          <c:showSerName val="0"/>
          <c:showPercent val="0"/>
          <c:showBubbleSize val="0"/>
        </c:dLbls>
        <c:gapWidth val="150"/>
        <c:axId val="150392192"/>
        <c:axId val="1504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extLst>
            <c:ext xmlns:c16="http://schemas.microsoft.com/office/drawing/2014/chart" uri="{C3380CC4-5D6E-409C-BE32-E72D297353CC}">
              <c16:uniqueId val="{00000001-A31D-41C1-85E8-A47E5328EAA4}"/>
            </c:ext>
          </c:extLst>
        </c:ser>
        <c:dLbls>
          <c:showLegendKey val="0"/>
          <c:showVal val="0"/>
          <c:showCatName val="0"/>
          <c:showSerName val="0"/>
          <c:showPercent val="0"/>
          <c:showBubbleSize val="0"/>
        </c:dLbls>
        <c:marker val="1"/>
        <c:smooth val="0"/>
        <c:axId val="150392192"/>
        <c:axId val="150414848"/>
      </c:lineChart>
      <c:dateAx>
        <c:axId val="150392192"/>
        <c:scaling>
          <c:orientation val="minMax"/>
        </c:scaling>
        <c:delete val="1"/>
        <c:axPos val="b"/>
        <c:numFmt formatCode="ge" sourceLinked="1"/>
        <c:majorTickMark val="none"/>
        <c:minorTickMark val="none"/>
        <c:tickLblPos val="none"/>
        <c:crossAx val="150414848"/>
        <c:crosses val="autoZero"/>
        <c:auto val="1"/>
        <c:lblOffset val="100"/>
        <c:baseTimeUnit val="years"/>
      </c:dateAx>
      <c:valAx>
        <c:axId val="1504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1610.3</c:v>
                </c:pt>
                <c:pt idx="1">
                  <c:v>2168.79</c:v>
                </c:pt>
                <c:pt idx="2">
                  <c:v>2923.33</c:v>
                </c:pt>
                <c:pt idx="3">
                  <c:v>120.45</c:v>
                </c:pt>
                <c:pt idx="4">
                  <c:v>148.53</c:v>
                </c:pt>
              </c:numCache>
            </c:numRef>
          </c:val>
          <c:extLst>
            <c:ext xmlns:c16="http://schemas.microsoft.com/office/drawing/2014/chart" uri="{C3380CC4-5D6E-409C-BE32-E72D297353CC}">
              <c16:uniqueId val="{00000000-D0F5-4328-B25E-AB57235B8C94}"/>
            </c:ext>
          </c:extLst>
        </c:ser>
        <c:dLbls>
          <c:showLegendKey val="0"/>
          <c:showVal val="0"/>
          <c:showCatName val="0"/>
          <c:showSerName val="0"/>
          <c:showPercent val="0"/>
          <c:showBubbleSize val="0"/>
        </c:dLbls>
        <c:gapWidth val="150"/>
        <c:axId val="150445056"/>
        <c:axId val="1504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extLst>
            <c:ext xmlns:c16="http://schemas.microsoft.com/office/drawing/2014/chart" uri="{C3380CC4-5D6E-409C-BE32-E72D297353CC}">
              <c16:uniqueId val="{00000001-D0F5-4328-B25E-AB57235B8C94}"/>
            </c:ext>
          </c:extLst>
        </c:ser>
        <c:dLbls>
          <c:showLegendKey val="0"/>
          <c:showVal val="0"/>
          <c:showCatName val="0"/>
          <c:showSerName val="0"/>
          <c:showPercent val="0"/>
          <c:showBubbleSize val="0"/>
        </c:dLbls>
        <c:marker val="1"/>
        <c:smooth val="0"/>
        <c:axId val="150445056"/>
        <c:axId val="150459520"/>
      </c:lineChart>
      <c:dateAx>
        <c:axId val="150445056"/>
        <c:scaling>
          <c:orientation val="minMax"/>
        </c:scaling>
        <c:delete val="1"/>
        <c:axPos val="b"/>
        <c:numFmt formatCode="ge" sourceLinked="1"/>
        <c:majorTickMark val="none"/>
        <c:minorTickMark val="none"/>
        <c:tickLblPos val="none"/>
        <c:crossAx val="150459520"/>
        <c:crosses val="autoZero"/>
        <c:auto val="1"/>
        <c:lblOffset val="100"/>
        <c:baseTimeUnit val="years"/>
      </c:dateAx>
      <c:valAx>
        <c:axId val="1504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286.25</c:v>
                </c:pt>
                <c:pt idx="1">
                  <c:v>375.85</c:v>
                </c:pt>
                <c:pt idx="2">
                  <c:v>251.55</c:v>
                </c:pt>
                <c:pt idx="3">
                  <c:v>251.68</c:v>
                </c:pt>
                <c:pt idx="4">
                  <c:v>679.19</c:v>
                </c:pt>
              </c:numCache>
            </c:numRef>
          </c:val>
          <c:extLst>
            <c:ext xmlns:c16="http://schemas.microsoft.com/office/drawing/2014/chart" uri="{C3380CC4-5D6E-409C-BE32-E72D297353CC}">
              <c16:uniqueId val="{00000000-6B14-44A5-86BA-8D228A3EE353}"/>
            </c:ext>
          </c:extLst>
        </c:ser>
        <c:dLbls>
          <c:showLegendKey val="0"/>
          <c:showVal val="0"/>
          <c:showCatName val="0"/>
          <c:showSerName val="0"/>
          <c:showPercent val="0"/>
          <c:showBubbleSize val="0"/>
        </c:dLbls>
        <c:gapWidth val="150"/>
        <c:axId val="150493824"/>
        <c:axId val="1505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6B14-44A5-86BA-8D228A3EE353}"/>
            </c:ext>
          </c:extLst>
        </c:ser>
        <c:dLbls>
          <c:showLegendKey val="0"/>
          <c:showVal val="0"/>
          <c:showCatName val="0"/>
          <c:showSerName val="0"/>
          <c:showPercent val="0"/>
          <c:showBubbleSize val="0"/>
        </c:dLbls>
        <c:marker val="1"/>
        <c:smooth val="0"/>
        <c:axId val="150493824"/>
        <c:axId val="150508288"/>
      </c:lineChart>
      <c:dateAx>
        <c:axId val="150493824"/>
        <c:scaling>
          <c:orientation val="minMax"/>
        </c:scaling>
        <c:delete val="1"/>
        <c:axPos val="b"/>
        <c:numFmt formatCode="ge" sourceLinked="1"/>
        <c:majorTickMark val="none"/>
        <c:minorTickMark val="none"/>
        <c:tickLblPos val="none"/>
        <c:crossAx val="150508288"/>
        <c:crosses val="autoZero"/>
        <c:auto val="1"/>
        <c:lblOffset val="100"/>
        <c:baseTimeUnit val="years"/>
      </c:dateAx>
      <c:valAx>
        <c:axId val="1505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99.99</c:v>
                </c:pt>
                <c:pt idx="2">
                  <c:v>63.16</c:v>
                </c:pt>
                <c:pt idx="3">
                  <c:v>100.03</c:v>
                </c:pt>
                <c:pt idx="4">
                  <c:v>78.98</c:v>
                </c:pt>
              </c:numCache>
            </c:numRef>
          </c:val>
          <c:extLst>
            <c:ext xmlns:c16="http://schemas.microsoft.com/office/drawing/2014/chart" uri="{C3380CC4-5D6E-409C-BE32-E72D297353CC}">
              <c16:uniqueId val="{00000000-0973-4429-9C66-76482F93D90F}"/>
            </c:ext>
          </c:extLst>
        </c:ser>
        <c:dLbls>
          <c:showLegendKey val="0"/>
          <c:showVal val="0"/>
          <c:showCatName val="0"/>
          <c:showSerName val="0"/>
          <c:showPercent val="0"/>
          <c:showBubbleSize val="0"/>
        </c:dLbls>
        <c:gapWidth val="150"/>
        <c:axId val="150518016"/>
        <c:axId val="1505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0973-4429-9C66-76482F93D90F}"/>
            </c:ext>
          </c:extLst>
        </c:ser>
        <c:dLbls>
          <c:showLegendKey val="0"/>
          <c:showVal val="0"/>
          <c:showCatName val="0"/>
          <c:showSerName val="0"/>
          <c:showPercent val="0"/>
          <c:showBubbleSize val="0"/>
        </c:dLbls>
        <c:marker val="1"/>
        <c:smooth val="0"/>
        <c:axId val="150518016"/>
        <c:axId val="150528384"/>
      </c:lineChart>
      <c:dateAx>
        <c:axId val="150518016"/>
        <c:scaling>
          <c:orientation val="minMax"/>
        </c:scaling>
        <c:delete val="1"/>
        <c:axPos val="b"/>
        <c:numFmt formatCode="ge" sourceLinked="1"/>
        <c:majorTickMark val="none"/>
        <c:minorTickMark val="none"/>
        <c:tickLblPos val="none"/>
        <c:crossAx val="150528384"/>
        <c:crosses val="autoZero"/>
        <c:auto val="1"/>
        <c:lblOffset val="100"/>
        <c:baseTimeUnit val="years"/>
      </c:dateAx>
      <c:valAx>
        <c:axId val="150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196.57</c:v>
                </c:pt>
                <c:pt idx="1">
                  <c:v>196.37</c:v>
                </c:pt>
                <c:pt idx="2">
                  <c:v>311.27999999999997</c:v>
                </c:pt>
                <c:pt idx="3">
                  <c:v>195.25</c:v>
                </c:pt>
                <c:pt idx="4">
                  <c:v>247.06</c:v>
                </c:pt>
              </c:numCache>
            </c:numRef>
          </c:val>
          <c:extLst>
            <c:ext xmlns:c16="http://schemas.microsoft.com/office/drawing/2014/chart" uri="{C3380CC4-5D6E-409C-BE32-E72D297353CC}">
              <c16:uniqueId val="{00000000-1B87-4062-A740-695941F07ECF}"/>
            </c:ext>
          </c:extLst>
        </c:ser>
        <c:dLbls>
          <c:showLegendKey val="0"/>
          <c:showVal val="0"/>
          <c:showCatName val="0"/>
          <c:showSerName val="0"/>
          <c:showPercent val="0"/>
          <c:showBubbleSize val="0"/>
        </c:dLbls>
        <c:gapWidth val="150"/>
        <c:axId val="150522112"/>
        <c:axId val="1505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1B87-4062-A740-695941F07ECF}"/>
            </c:ext>
          </c:extLst>
        </c:ser>
        <c:dLbls>
          <c:showLegendKey val="0"/>
          <c:showVal val="0"/>
          <c:showCatName val="0"/>
          <c:showSerName val="0"/>
          <c:showPercent val="0"/>
          <c:showBubbleSize val="0"/>
        </c:dLbls>
        <c:marker val="1"/>
        <c:smooth val="0"/>
        <c:axId val="150522112"/>
        <c:axId val="150573440"/>
      </c:lineChart>
      <c:dateAx>
        <c:axId val="150522112"/>
        <c:scaling>
          <c:orientation val="minMax"/>
        </c:scaling>
        <c:delete val="1"/>
        <c:axPos val="b"/>
        <c:numFmt formatCode="ge" sourceLinked="1"/>
        <c:majorTickMark val="none"/>
        <c:minorTickMark val="none"/>
        <c:tickLblPos val="none"/>
        <c:crossAx val="150573440"/>
        <c:crosses val="autoZero"/>
        <c:auto val="1"/>
        <c:lblOffset val="100"/>
        <c:baseTimeUnit val="years"/>
      </c:dateAx>
      <c:valAx>
        <c:axId val="1505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 zoomScale="90" zoomScaleNormal="90" workbookViewId="0">
      <selection activeCell="AI7" sqref="A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青森県　田舎館村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8117</v>
      </c>
      <c r="AM8" s="64"/>
      <c r="AN8" s="64"/>
      <c r="AO8" s="64"/>
      <c r="AP8" s="64"/>
      <c r="AQ8" s="64"/>
      <c r="AR8" s="64"/>
      <c r="AS8" s="64"/>
      <c r="AT8" s="63">
        <f>データ!S6</f>
        <v>22.35</v>
      </c>
      <c r="AU8" s="63"/>
      <c r="AV8" s="63"/>
      <c r="AW8" s="63"/>
      <c r="AX8" s="63"/>
      <c r="AY8" s="63"/>
      <c r="AZ8" s="63"/>
      <c r="BA8" s="63"/>
      <c r="BB8" s="63">
        <f>データ!T6</f>
        <v>363.18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58.89</v>
      </c>
      <c r="J10" s="63"/>
      <c r="K10" s="63"/>
      <c r="L10" s="63"/>
      <c r="M10" s="63"/>
      <c r="N10" s="63"/>
      <c r="O10" s="63"/>
      <c r="P10" s="63">
        <f>データ!O6</f>
        <v>9.74</v>
      </c>
      <c r="Q10" s="63"/>
      <c r="R10" s="63"/>
      <c r="S10" s="63"/>
      <c r="T10" s="63"/>
      <c r="U10" s="63"/>
      <c r="V10" s="63"/>
      <c r="W10" s="63">
        <f>データ!P6</f>
        <v>97.26</v>
      </c>
      <c r="X10" s="63"/>
      <c r="Y10" s="63"/>
      <c r="Z10" s="63"/>
      <c r="AA10" s="63"/>
      <c r="AB10" s="63"/>
      <c r="AC10" s="63"/>
      <c r="AD10" s="64">
        <f>データ!Q6</f>
        <v>3964</v>
      </c>
      <c r="AE10" s="64"/>
      <c r="AF10" s="64"/>
      <c r="AG10" s="64"/>
      <c r="AH10" s="64"/>
      <c r="AI10" s="64"/>
      <c r="AJ10" s="64"/>
      <c r="AK10" s="2"/>
      <c r="AL10" s="64">
        <f>データ!U6</f>
        <v>785</v>
      </c>
      <c r="AM10" s="64"/>
      <c r="AN10" s="64"/>
      <c r="AO10" s="64"/>
      <c r="AP10" s="64"/>
      <c r="AQ10" s="64"/>
      <c r="AR10" s="64"/>
      <c r="AS10" s="64"/>
      <c r="AT10" s="63">
        <f>データ!V6</f>
        <v>0.28999999999999998</v>
      </c>
      <c r="AU10" s="63"/>
      <c r="AV10" s="63"/>
      <c r="AW10" s="63"/>
      <c r="AX10" s="63"/>
      <c r="AY10" s="63"/>
      <c r="AZ10" s="63"/>
      <c r="BA10" s="63"/>
      <c r="BB10" s="63">
        <f>データ!W6</f>
        <v>2706.9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23671</v>
      </c>
      <c r="D6" s="31">
        <f t="shared" si="3"/>
        <v>46</v>
      </c>
      <c r="E6" s="31">
        <f t="shared" si="3"/>
        <v>17</v>
      </c>
      <c r="F6" s="31">
        <f t="shared" si="3"/>
        <v>5</v>
      </c>
      <c r="G6" s="31">
        <f t="shared" si="3"/>
        <v>0</v>
      </c>
      <c r="H6" s="31" t="str">
        <f t="shared" si="3"/>
        <v>青森県　田舎館村</v>
      </c>
      <c r="I6" s="31" t="str">
        <f t="shared" si="3"/>
        <v>法適用</v>
      </c>
      <c r="J6" s="31" t="str">
        <f t="shared" si="3"/>
        <v>下水道事業</v>
      </c>
      <c r="K6" s="31" t="str">
        <f t="shared" si="3"/>
        <v>農業集落排水</v>
      </c>
      <c r="L6" s="31" t="str">
        <f t="shared" si="3"/>
        <v>F2</v>
      </c>
      <c r="M6" s="32" t="str">
        <f t="shared" si="3"/>
        <v>-</v>
      </c>
      <c r="N6" s="32">
        <f t="shared" si="3"/>
        <v>58.89</v>
      </c>
      <c r="O6" s="32">
        <f t="shared" si="3"/>
        <v>9.74</v>
      </c>
      <c r="P6" s="32">
        <f t="shared" si="3"/>
        <v>97.26</v>
      </c>
      <c r="Q6" s="32">
        <f t="shared" si="3"/>
        <v>3964</v>
      </c>
      <c r="R6" s="32">
        <f t="shared" si="3"/>
        <v>8117</v>
      </c>
      <c r="S6" s="32">
        <f t="shared" si="3"/>
        <v>22.35</v>
      </c>
      <c r="T6" s="32">
        <f t="shared" si="3"/>
        <v>363.18</v>
      </c>
      <c r="U6" s="32">
        <f t="shared" si="3"/>
        <v>785</v>
      </c>
      <c r="V6" s="32">
        <f t="shared" si="3"/>
        <v>0.28999999999999998</v>
      </c>
      <c r="W6" s="32">
        <f t="shared" si="3"/>
        <v>2706.9</v>
      </c>
      <c r="X6" s="33">
        <f>IF(X7="",NA(),X7)</f>
        <v>110.9</v>
      </c>
      <c r="Y6" s="33">
        <f t="shared" ref="Y6:AG6" si="4">IF(Y7="",NA(),Y7)</f>
        <v>110.61</v>
      </c>
      <c r="Z6" s="33">
        <f t="shared" si="4"/>
        <v>87.48</v>
      </c>
      <c r="AA6" s="33">
        <f t="shared" si="4"/>
        <v>118.49</v>
      </c>
      <c r="AB6" s="33">
        <f t="shared" si="4"/>
        <v>120.65</v>
      </c>
      <c r="AC6" s="33">
        <f t="shared" si="4"/>
        <v>94.12</v>
      </c>
      <c r="AD6" s="33">
        <f t="shared" si="4"/>
        <v>92.74</v>
      </c>
      <c r="AE6" s="33">
        <f t="shared" si="4"/>
        <v>93.62</v>
      </c>
      <c r="AF6" s="33">
        <f t="shared" si="4"/>
        <v>97.53</v>
      </c>
      <c r="AG6" s="33">
        <f t="shared" si="4"/>
        <v>99.64</v>
      </c>
      <c r="AH6" s="32" t="str">
        <f>IF(AH7="","",IF(AH7="-","【-】","【"&amp;SUBSTITUTE(TEXT(AH7,"#,##0.00"),"-","△")&amp;"】"))</f>
        <v>【99.88】</v>
      </c>
      <c r="AI6" s="33">
        <f>IF(AI7="",NA(),AI7)</f>
        <v>364.15</v>
      </c>
      <c r="AJ6" s="33">
        <f t="shared" ref="AJ6:AR6" si="5">IF(AJ7="",NA(),AJ7)</f>
        <v>332.35</v>
      </c>
      <c r="AK6" s="33">
        <f t="shared" si="5"/>
        <v>383.88</v>
      </c>
      <c r="AL6" s="33">
        <f t="shared" si="5"/>
        <v>72.22</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1610.3</v>
      </c>
      <c r="AU6" s="33">
        <f t="shared" ref="AU6:BC6" si="6">IF(AU7="",NA(),AU7)</f>
        <v>2168.79</v>
      </c>
      <c r="AV6" s="33">
        <f t="shared" si="6"/>
        <v>2923.33</v>
      </c>
      <c r="AW6" s="33">
        <f t="shared" si="6"/>
        <v>120.45</v>
      </c>
      <c r="AX6" s="33">
        <f t="shared" si="6"/>
        <v>148.53</v>
      </c>
      <c r="AY6" s="33">
        <f t="shared" si="6"/>
        <v>194.53</v>
      </c>
      <c r="AZ6" s="33">
        <f t="shared" si="6"/>
        <v>162.52000000000001</v>
      </c>
      <c r="BA6" s="33">
        <f t="shared" si="6"/>
        <v>124.2</v>
      </c>
      <c r="BB6" s="33">
        <f t="shared" si="6"/>
        <v>33.03</v>
      </c>
      <c r="BC6" s="33">
        <f t="shared" si="6"/>
        <v>29.45</v>
      </c>
      <c r="BD6" s="32" t="str">
        <f>IF(BD7="","",IF(BD7="-","【-】","【"&amp;SUBSTITUTE(TEXT(BD7,"#,##0.00"),"-","△")&amp;"】"))</f>
        <v>【34.01】</v>
      </c>
      <c r="BE6" s="33">
        <f>IF(BE7="",NA(),BE7)</f>
        <v>286.25</v>
      </c>
      <c r="BF6" s="33">
        <f t="shared" ref="BF6:BN6" si="7">IF(BF7="",NA(),BF7)</f>
        <v>375.85</v>
      </c>
      <c r="BG6" s="33">
        <f t="shared" si="7"/>
        <v>251.55</v>
      </c>
      <c r="BH6" s="33">
        <f t="shared" si="7"/>
        <v>251.68</v>
      </c>
      <c r="BI6" s="33">
        <f t="shared" si="7"/>
        <v>679.19</v>
      </c>
      <c r="BJ6" s="33">
        <f t="shared" si="7"/>
        <v>1239.2</v>
      </c>
      <c r="BK6" s="33">
        <f t="shared" si="7"/>
        <v>1197.82</v>
      </c>
      <c r="BL6" s="33">
        <f t="shared" si="7"/>
        <v>1126.77</v>
      </c>
      <c r="BM6" s="33">
        <f t="shared" si="7"/>
        <v>1044.8</v>
      </c>
      <c r="BN6" s="33">
        <f t="shared" si="7"/>
        <v>1081.8</v>
      </c>
      <c r="BO6" s="32" t="str">
        <f>IF(BO7="","",IF(BO7="-","【-】","【"&amp;SUBSTITUTE(TEXT(BO7,"#,##0.00"),"-","△")&amp;"】"))</f>
        <v>【1,015.77】</v>
      </c>
      <c r="BP6" s="33">
        <f>IF(BP7="",NA(),BP7)</f>
        <v>100</v>
      </c>
      <c r="BQ6" s="33">
        <f t="shared" ref="BQ6:BY6" si="8">IF(BQ7="",NA(),BQ7)</f>
        <v>99.99</v>
      </c>
      <c r="BR6" s="33">
        <f t="shared" si="8"/>
        <v>63.16</v>
      </c>
      <c r="BS6" s="33">
        <f t="shared" si="8"/>
        <v>100.03</v>
      </c>
      <c r="BT6" s="33">
        <f t="shared" si="8"/>
        <v>78.98</v>
      </c>
      <c r="BU6" s="33">
        <f t="shared" si="8"/>
        <v>51.56</v>
      </c>
      <c r="BV6" s="33">
        <f t="shared" si="8"/>
        <v>51.03</v>
      </c>
      <c r="BW6" s="33">
        <f t="shared" si="8"/>
        <v>50.9</v>
      </c>
      <c r="BX6" s="33">
        <f t="shared" si="8"/>
        <v>50.82</v>
      </c>
      <c r="BY6" s="33">
        <f t="shared" si="8"/>
        <v>52.19</v>
      </c>
      <c r="BZ6" s="32" t="str">
        <f>IF(BZ7="","",IF(BZ7="-","【-】","【"&amp;SUBSTITUTE(TEXT(BZ7,"#,##0.00"),"-","△")&amp;"】"))</f>
        <v>【52.78】</v>
      </c>
      <c r="CA6" s="33">
        <f>IF(CA7="",NA(),CA7)</f>
        <v>196.57</v>
      </c>
      <c r="CB6" s="33">
        <f t="shared" ref="CB6:CJ6" si="9">IF(CB7="",NA(),CB7)</f>
        <v>196.37</v>
      </c>
      <c r="CC6" s="33">
        <f t="shared" si="9"/>
        <v>311.27999999999997</v>
      </c>
      <c r="CD6" s="33">
        <f t="shared" si="9"/>
        <v>195.25</v>
      </c>
      <c r="CE6" s="33">
        <f t="shared" si="9"/>
        <v>247.06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54.45</v>
      </c>
      <c r="CM6" s="33">
        <f t="shared" ref="CM6:CU6" si="10">IF(CM7="",NA(),CM7)</f>
        <v>54.79</v>
      </c>
      <c r="CN6" s="33">
        <f t="shared" si="10"/>
        <v>54.79</v>
      </c>
      <c r="CO6" s="33">
        <f t="shared" si="10"/>
        <v>54.79</v>
      </c>
      <c r="CP6" s="33">
        <f t="shared" si="10"/>
        <v>55.14</v>
      </c>
      <c r="CQ6" s="33">
        <f t="shared" si="10"/>
        <v>55.2</v>
      </c>
      <c r="CR6" s="33">
        <f t="shared" si="10"/>
        <v>54.74</v>
      </c>
      <c r="CS6" s="33">
        <f t="shared" si="10"/>
        <v>53.78</v>
      </c>
      <c r="CT6" s="33">
        <f t="shared" si="10"/>
        <v>53.24</v>
      </c>
      <c r="CU6" s="33">
        <f t="shared" si="10"/>
        <v>52.31</v>
      </c>
      <c r="CV6" s="32" t="str">
        <f>IF(CV7="","",IF(CV7="-","【-】","【"&amp;SUBSTITUTE(TEXT(CV7,"#,##0.00"),"-","△")&amp;"】"))</f>
        <v>【52.74】</v>
      </c>
      <c r="CW6" s="33">
        <f>IF(CW7="",NA(),CW7)</f>
        <v>86.34</v>
      </c>
      <c r="CX6" s="33">
        <f t="shared" ref="CX6:DF6" si="11">IF(CX7="",NA(),CX7)</f>
        <v>86.74</v>
      </c>
      <c r="CY6" s="33">
        <f t="shared" si="11"/>
        <v>86.75</v>
      </c>
      <c r="CZ6" s="33">
        <f t="shared" si="11"/>
        <v>88.43</v>
      </c>
      <c r="DA6" s="33">
        <f t="shared" si="11"/>
        <v>89.94</v>
      </c>
      <c r="DB6" s="33">
        <f t="shared" si="11"/>
        <v>83.73</v>
      </c>
      <c r="DC6" s="33">
        <f t="shared" si="11"/>
        <v>83.88</v>
      </c>
      <c r="DD6" s="33">
        <f t="shared" si="11"/>
        <v>84.06</v>
      </c>
      <c r="DE6" s="33">
        <f t="shared" si="11"/>
        <v>84.07</v>
      </c>
      <c r="DF6" s="33">
        <f t="shared" si="11"/>
        <v>84.32</v>
      </c>
      <c r="DG6" s="32" t="str">
        <f>IF(DG7="","",IF(DG7="-","【-】","【"&amp;SUBSTITUTE(TEXT(DG7,"#,##0.00"),"-","△")&amp;"】"))</f>
        <v>【84.50】</v>
      </c>
      <c r="DH6" s="33">
        <f>IF(DH7="",NA(),DH7)</f>
        <v>4.84</v>
      </c>
      <c r="DI6" s="33">
        <f t="shared" ref="DI6:DQ6" si="12">IF(DI7="",NA(),DI7)</f>
        <v>5.78</v>
      </c>
      <c r="DJ6" s="33">
        <f t="shared" si="12"/>
        <v>6.6</v>
      </c>
      <c r="DK6" s="33">
        <f t="shared" si="12"/>
        <v>43.24</v>
      </c>
      <c r="DL6" s="33">
        <f t="shared" si="12"/>
        <v>45.2</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x14ac:dyDescent="0.15">
      <c r="A7" s="26"/>
      <c r="B7" s="35">
        <v>2015</v>
      </c>
      <c r="C7" s="35">
        <v>23671</v>
      </c>
      <c r="D7" s="35">
        <v>46</v>
      </c>
      <c r="E7" s="35">
        <v>17</v>
      </c>
      <c r="F7" s="35">
        <v>5</v>
      </c>
      <c r="G7" s="35">
        <v>0</v>
      </c>
      <c r="H7" s="35" t="s">
        <v>96</v>
      </c>
      <c r="I7" s="35" t="s">
        <v>97</v>
      </c>
      <c r="J7" s="35" t="s">
        <v>98</v>
      </c>
      <c r="K7" s="35" t="s">
        <v>99</v>
      </c>
      <c r="L7" s="35" t="s">
        <v>100</v>
      </c>
      <c r="M7" s="36" t="s">
        <v>101</v>
      </c>
      <c r="N7" s="36">
        <v>58.89</v>
      </c>
      <c r="O7" s="36">
        <v>9.74</v>
      </c>
      <c r="P7" s="36">
        <v>97.26</v>
      </c>
      <c r="Q7" s="36">
        <v>3964</v>
      </c>
      <c r="R7" s="36">
        <v>8117</v>
      </c>
      <c r="S7" s="36">
        <v>22.35</v>
      </c>
      <c r="T7" s="36">
        <v>363.18</v>
      </c>
      <c r="U7" s="36">
        <v>785</v>
      </c>
      <c r="V7" s="36">
        <v>0.28999999999999998</v>
      </c>
      <c r="W7" s="36">
        <v>2706.9</v>
      </c>
      <c r="X7" s="36">
        <v>110.9</v>
      </c>
      <c r="Y7" s="36">
        <v>110.61</v>
      </c>
      <c r="Z7" s="36">
        <v>87.48</v>
      </c>
      <c r="AA7" s="36">
        <v>118.49</v>
      </c>
      <c r="AB7" s="36">
        <v>120.65</v>
      </c>
      <c r="AC7" s="36">
        <v>94.12</v>
      </c>
      <c r="AD7" s="36">
        <v>92.74</v>
      </c>
      <c r="AE7" s="36">
        <v>93.62</v>
      </c>
      <c r="AF7" s="36">
        <v>97.53</v>
      </c>
      <c r="AG7" s="36">
        <v>99.64</v>
      </c>
      <c r="AH7" s="36">
        <v>99.88</v>
      </c>
      <c r="AI7" s="36">
        <v>364.15</v>
      </c>
      <c r="AJ7" s="36">
        <v>332.35</v>
      </c>
      <c r="AK7" s="36">
        <v>383.88</v>
      </c>
      <c r="AL7" s="36">
        <v>72.22</v>
      </c>
      <c r="AM7" s="36">
        <v>0</v>
      </c>
      <c r="AN7" s="36">
        <v>262.73</v>
      </c>
      <c r="AO7" s="36">
        <v>243.13</v>
      </c>
      <c r="AP7" s="36">
        <v>280.08</v>
      </c>
      <c r="AQ7" s="36">
        <v>223.09</v>
      </c>
      <c r="AR7" s="36">
        <v>214.61</v>
      </c>
      <c r="AS7" s="36">
        <v>203.67</v>
      </c>
      <c r="AT7" s="36">
        <v>1610.3</v>
      </c>
      <c r="AU7" s="36">
        <v>2168.79</v>
      </c>
      <c r="AV7" s="36">
        <v>2923.33</v>
      </c>
      <c r="AW7" s="36">
        <v>120.45</v>
      </c>
      <c r="AX7" s="36">
        <v>148.53</v>
      </c>
      <c r="AY7" s="36">
        <v>194.53</v>
      </c>
      <c r="AZ7" s="36">
        <v>162.52000000000001</v>
      </c>
      <c r="BA7" s="36">
        <v>124.2</v>
      </c>
      <c r="BB7" s="36">
        <v>33.03</v>
      </c>
      <c r="BC7" s="36">
        <v>29.45</v>
      </c>
      <c r="BD7" s="36">
        <v>34.01</v>
      </c>
      <c r="BE7" s="36">
        <v>286.25</v>
      </c>
      <c r="BF7" s="36">
        <v>375.85</v>
      </c>
      <c r="BG7" s="36">
        <v>251.55</v>
      </c>
      <c r="BH7" s="36">
        <v>251.68</v>
      </c>
      <c r="BI7" s="36">
        <v>679.19</v>
      </c>
      <c r="BJ7" s="36">
        <v>1239.2</v>
      </c>
      <c r="BK7" s="36">
        <v>1197.82</v>
      </c>
      <c r="BL7" s="36">
        <v>1126.77</v>
      </c>
      <c r="BM7" s="36">
        <v>1044.8</v>
      </c>
      <c r="BN7" s="36">
        <v>1081.8</v>
      </c>
      <c r="BO7" s="36">
        <v>1015.77</v>
      </c>
      <c r="BP7" s="36">
        <v>100</v>
      </c>
      <c r="BQ7" s="36">
        <v>99.99</v>
      </c>
      <c r="BR7" s="36">
        <v>63.16</v>
      </c>
      <c r="BS7" s="36">
        <v>100.03</v>
      </c>
      <c r="BT7" s="36">
        <v>78.98</v>
      </c>
      <c r="BU7" s="36">
        <v>51.56</v>
      </c>
      <c r="BV7" s="36">
        <v>51.03</v>
      </c>
      <c r="BW7" s="36">
        <v>50.9</v>
      </c>
      <c r="BX7" s="36">
        <v>50.82</v>
      </c>
      <c r="BY7" s="36">
        <v>52.19</v>
      </c>
      <c r="BZ7" s="36">
        <v>52.78</v>
      </c>
      <c r="CA7" s="36">
        <v>196.57</v>
      </c>
      <c r="CB7" s="36">
        <v>196.37</v>
      </c>
      <c r="CC7" s="36">
        <v>311.27999999999997</v>
      </c>
      <c r="CD7" s="36">
        <v>195.25</v>
      </c>
      <c r="CE7" s="36">
        <v>247.06</v>
      </c>
      <c r="CF7" s="36">
        <v>283.26</v>
      </c>
      <c r="CG7" s="36">
        <v>289.60000000000002</v>
      </c>
      <c r="CH7" s="36">
        <v>293.27</v>
      </c>
      <c r="CI7" s="36">
        <v>300.52</v>
      </c>
      <c r="CJ7" s="36">
        <v>296.14</v>
      </c>
      <c r="CK7" s="36">
        <v>289.81</v>
      </c>
      <c r="CL7" s="36">
        <v>54.45</v>
      </c>
      <c r="CM7" s="36">
        <v>54.79</v>
      </c>
      <c r="CN7" s="36">
        <v>54.79</v>
      </c>
      <c r="CO7" s="36">
        <v>54.79</v>
      </c>
      <c r="CP7" s="36">
        <v>55.14</v>
      </c>
      <c r="CQ7" s="36">
        <v>55.2</v>
      </c>
      <c r="CR7" s="36">
        <v>54.74</v>
      </c>
      <c r="CS7" s="36">
        <v>53.78</v>
      </c>
      <c r="CT7" s="36">
        <v>53.24</v>
      </c>
      <c r="CU7" s="36">
        <v>52.31</v>
      </c>
      <c r="CV7" s="36">
        <v>52.74</v>
      </c>
      <c r="CW7" s="36">
        <v>86.34</v>
      </c>
      <c r="CX7" s="36">
        <v>86.74</v>
      </c>
      <c r="CY7" s="36">
        <v>86.75</v>
      </c>
      <c r="CZ7" s="36">
        <v>88.43</v>
      </c>
      <c r="DA7" s="36">
        <v>89.94</v>
      </c>
      <c r="DB7" s="36">
        <v>83.73</v>
      </c>
      <c r="DC7" s="36">
        <v>83.88</v>
      </c>
      <c r="DD7" s="36">
        <v>84.06</v>
      </c>
      <c r="DE7" s="36">
        <v>84.07</v>
      </c>
      <c r="DF7" s="36">
        <v>84.32</v>
      </c>
      <c r="DG7" s="36">
        <v>84.5</v>
      </c>
      <c r="DH7" s="36">
        <v>4.84</v>
      </c>
      <c r="DI7" s="36">
        <v>5.78</v>
      </c>
      <c r="DJ7" s="36">
        <v>6.6</v>
      </c>
      <c r="DK7" s="36">
        <v>43.24</v>
      </c>
      <c r="DL7" s="36">
        <v>45.2</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H28note32</cp:lastModifiedBy>
  <cp:lastPrinted>2017-02-13T04:20:02Z</cp:lastPrinted>
  <dcterms:created xsi:type="dcterms:W3CDTF">2017-02-08T02:40:27Z</dcterms:created>
  <dcterms:modified xsi:type="dcterms:W3CDTF">2017-02-13T04:54:47Z</dcterms:modified>
  <cp:category/>
</cp:coreProperties>
</file>