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下水道28年移行関係\H28市町村課関係\経営比較分析表\田舎館村下水道事業\"/>
    </mc:Choice>
  </mc:AlternateContent>
  <workbookProtection workbookPassword="8649" lockStructure="1"/>
  <bookViews>
    <workbookView xWindow="0" yWindow="0" windowWidth="20490" windowHeight="7560"/>
  </bookViews>
  <sheets>
    <sheet name="法適用_下水道事業" sheetId="4" r:id="rId1"/>
    <sheet name="データ" sheetId="5" state="hidden" r:id="rId2"/>
  </sheets>
  <calcPr calcId="162913"/>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S6" i="5"/>
  <c r="AT8" i="4" s="1"/>
  <c r="R6" i="5"/>
  <c r="AL8" i="4" s="1"/>
  <c r="Q6" i="5"/>
  <c r="P6" i="5"/>
  <c r="O6" i="5"/>
  <c r="P10" i="4" s="1"/>
  <c r="N6" i="5"/>
  <c r="M6" i="5"/>
  <c r="L6" i="5"/>
  <c r="K6" i="5"/>
  <c r="P8" i="4" s="1"/>
  <c r="J6" i="5"/>
  <c r="I8" i="4" s="1"/>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W10" i="4"/>
  <c r="I10" i="4"/>
  <c r="B10" i="4"/>
  <c r="BB8" i="4"/>
  <c r="W8" i="4"/>
  <c r="B8" i="4"/>
  <c r="B6" i="4"/>
  <c r="D10" i="5" l="1"/>
  <c r="C10" i="5"/>
  <c r="E10" i="5"/>
  <c r="B10" i="5"/>
</calcChain>
</file>

<file path=xl/sharedStrings.xml><?xml version="1.0" encoding="utf-8"?>
<sst xmlns="http://schemas.openxmlformats.org/spreadsheetml/2006/main" count="225" uniqueCount="109">
  <si>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</si>
  <si>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</si>
  <si>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</si>
  <si>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</si>
  <si>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</si>
  <si>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</si>
  <si>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</si>
  <si>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</si>
  <si>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</si>
  <si>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</si>
  <si>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</si>
  <si>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</si>
  <si>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</si>
  <si>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</si>
  <si>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</si>
  <si>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</si>
  <si>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</si>
  <si>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</si>
  <si>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</si>
  <si>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</si>
  <si>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</si>
  <si>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</si>
  <si>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</si>
  <si>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</si>
  <si>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</si>
  <si>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</si>
  <si>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</si>
  <si>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</si>
  <si>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</si>
  <si>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</si>
  <si>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</si>
  <si>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</si>
  <si>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</si>
  <si>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</si>
  <si>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</si>
  <si>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</si>
  <si>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</si>
  <si>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</si>
  <si>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</si>
  <si>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</si>
  <si>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</si>
  <si>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23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</si>
  <si>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</si>
  <si>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</si>
  <si>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</si>
  <si>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</si>
  <si>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</si>
  <si>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</si>
  <si>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</si>
  <si>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</si>
  <si>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</si>
  <si>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</si>
  <si>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</si>
  <si>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</si>
  <si>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</si>
  <si>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</si>
  <si>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</si>
  <si>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</si>
  <si>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</si>
  <si>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</si>
  <si>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</si>
  <si>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</si>
  <si>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</si>
  <si>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</si>
  <si>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</si>
  <si>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</si>
  <si>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</si>
  <si>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</si>
  <si>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</si>
  <si>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</si>
  <si>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</si>
  <si>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</si>
  <si>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</si>
  <si>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</si>
  <si>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</si>
  <si>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</si>
  <si>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</si>
  <si>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</si>
  <si>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</si>
  <si>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</si>
  <si>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</si>
  <si>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</si>
  <si>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</si>
  <si>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</si>
  <si>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</si>
  <si>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</si>
  <si>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</si>
  <si>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</si>
  <si>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</si>
  <si>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</si>
  <si>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</si>
  <si>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</si>
  <si>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</si>
  <si>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</si>
  <si>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</si>
  <si>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青森県　田舎館村</t>
  </si>
  <si>
    <t>法適用</t>
  </si>
  <si>
    <t>下水道事業</t>
  </si>
  <si>
    <t>公共下水道</t>
  </si>
  <si>
    <t>Cc2</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</si>
  <si>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</si>
  <si>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</si>
  <si>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</si>
  <si>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</si>
  <si>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</si>
  <si>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</si>
  <si>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現在、法定耐用年数を経過し、ただちに更新を迫られている管渠はなく、管渠等の減価償却の進行状況においても類似団体と比較して高くはなっていますがそれほど進んではいません。今後、将来の改築・更新・長寿命化等の財源確保や経営に与える影響を踏まえ、長期の投資・財政計画を策定し、管渠等の更新をすることとなります。
</t>
    <rPh sb="1" eb="3">
      <t>ゲンザイ</t>
    </rPh>
    <rPh sb="34" eb="36">
      <t>カンキョ</t>
    </rPh>
    <rPh sb="36" eb="37">
      <t>トウ</t>
    </rPh>
    <rPh sb="52" eb="54">
      <t>ルイジ</t>
    </rPh>
    <rPh sb="54" eb="56">
      <t>ダンタイ</t>
    </rPh>
    <rPh sb="57" eb="59">
      <t>ヒカク</t>
    </rPh>
    <rPh sb="61" eb="62">
      <t>タカ</t>
    </rPh>
    <rPh sb="84" eb="86">
      <t>コンゴ</t>
    </rPh>
    <rPh sb="87" eb="89">
      <t>ショウライ</t>
    </rPh>
    <rPh sb="90" eb="92">
      <t>カイチク</t>
    </rPh>
    <rPh sb="93" eb="95">
      <t>コウシン</t>
    </rPh>
    <rPh sb="96" eb="100">
      <t>チョウジュミョウカ</t>
    </rPh>
    <rPh sb="100" eb="101">
      <t>トウ</t>
    </rPh>
    <rPh sb="102" eb="104">
      <t>ザイゲン</t>
    </rPh>
    <rPh sb="104" eb="106">
      <t>カクホ</t>
    </rPh>
    <rPh sb="107" eb="109">
      <t>ケイエイ</t>
    </rPh>
    <rPh sb="110" eb="111">
      <t>アタ</t>
    </rPh>
    <rPh sb="113" eb="115">
      <t>エイキョウ</t>
    </rPh>
    <rPh sb="116" eb="117">
      <t>フ</t>
    </rPh>
    <rPh sb="135" eb="137">
      <t>カンキョ</t>
    </rPh>
    <rPh sb="137" eb="138">
      <t>トウ</t>
    </rPh>
    <rPh sb="139" eb="141">
      <t>コウシン</t>
    </rPh>
    <phoneticPr fontId="4"/>
  </si>
  <si>
    <t>処理区域内の管渠の整備はほぼ終了しています。
今後は更なる経営改善に向けて、使用料水準や維持管理費等の見直し、水洗化率の向上を図っていく必要があります。
また、管渠等の老朽化に関しては、今後ストックマネジメント的観点から新規整備・維持管理・改築を一体的に捉え、事業の平準化とライフサイクルコストの最小化に取り組む必要があります。</t>
    <rPh sb="0" eb="2">
      <t>ショリ</t>
    </rPh>
    <rPh sb="2" eb="5">
      <t>クイキナイ</t>
    </rPh>
    <rPh sb="6" eb="8">
      <t>カンキョ</t>
    </rPh>
    <rPh sb="9" eb="11">
      <t>セイビ</t>
    </rPh>
    <rPh sb="14" eb="16">
      <t>シュウリョウ</t>
    </rPh>
    <rPh sb="23" eb="25">
      <t>コンゴ</t>
    </rPh>
    <rPh sb="26" eb="27">
      <t>サラ</t>
    </rPh>
    <rPh sb="29" eb="31">
      <t>ケイエイ</t>
    </rPh>
    <rPh sb="31" eb="33">
      <t>カイゼン</t>
    </rPh>
    <rPh sb="34" eb="35">
      <t>ム</t>
    </rPh>
    <rPh sb="38" eb="41">
      <t>シヨウリョウ</t>
    </rPh>
    <rPh sb="41" eb="43">
      <t>スイジュン</t>
    </rPh>
    <rPh sb="44" eb="46">
      <t>イジ</t>
    </rPh>
    <rPh sb="46" eb="49">
      <t>カンリヒ</t>
    </rPh>
    <rPh sb="49" eb="50">
      <t>トウ</t>
    </rPh>
    <rPh sb="51" eb="53">
      <t>ミナオ</t>
    </rPh>
    <rPh sb="55" eb="58">
      <t>スイセンカ</t>
    </rPh>
    <rPh sb="58" eb="59">
      <t>リツ</t>
    </rPh>
    <rPh sb="60" eb="62">
      <t>コウジョウ</t>
    </rPh>
    <rPh sb="63" eb="64">
      <t>ハカ</t>
    </rPh>
    <rPh sb="68" eb="70">
      <t>ヒツヨウ</t>
    </rPh>
    <rPh sb="80" eb="82">
      <t>カンキョ</t>
    </rPh>
    <rPh sb="82" eb="83">
      <t>トウ</t>
    </rPh>
    <rPh sb="84" eb="87">
      <t>ロウキュウカ</t>
    </rPh>
    <rPh sb="88" eb="89">
      <t>カン</t>
    </rPh>
    <rPh sb="93" eb="95">
      <t>コンゴ</t>
    </rPh>
    <rPh sb="105" eb="106">
      <t>テキ</t>
    </rPh>
    <rPh sb="106" eb="108">
      <t>カンテン</t>
    </rPh>
    <rPh sb="110" eb="112">
      <t>シンキ</t>
    </rPh>
    <rPh sb="112" eb="114">
      <t>セイビ</t>
    </rPh>
    <rPh sb="115" eb="117">
      <t>イジ</t>
    </rPh>
    <rPh sb="117" eb="119">
      <t>カンリ</t>
    </rPh>
    <rPh sb="120" eb="122">
      <t>カイチク</t>
    </rPh>
    <rPh sb="123" eb="126">
      <t>イッタイテキ</t>
    </rPh>
    <rPh sb="127" eb="128">
      <t>トラ</t>
    </rPh>
    <rPh sb="130" eb="132">
      <t>ジギョウ</t>
    </rPh>
    <rPh sb="133" eb="136">
      <t>ヘイジュンカ</t>
    </rPh>
    <rPh sb="148" eb="151">
      <t>サイショウカ</t>
    </rPh>
    <rPh sb="152" eb="153">
      <t>ト</t>
    </rPh>
    <rPh sb="154" eb="155">
      <t>ク</t>
    </rPh>
    <rPh sb="156" eb="158">
      <t>ヒツヨウ</t>
    </rPh>
    <phoneticPr fontId="4"/>
  </si>
  <si>
    <t xml:space="preserve">人口等の減少や節水型社会の影響により、下水道使用料等の収益は減少傾向にありますが、一般会計からの繰入金等の財源の確保や経費の削減、営業外費用の支払利息等の減少などにより費用も減少していることから、平成27年度には累積欠損金が解消されました。
損益では適度な純利益を継続的に計上するなど安定的な経営状態であると言えます。
企業債残高対事業規模については、営業収益は減少傾向にありますが事業がほぼ終了していることから企業債残高は着実に減少しています。類似団体と比較して高い水準を示していますが、今後減少していき健全性を強化しつつあります。
有収水量が大きく増加せず、維持管理費等が増加していることから汚水処理原価は高い水準となっています。
岩木川流域下水道へ接続し、終末処理場施設をもっていないことから施設利用率は0％となっています。
処理区域内の整備がほぼ終了しているため未接続世帯の接続により水洗化率は年々増加しています。
</t>
    <rPh sb="0" eb="2">
      <t>ジンコウ</t>
    </rPh>
    <rPh sb="2" eb="3">
      <t>トウ</t>
    </rPh>
    <rPh sb="4" eb="6">
      <t>ゲンショウ</t>
    </rPh>
    <rPh sb="7" eb="10">
      <t>セッスイガタ</t>
    </rPh>
    <rPh sb="10" eb="12">
      <t>シャカイ</t>
    </rPh>
    <rPh sb="13" eb="15">
      <t>エイキョウ</t>
    </rPh>
    <rPh sb="19" eb="22">
      <t>ゲスイドウ</t>
    </rPh>
    <rPh sb="22" eb="25">
      <t>シヨウリョウ</t>
    </rPh>
    <rPh sb="25" eb="26">
      <t>トウ</t>
    </rPh>
    <rPh sb="27" eb="29">
      <t>シュウエキ</t>
    </rPh>
    <rPh sb="30" eb="32">
      <t>ゲンショウ</t>
    </rPh>
    <rPh sb="32" eb="34">
      <t>ケイコウ</t>
    </rPh>
    <rPh sb="41" eb="43">
      <t>イッパン</t>
    </rPh>
    <rPh sb="43" eb="45">
      <t>カイケイ</t>
    </rPh>
    <rPh sb="48" eb="51">
      <t>クリイレキン</t>
    </rPh>
    <rPh sb="51" eb="52">
      <t>トウ</t>
    </rPh>
    <rPh sb="53" eb="55">
      <t>ザイゲン</t>
    </rPh>
    <rPh sb="56" eb="58">
      <t>カクホ</t>
    </rPh>
    <rPh sb="59" eb="61">
      <t>ケイヒ</t>
    </rPh>
    <rPh sb="62" eb="64">
      <t>サクゲン</t>
    </rPh>
    <rPh sb="65" eb="68">
      <t>エイギョウガイ</t>
    </rPh>
    <rPh sb="68" eb="70">
      <t>ヒヨウ</t>
    </rPh>
    <rPh sb="71" eb="73">
      <t>シハライ</t>
    </rPh>
    <rPh sb="73" eb="75">
      <t>リソク</t>
    </rPh>
    <rPh sb="75" eb="76">
      <t>トウ</t>
    </rPh>
    <rPh sb="77" eb="79">
      <t>ゲンショウ</t>
    </rPh>
    <rPh sb="84" eb="86">
      <t>ヒヨウ</t>
    </rPh>
    <rPh sb="87" eb="89">
      <t>ゲンショウ</t>
    </rPh>
    <rPh sb="98" eb="100">
      <t>ヘイセイ</t>
    </rPh>
    <rPh sb="102" eb="104">
      <t>ネンド</t>
    </rPh>
    <rPh sb="106" eb="108">
      <t>ルイセキ</t>
    </rPh>
    <rPh sb="108" eb="111">
      <t>ケッソンキン</t>
    </rPh>
    <rPh sb="112" eb="114">
      <t>カイショウ</t>
    </rPh>
    <rPh sb="121" eb="123">
      <t>ソンエキ</t>
    </rPh>
    <rPh sb="125" eb="127">
      <t>テキド</t>
    </rPh>
    <rPh sb="128" eb="131">
      <t>ジュンリエキ</t>
    </rPh>
    <rPh sb="132" eb="135">
      <t>ケイゾクテキ</t>
    </rPh>
    <rPh sb="136" eb="138">
      <t>ケイジョウ</t>
    </rPh>
    <rPh sb="142" eb="145">
      <t>アンテイテキ</t>
    </rPh>
    <rPh sb="146" eb="148">
      <t>ケイエイ</t>
    </rPh>
    <rPh sb="148" eb="150">
      <t>ジョウタイ</t>
    </rPh>
    <rPh sb="154" eb="155">
      <t>イ</t>
    </rPh>
    <rPh sb="160" eb="162">
      <t>キギョウ</t>
    </rPh>
    <rPh sb="162" eb="163">
      <t>サイ</t>
    </rPh>
    <rPh sb="163" eb="165">
      <t>ザンダカ</t>
    </rPh>
    <rPh sb="165" eb="166">
      <t>タイ</t>
    </rPh>
    <rPh sb="166" eb="168">
      <t>ジギョウ</t>
    </rPh>
    <rPh sb="168" eb="170">
      <t>キボ</t>
    </rPh>
    <rPh sb="176" eb="178">
      <t>エイギョウ</t>
    </rPh>
    <rPh sb="178" eb="180">
      <t>シュウエキ</t>
    </rPh>
    <rPh sb="181" eb="183">
      <t>ゲンショウ</t>
    </rPh>
    <rPh sb="183" eb="185">
      <t>ケイコウ</t>
    </rPh>
    <rPh sb="191" eb="193">
      <t>ジギョウ</t>
    </rPh>
    <rPh sb="196" eb="198">
      <t>シュウリョウ</t>
    </rPh>
    <rPh sb="206" eb="209">
      <t>キギョウサイ</t>
    </rPh>
    <rPh sb="209" eb="211">
      <t>ザンダカ</t>
    </rPh>
    <rPh sb="212" eb="214">
      <t>チャクジツ</t>
    </rPh>
    <rPh sb="215" eb="217">
      <t>ゲンショウ</t>
    </rPh>
    <rPh sb="223" eb="225">
      <t>ルイジ</t>
    </rPh>
    <rPh sb="225" eb="227">
      <t>ダンタイ</t>
    </rPh>
    <rPh sb="228" eb="230">
      <t>ヒカク</t>
    </rPh>
    <rPh sb="232" eb="233">
      <t>タカ</t>
    </rPh>
    <rPh sb="234" eb="236">
      <t>スイジュン</t>
    </rPh>
    <rPh sb="237" eb="238">
      <t>シメ</t>
    </rPh>
    <rPh sb="245" eb="247">
      <t>コンゴ</t>
    </rPh>
    <rPh sb="247" eb="249">
      <t>ゲンショウ</t>
    </rPh>
    <rPh sb="253" eb="256">
      <t>ケンゼンセイ</t>
    </rPh>
    <rPh sb="257" eb="259">
      <t>キョウカ</t>
    </rPh>
    <rPh sb="268" eb="270">
      <t>ユウシュウ</t>
    </rPh>
    <rPh sb="270" eb="272">
      <t>スイリョウ</t>
    </rPh>
    <rPh sb="273" eb="274">
      <t>オオ</t>
    </rPh>
    <rPh sb="276" eb="278">
      <t>ゾウカ</t>
    </rPh>
    <rPh sb="281" eb="283">
      <t>イジ</t>
    </rPh>
    <rPh sb="283" eb="286">
      <t>カンリヒ</t>
    </rPh>
    <rPh sb="286" eb="287">
      <t>トウ</t>
    </rPh>
    <rPh sb="288" eb="290">
      <t>ゾウカ</t>
    </rPh>
    <rPh sb="298" eb="300">
      <t>オスイ</t>
    </rPh>
    <rPh sb="300" eb="302">
      <t>ショリ</t>
    </rPh>
    <rPh sb="302" eb="304">
      <t>ゲンカ</t>
    </rPh>
    <rPh sb="305" eb="306">
      <t>タカ</t>
    </rPh>
    <rPh sb="307" eb="309">
      <t>スイジュン</t>
    </rPh>
    <rPh sb="318" eb="321">
      <t>イワキガワ</t>
    </rPh>
    <rPh sb="321" eb="323">
      <t>リュウイキ</t>
    </rPh>
    <rPh sb="323" eb="326">
      <t>ゲスイドウ</t>
    </rPh>
    <rPh sb="327" eb="329">
      <t>セツゾク</t>
    </rPh>
    <rPh sb="336" eb="338">
      <t>シセツ</t>
    </rPh>
    <rPh sb="349" eb="351">
      <t>シセツ</t>
    </rPh>
    <rPh sb="351" eb="354">
      <t>リヨウリツ</t>
    </rPh>
    <rPh sb="366" eb="368">
      <t>ショリ</t>
    </rPh>
    <rPh sb="368" eb="371">
      <t>クイキナイ</t>
    </rPh>
    <rPh sb="372" eb="374">
      <t>セイビ</t>
    </rPh>
    <rPh sb="377" eb="379">
      <t>シュウリョウ</t>
    </rPh>
    <rPh sb="385" eb="388">
      <t>ミセツゾク</t>
    </rPh>
    <rPh sb="388" eb="390">
      <t>セタイ</t>
    </rPh>
    <rPh sb="391" eb="393">
      <t>セツゾク</t>
    </rPh>
    <rPh sb="396" eb="399">
      <t>スイセンカ</t>
    </rPh>
    <rPh sb="399" eb="400">
      <t>リツ</t>
    </rPh>
    <rPh sb="401" eb="403">
      <t>ネンネン</t>
    </rPh>
    <rPh sb="403" eb="405">
      <t>ゾウカ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</si>
</sst>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BCD-42CA-97C0-DD1B55C3DDCC}"/>
            </c:ext>
          </c:extLst>
        </c:ser>
        <c:dLbls>
          <c:showLegendKey val="0"/>
          <c:showVal val="0"/>
          <c:showCatName val="0"/>
          <c:showSerName val="0"/>
          <c:showPercent val="0"/>
          <c:showBubbleSize val="0"/>
        </c:dLbls>
        <c:gapWidth val="150"/>
        <c:axId val="150176512"/>
        <c:axId val="150178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0.01</c:v>
                </c:pt>
                <c:pt idx="1">
                  <c:v>0.1</c:v>
                </c:pt>
                <c:pt idx="2">
                  <c:v>7.0000000000000007E-2</c:v>
                </c:pt>
                <c:pt idx="3">
                  <c:v>0.04</c:v>
                </c:pt>
                <c:pt idx="4">
                  <c:v>0.11</c:v>
                </c:pt>
              </c:numCache>
            </c:numRef>
          </c:val>
          <c:smooth val="0"/>
          <c:extLst>
            <c:ext xmlns:c16="http://schemas.microsoft.com/office/drawing/2014/chart" uri="{C3380CC4-5D6E-409C-BE32-E72D297353CC}">
              <c16:uniqueId val="{00000001-CBCD-42CA-97C0-DD1B55C3DDCC}"/>
            </c:ext>
          </c:extLst>
        </c:ser>
        <c:dLbls>
          <c:showLegendKey val="0"/>
          <c:showVal val="0"/>
          <c:showCatName val="0"/>
          <c:showSerName val="0"/>
          <c:showPercent val="0"/>
          <c:showBubbleSize val="0"/>
        </c:dLbls>
        <c:marker val="1"/>
        <c:smooth val="0"/>
        <c:axId val="150176512"/>
        <c:axId val="150178432"/>
      </c:lineChart>
      <c:dateAx>
        <c:axId val="150176512"/>
        <c:scaling>
          <c:orientation val="minMax"/>
        </c:scaling>
        <c:delete val="1"/>
        <c:axPos val="b"/>
        <c:numFmt formatCode="ge" sourceLinked="1"/>
        <c:majorTickMark val="none"/>
        <c:minorTickMark val="none"/>
        <c:tickLblPos val="none"/>
        <c:crossAx val="150178432"/>
        <c:crosses val="autoZero"/>
        <c:auto val="1"/>
        <c:lblOffset val="100"/>
        <c:baseTimeUnit val="years"/>
      </c:dateAx>
      <c:valAx>
        <c:axId val="150178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176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FF6-4D0C-92C9-B442B642453A}"/>
            </c:ext>
          </c:extLst>
        </c:ser>
        <c:dLbls>
          <c:showLegendKey val="0"/>
          <c:showVal val="0"/>
          <c:showCatName val="0"/>
          <c:showSerName val="0"/>
          <c:showPercent val="0"/>
          <c:showBubbleSize val="0"/>
        </c:dLbls>
        <c:gapWidth val="150"/>
        <c:axId val="150681472"/>
        <c:axId val="15068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53.79</c:v>
                </c:pt>
                <c:pt idx="1">
                  <c:v>55.41</c:v>
                </c:pt>
                <c:pt idx="2">
                  <c:v>55.81</c:v>
                </c:pt>
                <c:pt idx="3">
                  <c:v>54.44</c:v>
                </c:pt>
                <c:pt idx="4">
                  <c:v>54.67</c:v>
                </c:pt>
              </c:numCache>
            </c:numRef>
          </c:val>
          <c:smooth val="0"/>
          <c:extLst>
            <c:ext xmlns:c16="http://schemas.microsoft.com/office/drawing/2014/chart" uri="{C3380CC4-5D6E-409C-BE32-E72D297353CC}">
              <c16:uniqueId val="{00000001-2FF6-4D0C-92C9-B442B642453A}"/>
            </c:ext>
          </c:extLst>
        </c:ser>
        <c:dLbls>
          <c:showLegendKey val="0"/>
          <c:showVal val="0"/>
          <c:showCatName val="0"/>
          <c:showSerName val="0"/>
          <c:showPercent val="0"/>
          <c:showBubbleSize val="0"/>
        </c:dLbls>
        <c:marker val="1"/>
        <c:smooth val="0"/>
        <c:axId val="150681472"/>
        <c:axId val="150683648"/>
      </c:lineChart>
      <c:dateAx>
        <c:axId val="150681472"/>
        <c:scaling>
          <c:orientation val="minMax"/>
        </c:scaling>
        <c:delete val="1"/>
        <c:axPos val="b"/>
        <c:numFmt formatCode="ge" sourceLinked="1"/>
        <c:majorTickMark val="none"/>
        <c:minorTickMark val="none"/>
        <c:tickLblPos val="none"/>
        <c:crossAx val="150683648"/>
        <c:crosses val="autoZero"/>
        <c:auto val="1"/>
        <c:lblOffset val="100"/>
        <c:baseTimeUnit val="years"/>
      </c:dateAx>
      <c:valAx>
        <c:axId val="15068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681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83.9</c:v>
                </c:pt>
                <c:pt idx="1">
                  <c:v>84.42</c:v>
                </c:pt>
                <c:pt idx="2">
                  <c:v>84.69</c:v>
                </c:pt>
                <c:pt idx="3">
                  <c:v>85.34</c:v>
                </c:pt>
                <c:pt idx="4">
                  <c:v>86.43</c:v>
                </c:pt>
              </c:numCache>
            </c:numRef>
          </c:val>
          <c:extLst>
            <c:ext xmlns:c16="http://schemas.microsoft.com/office/drawing/2014/chart" uri="{C3380CC4-5D6E-409C-BE32-E72D297353CC}">
              <c16:uniqueId val="{00000000-2631-4C6D-9642-E0506A606787}"/>
            </c:ext>
          </c:extLst>
        </c:ser>
        <c:dLbls>
          <c:showLegendKey val="0"/>
          <c:showVal val="0"/>
          <c:showCatName val="0"/>
          <c:showSerName val="0"/>
          <c:showPercent val="0"/>
          <c:showBubbleSize val="0"/>
        </c:dLbls>
        <c:gapWidth val="150"/>
        <c:axId val="150775296"/>
        <c:axId val="150777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83.76</c:v>
                </c:pt>
                <c:pt idx="1">
                  <c:v>84.12</c:v>
                </c:pt>
                <c:pt idx="2">
                  <c:v>84.41</c:v>
                </c:pt>
                <c:pt idx="3">
                  <c:v>84.2</c:v>
                </c:pt>
                <c:pt idx="4">
                  <c:v>83.8</c:v>
                </c:pt>
              </c:numCache>
            </c:numRef>
          </c:val>
          <c:smooth val="0"/>
          <c:extLst>
            <c:ext xmlns:c16="http://schemas.microsoft.com/office/drawing/2014/chart" uri="{C3380CC4-5D6E-409C-BE32-E72D297353CC}">
              <c16:uniqueId val="{00000001-2631-4C6D-9642-E0506A606787}"/>
            </c:ext>
          </c:extLst>
        </c:ser>
        <c:dLbls>
          <c:showLegendKey val="0"/>
          <c:showVal val="0"/>
          <c:showCatName val="0"/>
          <c:showSerName val="0"/>
          <c:showPercent val="0"/>
          <c:showBubbleSize val="0"/>
        </c:dLbls>
        <c:marker val="1"/>
        <c:smooth val="0"/>
        <c:axId val="150775296"/>
        <c:axId val="150777216"/>
      </c:lineChart>
      <c:dateAx>
        <c:axId val="150775296"/>
        <c:scaling>
          <c:orientation val="minMax"/>
        </c:scaling>
        <c:delete val="1"/>
        <c:axPos val="b"/>
        <c:numFmt formatCode="ge" sourceLinked="1"/>
        <c:majorTickMark val="none"/>
        <c:minorTickMark val="none"/>
        <c:tickLblPos val="none"/>
        <c:crossAx val="150777216"/>
        <c:crosses val="autoZero"/>
        <c:auto val="1"/>
        <c:lblOffset val="100"/>
        <c:baseTimeUnit val="years"/>
      </c:dateAx>
      <c:valAx>
        <c:axId val="150777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775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113.45</c:v>
                </c:pt>
                <c:pt idx="1">
                  <c:v>130.91</c:v>
                </c:pt>
                <c:pt idx="2">
                  <c:v>142.91999999999999</c:v>
                </c:pt>
                <c:pt idx="3">
                  <c:v>127.85</c:v>
                </c:pt>
                <c:pt idx="4">
                  <c:v>137.08000000000001</c:v>
                </c:pt>
              </c:numCache>
            </c:numRef>
          </c:val>
          <c:extLst>
            <c:ext xmlns:c16="http://schemas.microsoft.com/office/drawing/2014/chart" uri="{C3380CC4-5D6E-409C-BE32-E72D297353CC}">
              <c16:uniqueId val="{00000000-7301-4590-95E4-945A24688781}"/>
            </c:ext>
          </c:extLst>
        </c:ser>
        <c:dLbls>
          <c:showLegendKey val="0"/>
          <c:showVal val="0"/>
          <c:showCatName val="0"/>
          <c:showSerName val="0"/>
          <c:showPercent val="0"/>
          <c:showBubbleSize val="0"/>
        </c:dLbls>
        <c:gapWidth val="150"/>
        <c:axId val="150200704"/>
        <c:axId val="150202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101.09</c:v>
                </c:pt>
                <c:pt idx="1">
                  <c:v>102.83</c:v>
                </c:pt>
                <c:pt idx="2">
                  <c:v>102.73</c:v>
                </c:pt>
                <c:pt idx="3">
                  <c:v>108.56</c:v>
                </c:pt>
                <c:pt idx="4">
                  <c:v>109.12</c:v>
                </c:pt>
              </c:numCache>
            </c:numRef>
          </c:val>
          <c:smooth val="0"/>
          <c:extLst>
            <c:ext xmlns:c16="http://schemas.microsoft.com/office/drawing/2014/chart" uri="{C3380CC4-5D6E-409C-BE32-E72D297353CC}">
              <c16:uniqueId val="{00000001-7301-4590-95E4-945A24688781}"/>
            </c:ext>
          </c:extLst>
        </c:ser>
        <c:dLbls>
          <c:showLegendKey val="0"/>
          <c:showVal val="0"/>
          <c:showCatName val="0"/>
          <c:showSerName val="0"/>
          <c:showPercent val="0"/>
          <c:showBubbleSize val="0"/>
        </c:dLbls>
        <c:marker val="1"/>
        <c:smooth val="0"/>
        <c:axId val="150200704"/>
        <c:axId val="150202624"/>
      </c:lineChart>
      <c:dateAx>
        <c:axId val="150200704"/>
        <c:scaling>
          <c:orientation val="minMax"/>
        </c:scaling>
        <c:delete val="1"/>
        <c:axPos val="b"/>
        <c:numFmt formatCode="ge" sourceLinked="1"/>
        <c:majorTickMark val="none"/>
        <c:minorTickMark val="none"/>
        <c:tickLblPos val="none"/>
        <c:crossAx val="150202624"/>
        <c:crosses val="autoZero"/>
        <c:auto val="1"/>
        <c:lblOffset val="100"/>
        <c:baseTimeUnit val="years"/>
      </c:dateAx>
      <c:valAx>
        <c:axId val="150202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200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8.08</c:v>
                </c:pt>
                <c:pt idx="1">
                  <c:v>9.4</c:v>
                </c:pt>
                <c:pt idx="2">
                  <c:v>10.72</c:v>
                </c:pt>
                <c:pt idx="3">
                  <c:v>29.29</c:v>
                </c:pt>
                <c:pt idx="4">
                  <c:v>31.45</c:v>
                </c:pt>
              </c:numCache>
            </c:numRef>
          </c:val>
          <c:extLst>
            <c:ext xmlns:c16="http://schemas.microsoft.com/office/drawing/2014/chart" uri="{C3380CC4-5D6E-409C-BE32-E72D297353CC}">
              <c16:uniqueId val="{00000000-4C28-4CD8-A877-6275761DCBB0}"/>
            </c:ext>
          </c:extLst>
        </c:ser>
        <c:dLbls>
          <c:showLegendKey val="0"/>
          <c:showVal val="0"/>
          <c:showCatName val="0"/>
          <c:showSerName val="0"/>
          <c:showPercent val="0"/>
          <c:showBubbleSize val="0"/>
        </c:dLbls>
        <c:gapWidth val="150"/>
        <c:axId val="150376448"/>
        <c:axId val="150378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11.9</c:v>
                </c:pt>
                <c:pt idx="1">
                  <c:v>10.46</c:v>
                </c:pt>
                <c:pt idx="2">
                  <c:v>11.39</c:v>
                </c:pt>
                <c:pt idx="3">
                  <c:v>21.28</c:v>
                </c:pt>
                <c:pt idx="4">
                  <c:v>23.95</c:v>
                </c:pt>
              </c:numCache>
            </c:numRef>
          </c:val>
          <c:smooth val="0"/>
          <c:extLst>
            <c:ext xmlns:c16="http://schemas.microsoft.com/office/drawing/2014/chart" uri="{C3380CC4-5D6E-409C-BE32-E72D297353CC}">
              <c16:uniqueId val="{00000001-4C28-4CD8-A877-6275761DCBB0}"/>
            </c:ext>
          </c:extLst>
        </c:ser>
        <c:dLbls>
          <c:showLegendKey val="0"/>
          <c:showVal val="0"/>
          <c:showCatName val="0"/>
          <c:showSerName val="0"/>
          <c:showPercent val="0"/>
          <c:showBubbleSize val="0"/>
        </c:dLbls>
        <c:marker val="1"/>
        <c:smooth val="0"/>
        <c:axId val="150376448"/>
        <c:axId val="150378368"/>
      </c:lineChart>
      <c:dateAx>
        <c:axId val="150376448"/>
        <c:scaling>
          <c:orientation val="minMax"/>
        </c:scaling>
        <c:delete val="1"/>
        <c:axPos val="b"/>
        <c:numFmt formatCode="ge" sourceLinked="1"/>
        <c:majorTickMark val="none"/>
        <c:minorTickMark val="none"/>
        <c:tickLblPos val="none"/>
        <c:crossAx val="150378368"/>
        <c:crosses val="autoZero"/>
        <c:auto val="1"/>
        <c:lblOffset val="100"/>
        <c:baseTimeUnit val="years"/>
      </c:dateAx>
      <c:valAx>
        <c:axId val="150378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376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80E-426F-8337-97F4ED04E1B7}"/>
            </c:ext>
          </c:extLst>
        </c:ser>
        <c:dLbls>
          <c:showLegendKey val="0"/>
          <c:showVal val="0"/>
          <c:showCatName val="0"/>
          <c:showSerName val="0"/>
          <c:showPercent val="0"/>
          <c:showBubbleSize val="0"/>
        </c:dLbls>
        <c:gapWidth val="150"/>
        <c:axId val="150400384"/>
        <c:axId val="150402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formatCode="#,##0.00;&quot;△&quot;#,##0.00">
                  <c:v>0</c:v>
                </c:pt>
                <c:pt idx="1">
                  <c:v>0.66</c:v>
                </c:pt>
                <c:pt idx="2">
                  <c:v>0.78</c:v>
                </c:pt>
                <c:pt idx="3" formatCode="#,##0.00;&quot;△&quot;#,##0.00">
                  <c:v>0</c:v>
                </c:pt>
                <c:pt idx="4" formatCode="#,##0.00;&quot;△&quot;#,##0.00">
                  <c:v>0</c:v>
                </c:pt>
              </c:numCache>
            </c:numRef>
          </c:val>
          <c:smooth val="0"/>
          <c:extLst>
            <c:ext xmlns:c16="http://schemas.microsoft.com/office/drawing/2014/chart" uri="{C3380CC4-5D6E-409C-BE32-E72D297353CC}">
              <c16:uniqueId val="{00000001-880E-426F-8337-97F4ED04E1B7}"/>
            </c:ext>
          </c:extLst>
        </c:ser>
        <c:dLbls>
          <c:showLegendKey val="0"/>
          <c:showVal val="0"/>
          <c:showCatName val="0"/>
          <c:showSerName val="0"/>
          <c:showPercent val="0"/>
          <c:showBubbleSize val="0"/>
        </c:dLbls>
        <c:marker val="1"/>
        <c:smooth val="0"/>
        <c:axId val="150400384"/>
        <c:axId val="150402560"/>
      </c:lineChart>
      <c:dateAx>
        <c:axId val="150400384"/>
        <c:scaling>
          <c:orientation val="minMax"/>
        </c:scaling>
        <c:delete val="1"/>
        <c:axPos val="b"/>
        <c:numFmt formatCode="ge" sourceLinked="1"/>
        <c:majorTickMark val="none"/>
        <c:minorTickMark val="none"/>
        <c:tickLblPos val="none"/>
        <c:crossAx val="150402560"/>
        <c:crosses val="autoZero"/>
        <c:auto val="1"/>
        <c:lblOffset val="100"/>
        <c:baseTimeUnit val="years"/>
      </c:dateAx>
      <c:valAx>
        <c:axId val="150402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400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830.06</c:v>
                </c:pt>
                <c:pt idx="1">
                  <c:v>749.9</c:v>
                </c:pt>
                <c:pt idx="2">
                  <c:v>672.85</c:v>
                </c:pt>
                <c:pt idx="3">
                  <c:v>64.05</c:v>
                </c:pt>
                <c:pt idx="4" formatCode="#,##0.00;&quot;△&quot;#,##0.00">
                  <c:v>0</c:v>
                </c:pt>
              </c:numCache>
            </c:numRef>
          </c:val>
          <c:extLst>
            <c:ext xmlns:c16="http://schemas.microsoft.com/office/drawing/2014/chart" uri="{C3380CC4-5D6E-409C-BE32-E72D297353CC}">
              <c16:uniqueId val="{00000000-9DC0-4795-9081-2E45E1C1C3C2}"/>
            </c:ext>
          </c:extLst>
        </c:ser>
        <c:dLbls>
          <c:showLegendKey val="0"/>
          <c:showVal val="0"/>
          <c:showCatName val="0"/>
          <c:showSerName val="0"/>
          <c:showPercent val="0"/>
          <c:showBubbleSize val="0"/>
        </c:dLbls>
        <c:gapWidth val="150"/>
        <c:axId val="150416768"/>
        <c:axId val="150443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174.36</c:v>
                </c:pt>
                <c:pt idx="1">
                  <c:v>146.78</c:v>
                </c:pt>
                <c:pt idx="2">
                  <c:v>149.66</c:v>
                </c:pt>
                <c:pt idx="3">
                  <c:v>100.32</c:v>
                </c:pt>
                <c:pt idx="4">
                  <c:v>116.49</c:v>
                </c:pt>
              </c:numCache>
            </c:numRef>
          </c:val>
          <c:smooth val="0"/>
          <c:extLst>
            <c:ext xmlns:c16="http://schemas.microsoft.com/office/drawing/2014/chart" uri="{C3380CC4-5D6E-409C-BE32-E72D297353CC}">
              <c16:uniqueId val="{00000001-9DC0-4795-9081-2E45E1C1C3C2}"/>
            </c:ext>
          </c:extLst>
        </c:ser>
        <c:dLbls>
          <c:showLegendKey val="0"/>
          <c:showVal val="0"/>
          <c:showCatName val="0"/>
          <c:showSerName val="0"/>
          <c:showPercent val="0"/>
          <c:showBubbleSize val="0"/>
        </c:dLbls>
        <c:marker val="1"/>
        <c:smooth val="0"/>
        <c:axId val="150416768"/>
        <c:axId val="150443520"/>
      </c:lineChart>
      <c:dateAx>
        <c:axId val="150416768"/>
        <c:scaling>
          <c:orientation val="minMax"/>
        </c:scaling>
        <c:delete val="1"/>
        <c:axPos val="b"/>
        <c:numFmt formatCode="ge" sourceLinked="1"/>
        <c:majorTickMark val="none"/>
        <c:minorTickMark val="none"/>
        <c:tickLblPos val="none"/>
        <c:crossAx val="150443520"/>
        <c:crosses val="autoZero"/>
        <c:auto val="1"/>
        <c:lblOffset val="100"/>
        <c:baseTimeUnit val="years"/>
      </c:dateAx>
      <c:valAx>
        <c:axId val="150443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416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22.15</c:v>
                </c:pt>
                <c:pt idx="1">
                  <c:v>26.01</c:v>
                </c:pt>
                <c:pt idx="2">
                  <c:v>855</c:v>
                </c:pt>
                <c:pt idx="3">
                  <c:v>35.4</c:v>
                </c:pt>
                <c:pt idx="4">
                  <c:v>65.13</c:v>
                </c:pt>
              </c:numCache>
            </c:numRef>
          </c:val>
          <c:extLst>
            <c:ext xmlns:c16="http://schemas.microsoft.com/office/drawing/2014/chart" uri="{C3380CC4-5D6E-409C-BE32-E72D297353CC}">
              <c16:uniqueId val="{00000000-A344-4EE9-9B1D-883308501767}"/>
            </c:ext>
          </c:extLst>
        </c:ser>
        <c:dLbls>
          <c:showLegendKey val="0"/>
          <c:showVal val="0"/>
          <c:showCatName val="0"/>
          <c:showSerName val="0"/>
          <c:showPercent val="0"/>
          <c:showBubbleSize val="0"/>
        </c:dLbls>
        <c:gapWidth val="150"/>
        <c:axId val="150469632"/>
        <c:axId val="150475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118.8</c:v>
                </c:pt>
                <c:pt idx="1">
                  <c:v>151.6</c:v>
                </c:pt>
                <c:pt idx="2">
                  <c:v>246.4</c:v>
                </c:pt>
                <c:pt idx="3">
                  <c:v>49.23</c:v>
                </c:pt>
                <c:pt idx="4">
                  <c:v>44.37</c:v>
                </c:pt>
              </c:numCache>
            </c:numRef>
          </c:val>
          <c:smooth val="0"/>
          <c:extLst>
            <c:ext xmlns:c16="http://schemas.microsoft.com/office/drawing/2014/chart" uri="{C3380CC4-5D6E-409C-BE32-E72D297353CC}">
              <c16:uniqueId val="{00000001-A344-4EE9-9B1D-883308501767}"/>
            </c:ext>
          </c:extLst>
        </c:ser>
        <c:dLbls>
          <c:showLegendKey val="0"/>
          <c:showVal val="0"/>
          <c:showCatName val="0"/>
          <c:showSerName val="0"/>
          <c:showPercent val="0"/>
          <c:showBubbleSize val="0"/>
        </c:dLbls>
        <c:marker val="1"/>
        <c:smooth val="0"/>
        <c:axId val="150469632"/>
        <c:axId val="150475904"/>
      </c:lineChart>
      <c:dateAx>
        <c:axId val="150469632"/>
        <c:scaling>
          <c:orientation val="minMax"/>
        </c:scaling>
        <c:delete val="1"/>
        <c:axPos val="b"/>
        <c:numFmt formatCode="ge" sourceLinked="1"/>
        <c:majorTickMark val="none"/>
        <c:minorTickMark val="none"/>
        <c:tickLblPos val="none"/>
        <c:crossAx val="150475904"/>
        <c:crosses val="autoZero"/>
        <c:auto val="1"/>
        <c:lblOffset val="100"/>
        <c:baseTimeUnit val="years"/>
      </c:dateAx>
      <c:valAx>
        <c:axId val="150475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469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2246.37</c:v>
                </c:pt>
                <c:pt idx="1">
                  <c:v>2112.9299999999998</c:v>
                </c:pt>
                <c:pt idx="2">
                  <c:v>1666.98</c:v>
                </c:pt>
                <c:pt idx="3">
                  <c:v>1572.89</c:v>
                </c:pt>
                <c:pt idx="4">
                  <c:v>2121.88</c:v>
                </c:pt>
              </c:numCache>
            </c:numRef>
          </c:val>
          <c:extLst>
            <c:ext xmlns:c16="http://schemas.microsoft.com/office/drawing/2014/chart" uri="{C3380CC4-5D6E-409C-BE32-E72D297353CC}">
              <c16:uniqueId val="{00000000-B78F-4A39-8DE2-FDDE0F636912}"/>
            </c:ext>
          </c:extLst>
        </c:ser>
        <c:dLbls>
          <c:showLegendKey val="0"/>
          <c:showVal val="0"/>
          <c:showCatName val="0"/>
          <c:showSerName val="0"/>
          <c:showPercent val="0"/>
          <c:showBubbleSize val="0"/>
        </c:dLbls>
        <c:gapWidth val="150"/>
        <c:axId val="150502016"/>
        <c:axId val="150512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1334.01</c:v>
                </c:pt>
                <c:pt idx="1">
                  <c:v>1273.52</c:v>
                </c:pt>
                <c:pt idx="2">
                  <c:v>1209.95</c:v>
                </c:pt>
                <c:pt idx="3">
                  <c:v>1136.5</c:v>
                </c:pt>
                <c:pt idx="4">
                  <c:v>1118.56</c:v>
                </c:pt>
              </c:numCache>
            </c:numRef>
          </c:val>
          <c:smooth val="0"/>
          <c:extLst>
            <c:ext xmlns:c16="http://schemas.microsoft.com/office/drawing/2014/chart" uri="{C3380CC4-5D6E-409C-BE32-E72D297353CC}">
              <c16:uniqueId val="{00000001-B78F-4A39-8DE2-FDDE0F636912}"/>
            </c:ext>
          </c:extLst>
        </c:ser>
        <c:dLbls>
          <c:showLegendKey val="0"/>
          <c:showVal val="0"/>
          <c:showCatName val="0"/>
          <c:showSerName val="0"/>
          <c:showPercent val="0"/>
          <c:showBubbleSize val="0"/>
        </c:dLbls>
        <c:marker val="1"/>
        <c:smooth val="0"/>
        <c:axId val="150502016"/>
        <c:axId val="150512384"/>
      </c:lineChart>
      <c:dateAx>
        <c:axId val="150502016"/>
        <c:scaling>
          <c:orientation val="minMax"/>
        </c:scaling>
        <c:delete val="1"/>
        <c:axPos val="b"/>
        <c:numFmt formatCode="ge" sourceLinked="1"/>
        <c:majorTickMark val="none"/>
        <c:minorTickMark val="none"/>
        <c:tickLblPos val="none"/>
        <c:crossAx val="150512384"/>
        <c:crosses val="autoZero"/>
        <c:auto val="1"/>
        <c:lblOffset val="100"/>
        <c:baseTimeUnit val="years"/>
      </c:dateAx>
      <c:valAx>
        <c:axId val="150512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502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87.87</c:v>
                </c:pt>
                <c:pt idx="1">
                  <c:v>86.5</c:v>
                </c:pt>
                <c:pt idx="2">
                  <c:v>82.35</c:v>
                </c:pt>
                <c:pt idx="3">
                  <c:v>82.22</c:v>
                </c:pt>
                <c:pt idx="4">
                  <c:v>79.47</c:v>
                </c:pt>
              </c:numCache>
            </c:numRef>
          </c:val>
          <c:extLst>
            <c:ext xmlns:c16="http://schemas.microsoft.com/office/drawing/2014/chart" uri="{C3380CC4-5D6E-409C-BE32-E72D297353CC}">
              <c16:uniqueId val="{00000000-1D75-48E0-8776-1EEE217DA2AA}"/>
            </c:ext>
          </c:extLst>
        </c:ser>
        <c:dLbls>
          <c:showLegendKey val="0"/>
          <c:showVal val="0"/>
          <c:showCatName val="0"/>
          <c:showSerName val="0"/>
          <c:showPercent val="0"/>
          <c:showBubbleSize val="0"/>
        </c:dLbls>
        <c:gapWidth val="150"/>
        <c:axId val="150550784"/>
        <c:axId val="150552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67.14</c:v>
                </c:pt>
                <c:pt idx="1">
                  <c:v>67.849999999999994</c:v>
                </c:pt>
                <c:pt idx="2">
                  <c:v>69.48</c:v>
                </c:pt>
                <c:pt idx="3">
                  <c:v>71.650000000000006</c:v>
                </c:pt>
                <c:pt idx="4">
                  <c:v>72.33</c:v>
                </c:pt>
              </c:numCache>
            </c:numRef>
          </c:val>
          <c:smooth val="0"/>
          <c:extLst>
            <c:ext xmlns:c16="http://schemas.microsoft.com/office/drawing/2014/chart" uri="{C3380CC4-5D6E-409C-BE32-E72D297353CC}">
              <c16:uniqueId val="{00000001-1D75-48E0-8776-1EEE217DA2AA}"/>
            </c:ext>
          </c:extLst>
        </c:ser>
        <c:dLbls>
          <c:showLegendKey val="0"/>
          <c:showVal val="0"/>
          <c:showCatName val="0"/>
          <c:showSerName val="0"/>
          <c:showPercent val="0"/>
          <c:showBubbleSize val="0"/>
        </c:dLbls>
        <c:marker val="1"/>
        <c:smooth val="0"/>
        <c:axId val="150550784"/>
        <c:axId val="150552960"/>
      </c:lineChart>
      <c:dateAx>
        <c:axId val="150550784"/>
        <c:scaling>
          <c:orientation val="minMax"/>
        </c:scaling>
        <c:delete val="1"/>
        <c:axPos val="b"/>
        <c:numFmt formatCode="ge" sourceLinked="1"/>
        <c:majorTickMark val="none"/>
        <c:minorTickMark val="none"/>
        <c:tickLblPos val="none"/>
        <c:crossAx val="150552960"/>
        <c:crosses val="autoZero"/>
        <c:auto val="1"/>
        <c:lblOffset val="100"/>
        <c:baseTimeUnit val="years"/>
      </c:dateAx>
      <c:valAx>
        <c:axId val="150552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550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226.07</c:v>
                </c:pt>
                <c:pt idx="1">
                  <c:v>229.76</c:v>
                </c:pt>
                <c:pt idx="2">
                  <c:v>241.7</c:v>
                </c:pt>
                <c:pt idx="3">
                  <c:v>241.58</c:v>
                </c:pt>
                <c:pt idx="4">
                  <c:v>250.47</c:v>
                </c:pt>
              </c:numCache>
            </c:numRef>
          </c:val>
          <c:extLst>
            <c:ext xmlns:c16="http://schemas.microsoft.com/office/drawing/2014/chart" uri="{C3380CC4-5D6E-409C-BE32-E72D297353CC}">
              <c16:uniqueId val="{00000000-B034-4FFA-8D14-2EED1E98D8FE}"/>
            </c:ext>
          </c:extLst>
        </c:ser>
        <c:dLbls>
          <c:showLegendKey val="0"/>
          <c:showVal val="0"/>
          <c:showCatName val="0"/>
          <c:showSerName val="0"/>
          <c:showPercent val="0"/>
          <c:showBubbleSize val="0"/>
        </c:dLbls>
        <c:gapWidth val="150"/>
        <c:axId val="150567168"/>
        <c:axId val="150593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224.83</c:v>
                </c:pt>
                <c:pt idx="1">
                  <c:v>224.94</c:v>
                </c:pt>
                <c:pt idx="2">
                  <c:v>220.67</c:v>
                </c:pt>
                <c:pt idx="3">
                  <c:v>217.82</c:v>
                </c:pt>
                <c:pt idx="4">
                  <c:v>215.28</c:v>
                </c:pt>
              </c:numCache>
            </c:numRef>
          </c:val>
          <c:smooth val="0"/>
          <c:extLst>
            <c:ext xmlns:c16="http://schemas.microsoft.com/office/drawing/2014/chart" uri="{C3380CC4-5D6E-409C-BE32-E72D297353CC}">
              <c16:uniqueId val="{00000001-B034-4FFA-8D14-2EED1E98D8FE}"/>
            </c:ext>
          </c:extLst>
        </c:ser>
        <c:dLbls>
          <c:showLegendKey val="0"/>
          <c:showVal val="0"/>
          <c:showCatName val="0"/>
          <c:showSerName val="0"/>
          <c:showPercent val="0"/>
          <c:showBubbleSize val="0"/>
        </c:dLbls>
        <c:marker val="1"/>
        <c:smooth val="0"/>
        <c:axId val="150567168"/>
        <c:axId val="150593920"/>
      </c:lineChart>
      <c:dateAx>
        <c:axId val="150567168"/>
        <c:scaling>
          <c:orientation val="minMax"/>
        </c:scaling>
        <c:delete val="1"/>
        <c:axPos val="b"/>
        <c:numFmt formatCode="ge" sourceLinked="1"/>
        <c:majorTickMark val="none"/>
        <c:minorTickMark val="none"/>
        <c:tickLblPos val="none"/>
        <c:crossAx val="150593920"/>
        <c:crosses val="autoZero"/>
        <c:auto val="1"/>
        <c:lblOffset val="100"/>
        <c:baseTimeUnit val="years"/>
      </c:dateAx>
      <c:valAx>
        <c:axId val="150593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567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【108.23】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【4.45】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【57.41】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【36.85】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【4.56】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K1" zoomScale="66" zoomScaleNormal="66"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x14ac:dyDescent="0.15">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x14ac:dyDescent="0.15">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2" t="str">
        <f>データ!H6</f>
        <v>青森県　田舎館村</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x14ac:dyDescent="0.15">
      <c r="A8" s="2"/>
      <c r="B8" s="70" t="str">
        <f>データ!I6</f>
        <v>法適用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Cc2</v>
      </c>
      <c r="X8" s="70"/>
      <c r="Y8" s="70"/>
      <c r="Z8" s="70"/>
      <c r="AA8" s="70"/>
      <c r="AB8" s="70"/>
      <c r="AC8" s="70"/>
      <c r="AD8" s="3"/>
      <c r="AE8" s="3"/>
      <c r="AF8" s="3"/>
      <c r="AG8" s="3"/>
      <c r="AH8" s="3"/>
      <c r="AI8" s="3"/>
      <c r="AJ8" s="3"/>
      <c r="AK8" s="3"/>
      <c r="AL8" s="64">
        <f>データ!R6</f>
        <v>8117</v>
      </c>
      <c r="AM8" s="64"/>
      <c r="AN8" s="64"/>
      <c r="AO8" s="64"/>
      <c r="AP8" s="64"/>
      <c r="AQ8" s="64"/>
      <c r="AR8" s="64"/>
      <c r="AS8" s="64"/>
      <c r="AT8" s="63">
        <f>データ!S6</f>
        <v>22.35</v>
      </c>
      <c r="AU8" s="63"/>
      <c r="AV8" s="63"/>
      <c r="AW8" s="63"/>
      <c r="AX8" s="63"/>
      <c r="AY8" s="63"/>
      <c r="AZ8" s="63"/>
      <c r="BA8" s="63"/>
      <c r="BB8" s="63">
        <f>データ!T6</f>
        <v>363.18</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x14ac:dyDescent="0.15">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x14ac:dyDescent="0.15">
      <c r="A10" s="2"/>
      <c r="B10" s="63" t="str">
        <f>データ!M6</f>
        <v>-</v>
      </c>
      <c r="C10" s="63"/>
      <c r="D10" s="63"/>
      <c r="E10" s="63"/>
      <c r="F10" s="63"/>
      <c r="G10" s="63"/>
      <c r="H10" s="63"/>
      <c r="I10" s="63">
        <f>データ!N6</f>
        <v>37.090000000000003</v>
      </c>
      <c r="J10" s="63"/>
      <c r="K10" s="63"/>
      <c r="L10" s="63"/>
      <c r="M10" s="63"/>
      <c r="N10" s="63"/>
      <c r="O10" s="63"/>
      <c r="P10" s="63">
        <f>データ!O6</f>
        <v>87.79</v>
      </c>
      <c r="Q10" s="63"/>
      <c r="R10" s="63"/>
      <c r="S10" s="63"/>
      <c r="T10" s="63"/>
      <c r="U10" s="63"/>
      <c r="V10" s="63"/>
      <c r="W10" s="63">
        <f>データ!P6</f>
        <v>83.93</v>
      </c>
      <c r="X10" s="63"/>
      <c r="Y10" s="63"/>
      <c r="Z10" s="63"/>
      <c r="AA10" s="63"/>
      <c r="AB10" s="63"/>
      <c r="AC10" s="63"/>
      <c r="AD10" s="64">
        <f>データ!Q6</f>
        <v>3964</v>
      </c>
      <c r="AE10" s="64"/>
      <c r="AF10" s="64"/>
      <c r="AG10" s="64"/>
      <c r="AH10" s="64"/>
      <c r="AI10" s="64"/>
      <c r="AJ10" s="64"/>
      <c r="AK10" s="2"/>
      <c r="AL10" s="64">
        <f>データ!U6</f>
        <v>7072</v>
      </c>
      <c r="AM10" s="64"/>
      <c r="AN10" s="64"/>
      <c r="AO10" s="64"/>
      <c r="AP10" s="64"/>
      <c r="AQ10" s="64"/>
      <c r="AR10" s="64"/>
      <c r="AS10" s="64"/>
      <c r="AT10" s="63">
        <f>データ!V6</f>
        <v>2.78</v>
      </c>
      <c r="AU10" s="63"/>
      <c r="AV10" s="63"/>
      <c r="AW10" s="63"/>
      <c r="AX10" s="63"/>
      <c r="AY10" s="63"/>
      <c r="AZ10" s="63"/>
      <c r="BA10" s="63"/>
      <c r="BB10" s="63">
        <f>データ!W6</f>
        <v>2543.88</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x14ac:dyDescent="0.15">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x14ac:dyDescent="0.15">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x14ac:dyDescent="0.15">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106</v>
      </c>
      <c r="BM47" s="47"/>
      <c r="BN47" s="47"/>
      <c r="BO47" s="47"/>
      <c r="BP47" s="47"/>
      <c r="BQ47" s="47"/>
      <c r="BR47" s="47"/>
      <c r="BS47" s="47"/>
      <c r="BT47" s="47"/>
      <c r="BU47" s="47"/>
      <c r="BV47" s="47"/>
      <c r="BW47" s="47"/>
      <c r="BX47" s="47"/>
      <c r="BY47" s="47"/>
      <c r="BZ47" s="48"/>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x14ac:dyDescent="0.15">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x14ac:dyDescent="0.15">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x14ac:dyDescent="0.15">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x14ac:dyDescent="0.15">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107</v>
      </c>
      <c r="BM66" s="47"/>
      <c r="BN66" s="47"/>
      <c r="BO66" s="47"/>
      <c r="BP66" s="47"/>
      <c r="BQ66" s="47"/>
      <c r="BR66" s="47"/>
      <c r="BS66" s="47"/>
      <c r="BT66" s="47"/>
      <c r="BU66" s="47"/>
      <c r="BV66" s="47"/>
      <c r="BW66" s="47"/>
      <c r="BX66" s="47"/>
      <c r="BY66" s="47"/>
      <c r="BZ66" s="48"/>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x14ac:dyDescent="0.15">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x14ac:dyDescent="0.15">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x14ac:dyDescent="0.15">
      <c r="C83" s="2" t="s">
        <v>40</v>
      </c>
    </row>
    <row r="84" spans="1:78" x14ac:dyDescent="0.15">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5" x14ac:dyDescent="0.15"/>
  <cols>
    <col min="2" max="143" width="11.875" customWidth="1"/>
  </cols>
  <sheetData>
    <row r="1" spans="1:147" x14ac:dyDescent="0.15">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x14ac:dyDescent="0.15">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x14ac:dyDescent="0.15">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35</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7" x14ac:dyDescent="0.15">
      <c r="A4" s="26" t="s">
        <v>53</v>
      </c>
      <c r="B4" s="28"/>
      <c r="C4" s="28"/>
      <c r="D4" s="28"/>
      <c r="E4" s="28"/>
      <c r="F4" s="28"/>
      <c r="G4" s="28"/>
      <c r="H4" s="77"/>
      <c r="I4" s="78"/>
      <c r="J4" s="78"/>
      <c r="K4" s="78"/>
      <c r="L4" s="78"/>
      <c r="M4" s="78"/>
      <c r="N4" s="78"/>
      <c r="O4" s="78"/>
      <c r="P4" s="78"/>
      <c r="Q4" s="78"/>
      <c r="R4" s="78"/>
      <c r="S4" s="78"/>
      <c r="T4" s="78"/>
      <c r="U4" s="78"/>
      <c r="V4" s="78"/>
      <c r="W4" s="79"/>
      <c r="X4" s="73" t="s">
        <v>54</v>
      </c>
      <c r="Y4" s="73"/>
      <c r="Z4" s="73"/>
      <c r="AA4" s="73"/>
      <c r="AB4" s="73"/>
      <c r="AC4" s="73"/>
      <c r="AD4" s="73"/>
      <c r="AE4" s="73"/>
      <c r="AF4" s="73"/>
      <c r="AG4" s="73"/>
      <c r="AH4" s="73"/>
      <c r="AI4" s="73" t="s">
        <v>55</v>
      </c>
      <c r="AJ4" s="73"/>
      <c r="AK4" s="73"/>
      <c r="AL4" s="73"/>
      <c r="AM4" s="73"/>
      <c r="AN4" s="73"/>
      <c r="AO4" s="73"/>
      <c r="AP4" s="73"/>
      <c r="AQ4" s="73"/>
      <c r="AR4" s="73"/>
      <c r="AS4" s="73"/>
      <c r="AT4" s="73" t="s">
        <v>56</v>
      </c>
      <c r="AU4" s="73"/>
      <c r="AV4" s="73"/>
      <c r="AW4" s="73"/>
      <c r="AX4" s="73"/>
      <c r="AY4" s="73"/>
      <c r="AZ4" s="73"/>
      <c r="BA4" s="73"/>
      <c r="BB4" s="73"/>
      <c r="BC4" s="73"/>
      <c r="BD4" s="73"/>
      <c r="BE4" s="73" t="s">
        <v>57</v>
      </c>
      <c r="BF4" s="73"/>
      <c r="BG4" s="73"/>
      <c r="BH4" s="73"/>
      <c r="BI4" s="73"/>
      <c r="BJ4" s="73"/>
      <c r="BK4" s="73"/>
      <c r="BL4" s="73"/>
      <c r="BM4" s="73"/>
      <c r="BN4" s="73"/>
      <c r="BO4" s="73"/>
      <c r="BP4" s="73" t="s">
        <v>58</v>
      </c>
      <c r="BQ4" s="73"/>
      <c r="BR4" s="73"/>
      <c r="BS4" s="73"/>
      <c r="BT4" s="73"/>
      <c r="BU4" s="73"/>
      <c r="BV4" s="73"/>
      <c r="BW4" s="73"/>
      <c r="BX4" s="73"/>
      <c r="BY4" s="73"/>
      <c r="BZ4" s="73"/>
      <c r="CA4" s="73" t="s">
        <v>59</v>
      </c>
      <c r="CB4" s="73"/>
      <c r="CC4" s="73"/>
      <c r="CD4" s="73"/>
      <c r="CE4" s="73"/>
      <c r="CF4" s="73"/>
      <c r="CG4" s="73"/>
      <c r="CH4" s="73"/>
      <c r="CI4" s="73"/>
      <c r="CJ4" s="73"/>
      <c r="CK4" s="73"/>
      <c r="CL4" s="73" t="s">
        <v>60</v>
      </c>
      <c r="CM4" s="73"/>
      <c r="CN4" s="73"/>
      <c r="CO4" s="73"/>
      <c r="CP4" s="73"/>
      <c r="CQ4" s="73"/>
      <c r="CR4" s="73"/>
      <c r="CS4" s="73"/>
      <c r="CT4" s="73"/>
      <c r="CU4" s="73"/>
      <c r="CV4" s="73"/>
      <c r="CW4" s="73" t="s">
        <v>61</v>
      </c>
      <c r="CX4" s="73"/>
      <c r="CY4" s="73"/>
      <c r="CZ4" s="73"/>
      <c r="DA4" s="73"/>
      <c r="DB4" s="73"/>
      <c r="DC4" s="73"/>
      <c r="DD4" s="73"/>
      <c r="DE4" s="73"/>
      <c r="DF4" s="73"/>
      <c r="DG4" s="73"/>
      <c r="DH4" s="73" t="s">
        <v>62</v>
      </c>
      <c r="DI4" s="73"/>
      <c r="DJ4" s="73"/>
      <c r="DK4" s="73"/>
      <c r="DL4" s="73"/>
      <c r="DM4" s="73"/>
      <c r="DN4" s="73"/>
      <c r="DO4" s="73"/>
      <c r="DP4" s="73"/>
      <c r="DQ4" s="73"/>
      <c r="DR4" s="73"/>
      <c r="DS4" s="73" t="s">
        <v>63</v>
      </c>
      <c r="DT4" s="73"/>
      <c r="DU4" s="73"/>
      <c r="DV4" s="73"/>
      <c r="DW4" s="73"/>
      <c r="DX4" s="73"/>
      <c r="DY4" s="73"/>
      <c r="DZ4" s="73"/>
      <c r="EA4" s="73"/>
      <c r="EB4" s="73"/>
      <c r="EC4" s="73"/>
      <c r="ED4" s="73" t="s">
        <v>64</v>
      </c>
      <c r="EE4" s="73"/>
      <c r="EF4" s="73"/>
      <c r="EG4" s="73"/>
      <c r="EH4" s="73"/>
      <c r="EI4" s="73"/>
      <c r="EJ4" s="73"/>
      <c r="EK4" s="73"/>
      <c r="EL4" s="73"/>
      <c r="EM4" s="73"/>
      <c r="EN4" s="73"/>
    </row>
    <row r="5" spans="1:147" x14ac:dyDescent="0.15">
      <c r="A5" s="26" t="s">
        <v>65</v>
      </c>
      <c r="B5" s="29"/>
      <c r="C5" s="29"/>
      <c r="D5" s="29"/>
      <c r="E5" s="29"/>
      <c r="F5" s="29"/>
      <c r="G5" s="29"/>
      <c r="H5" s="30" t="s">
        <v>66</v>
      </c>
      <c r="I5" s="30" t="s">
        <v>67</v>
      </c>
      <c r="J5" s="30" t="s">
        <v>68</v>
      </c>
      <c r="K5" s="30" t="s">
        <v>69</v>
      </c>
      <c r="L5" s="30" t="s">
        <v>70</v>
      </c>
      <c r="M5" s="30" t="s">
        <v>71</v>
      </c>
      <c r="N5" s="30" t="s">
        <v>72</v>
      </c>
      <c r="O5" s="30" t="s">
        <v>73</v>
      </c>
      <c r="P5" s="30" t="s">
        <v>74</v>
      </c>
      <c r="Q5" s="30" t="s">
        <v>75</v>
      </c>
      <c r="R5" s="30" t="s">
        <v>76</v>
      </c>
      <c r="S5" s="30" t="s">
        <v>77</v>
      </c>
      <c r="T5" s="30" t="s">
        <v>78</v>
      </c>
      <c r="U5" s="30" t="s">
        <v>79</v>
      </c>
      <c r="V5" s="30" t="s">
        <v>80</v>
      </c>
      <c r="W5" s="30" t="s">
        <v>81</v>
      </c>
      <c r="X5" s="30" t="s">
        <v>82</v>
      </c>
      <c r="Y5" s="30" t="s">
        <v>83</v>
      </c>
      <c r="Z5" s="30" t="s">
        <v>84</v>
      </c>
      <c r="AA5" s="30" t="s">
        <v>85</v>
      </c>
      <c r="AB5" s="30" t="s">
        <v>86</v>
      </c>
      <c r="AC5" s="30" t="s">
        <v>87</v>
      </c>
      <c r="AD5" s="30" t="s">
        <v>88</v>
      </c>
      <c r="AE5" s="30" t="s">
        <v>89</v>
      </c>
      <c r="AF5" s="30" t="s">
        <v>90</v>
      </c>
      <c r="AG5" s="30" t="s">
        <v>91</v>
      </c>
      <c r="AH5" s="30" t="s">
        <v>92</v>
      </c>
      <c r="AI5" s="30" t="s">
        <v>82</v>
      </c>
      <c r="AJ5" s="30" t="s">
        <v>83</v>
      </c>
      <c r="AK5" s="30" t="s">
        <v>84</v>
      </c>
      <c r="AL5" s="30" t="s">
        <v>85</v>
      </c>
      <c r="AM5" s="30" t="s">
        <v>86</v>
      </c>
      <c r="AN5" s="30" t="s">
        <v>87</v>
      </c>
      <c r="AO5" s="30" t="s">
        <v>88</v>
      </c>
      <c r="AP5" s="30" t="s">
        <v>89</v>
      </c>
      <c r="AQ5" s="30" t="s">
        <v>90</v>
      </c>
      <c r="AR5" s="30" t="s">
        <v>91</v>
      </c>
      <c r="AS5" s="30" t="s">
        <v>93</v>
      </c>
      <c r="AT5" s="30" t="s">
        <v>82</v>
      </c>
      <c r="AU5" s="30" t="s">
        <v>83</v>
      </c>
      <c r="AV5" s="30" t="s">
        <v>84</v>
      </c>
      <c r="AW5" s="30" t="s">
        <v>85</v>
      </c>
      <c r="AX5" s="30" t="s">
        <v>86</v>
      </c>
      <c r="AY5" s="30" t="s">
        <v>87</v>
      </c>
      <c r="AZ5" s="30" t="s">
        <v>88</v>
      </c>
      <c r="BA5" s="30" t="s">
        <v>89</v>
      </c>
      <c r="BB5" s="30" t="s">
        <v>90</v>
      </c>
      <c r="BC5" s="30" t="s">
        <v>91</v>
      </c>
      <c r="BD5" s="30" t="s">
        <v>93</v>
      </c>
      <c r="BE5" s="30" t="s">
        <v>82</v>
      </c>
      <c r="BF5" s="30" t="s">
        <v>83</v>
      </c>
      <c r="BG5" s="30" t="s">
        <v>84</v>
      </c>
      <c r="BH5" s="30" t="s">
        <v>85</v>
      </c>
      <c r="BI5" s="30" t="s">
        <v>86</v>
      </c>
      <c r="BJ5" s="30" t="s">
        <v>87</v>
      </c>
      <c r="BK5" s="30" t="s">
        <v>88</v>
      </c>
      <c r="BL5" s="30" t="s">
        <v>89</v>
      </c>
      <c r="BM5" s="30" t="s">
        <v>90</v>
      </c>
      <c r="BN5" s="30" t="s">
        <v>91</v>
      </c>
      <c r="BO5" s="30" t="s">
        <v>93</v>
      </c>
      <c r="BP5" s="30" t="s">
        <v>82</v>
      </c>
      <c r="BQ5" s="30" t="s">
        <v>83</v>
      </c>
      <c r="BR5" s="30" t="s">
        <v>84</v>
      </c>
      <c r="BS5" s="30" t="s">
        <v>85</v>
      </c>
      <c r="BT5" s="30" t="s">
        <v>86</v>
      </c>
      <c r="BU5" s="30" t="s">
        <v>87</v>
      </c>
      <c r="BV5" s="30" t="s">
        <v>88</v>
      </c>
      <c r="BW5" s="30" t="s">
        <v>89</v>
      </c>
      <c r="BX5" s="30" t="s">
        <v>90</v>
      </c>
      <c r="BY5" s="30" t="s">
        <v>91</v>
      </c>
      <c r="BZ5" s="30" t="s">
        <v>93</v>
      </c>
      <c r="CA5" s="30" t="s">
        <v>82</v>
      </c>
      <c r="CB5" s="30" t="s">
        <v>83</v>
      </c>
      <c r="CC5" s="30" t="s">
        <v>84</v>
      </c>
      <c r="CD5" s="30" t="s">
        <v>85</v>
      </c>
      <c r="CE5" s="30" t="s">
        <v>86</v>
      </c>
      <c r="CF5" s="30" t="s">
        <v>87</v>
      </c>
      <c r="CG5" s="30" t="s">
        <v>88</v>
      </c>
      <c r="CH5" s="30" t="s">
        <v>89</v>
      </c>
      <c r="CI5" s="30" t="s">
        <v>90</v>
      </c>
      <c r="CJ5" s="30" t="s">
        <v>91</v>
      </c>
      <c r="CK5" s="30" t="s">
        <v>93</v>
      </c>
      <c r="CL5" s="30" t="s">
        <v>82</v>
      </c>
      <c r="CM5" s="30" t="s">
        <v>83</v>
      </c>
      <c r="CN5" s="30" t="s">
        <v>84</v>
      </c>
      <c r="CO5" s="30" t="s">
        <v>85</v>
      </c>
      <c r="CP5" s="30" t="s">
        <v>86</v>
      </c>
      <c r="CQ5" s="30" t="s">
        <v>87</v>
      </c>
      <c r="CR5" s="30" t="s">
        <v>88</v>
      </c>
      <c r="CS5" s="30" t="s">
        <v>89</v>
      </c>
      <c r="CT5" s="30" t="s">
        <v>90</v>
      </c>
      <c r="CU5" s="30" t="s">
        <v>91</v>
      </c>
      <c r="CV5" s="30" t="s">
        <v>93</v>
      </c>
      <c r="CW5" s="30" t="s">
        <v>82</v>
      </c>
      <c r="CX5" s="30" t="s">
        <v>83</v>
      </c>
      <c r="CY5" s="30" t="s">
        <v>84</v>
      </c>
      <c r="CZ5" s="30" t="s">
        <v>85</v>
      </c>
      <c r="DA5" s="30" t="s">
        <v>86</v>
      </c>
      <c r="DB5" s="30" t="s">
        <v>87</v>
      </c>
      <c r="DC5" s="30" t="s">
        <v>88</v>
      </c>
      <c r="DD5" s="30" t="s">
        <v>89</v>
      </c>
      <c r="DE5" s="30" t="s">
        <v>90</v>
      </c>
      <c r="DF5" s="30" t="s">
        <v>91</v>
      </c>
      <c r="DG5" s="30" t="s">
        <v>93</v>
      </c>
      <c r="DH5" s="30" t="s">
        <v>82</v>
      </c>
      <c r="DI5" s="30" t="s">
        <v>83</v>
      </c>
      <c r="DJ5" s="30" t="s">
        <v>84</v>
      </c>
      <c r="DK5" s="30" t="s">
        <v>85</v>
      </c>
      <c r="DL5" s="30" t="s">
        <v>86</v>
      </c>
      <c r="DM5" s="30" t="s">
        <v>87</v>
      </c>
      <c r="DN5" s="30" t="s">
        <v>88</v>
      </c>
      <c r="DO5" s="30" t="s">
        <v>89</v>
      </c>
      <c r="DP5" s="30" t="s">
        <v>90</v>
      </c>
      <c r="DQ5" s="30" t="s">
        <v>91</v>
      </c>
      <c r="DR5" s="30" t="s">
        <v>93</v>
      </c>
      <c r="DS5" s="30" t="s">
        <v>82</v>
      </c>
      <c r="DT5" s="30" t="s">
        <v>83</v>
      </c>
      <c r="DU5" s="30" t="s">
        <v>84</v>
      </c>
      <c r="DV5" s="30" t="s">
        <v>85</v>
      </c>
      <c r="DW5" s="30" t="s">
        <v>86</v>
      </c>
      <c r="DX5" s="30" t="s">
        <v>87</v>
      </c>
      <c r="DY5" s="30" t="s">
        <v>88</v>
      </c>
      <c r="DZ5" s="30" t="s">
        <v>89</v>
      </c>
      <c r="EA5" s="30" t="s">
        <v>90</v>
      </c>
      <c r="EB5" s="30" t="s">
        <v>91</v>
      </c>
      <c r="EC5" s="30" t="s">
        <v>93</v>
      </c>
      <c r="ED5" s="30" t="s">
        <v>82</v>
      </c>
      <c r="EE5" s="30" t="s">
        <v>83</v>
      </c>
      <c r="EF5" s="30" t="s">
        <v>84</v>
      </c>
      <c r="EG5" s="30" t="s">
        <v>85</v>
      </c>
      <c r="EH5" s="30" t="s">
        <v>86</v>
      </c>
      <c r="EI5" s="30" t="s">
        <v>87</v>
      </c>
      <c r="EJ5" s="30" t="s">
        <v>88</v>
      </c>
      <c r="EK5" s="30" t="s">
        <v>89</v>
      </c>
      <c r="EL5" s="30" t="s">
        <v>90</v>
      </c>
      <c r="EM5" s="30" t="s">
        <v>91</v>
      </c>
      <c r="EN5" s="30" t="s">
        <v>93</v>
      </c>
    </row>
    <row r="6" spans="1:147" s="34" customFormat="1" x14ac:dyDescent="0.15">
      <c r="A6" s="26" t="s">
        <v>94</v>
      </c>
      <c r="B6" s="31">
        <f>B7</f>
        <v>2015</v>
      </c>
      <c r="C6" s="31">
        <f t="shared" ref="C6:W6" si="3">C7</f>
        <v>23671</v>
      </c>
      <c r="D6" s="31">
        <f t="shared" si="3"/>
        <v>46</v>
      </c>
      <c r="E6" s="31">
        <f t="shared" si="3"/>
        <v>17</v>
      </c>
      <c r="F6" s="31">
        <f t="shared" si="3"/>
        <v>1</v>
      </c>
      <c r="G6" s="31">
        <f t="shared" si="3"/>
        <v>0</v>
      </c>
      <c r="H6" s="31" t="str">
        <f t="shared" si="3"/>
        <v>青森県　田舎館村</v>
      </c>
      <c r="I6" s="31" t="str">
        <f t="shared" si="3"/>
        <v>法適用</v>
      </c>
      <c r="J6" s="31" t="str">
        <f t="shared" si="3"/>
        <v>下水道事業</v>
      </c>
      <c r="K6" s="31" t="str">
        <f t="shared" si="3"/>
        <v>公共下水道</v>
      </c>
      <c r="L6" s="31" t="str">
        <f t="shared" si="3"/>
        <v>Cc2</v>
      </c>
      <c r="M6" s="32" t="str">
        <f t="shared" si="3"/>
        <v>-</v>
      </c>
      <c r="N6" s="32">
        <f t="shared" si="3"/>
        <v>37.090000000000003</v>
      </c>
      <c r="O6" s="32">
        <f t="shared" si="3"/>
        <v>87.79</v>
      </c>
      <c r="P6" s="32">
        <f t="shared" si="3"/>
        <v>83.93</v>
      </c>
      <c r="Q6" s="32">
        <f t="shared" si="3"/>
        <v>3964</v>
      </c>
      <c r="R6" s="32">
        <f t="shared" si="3"/>
        <v>8117</v>
      </c>
      <c r="S6" s="32">
        <f t="shared" si="3"/>
        <v>22.35</v>
      </c>
      <c r="T6" s="32">
        <f t="shared" si="3"/>
        <v>363.18</v>
      </c>
      <c r="U6" s="32">
        <f t="shared" si="3"/>
        <v>7072</v>
      </c>
      <c r="V6" s="32">
        <f t="shared" si="3"/>
        <v>2.78</v>
      </c>
      <c r="W6" s="32">
        <f t="shared" si="3"/>
        <v>2543.88</v>
      </c>
      <c r="X6" s="33">
        <f>IF(X7="",NA(),X7)</f>
        <v>113.45</v>
      </c>
      <c r="Y6" s="33">
        <f t="shared" ref="Y6:AG6" si="4">IF(Y7="",NA(),Y7)</f>
        <v>130.91</v>
      </c>
      <c r="Z6" s="33">
        <f t="shared" si="4"/>
        <v>142.91999999999999</v>
      </c>
      <c r="AA6" s="33">
        <f t="shared" si="4"/>
        <v>127.85</v>
      </c>
      <c r="AB6" s="33">
        <f t="shared" si="4"/>
        <v>137.08000000000001</v>
      </c>
      <c r="AC6" s="33">
        <f t="shared" si="4"/>
        <v>101.09</v>
      </c>
      <c r="AD6" s="33">
        <f t="shared" si="4"/>
        <v>102.83</v>
      </c>
      <c r="AE6" s="33">
        <f t="shared" si="4"/>
        <v>102.73</v>
      </c>
      <c r="AF6" s="33">
        <f t="shared" si="4"/>
        <v>108.56</v>
      </c>
      <c r="AG6" s="33">
        <f t="shared" si="4"/>
        <v>109.12</v>
      </c>
      <c r="AH6" s="32" t="str">
        <f>IF(AH7="","",IF(AH7="-","【-】","【"&amp;SUBSTITUTE(TEXT(AH7,"#,##0.00"),"-","△")&amp;"】"))</f>
        <v>【108.23】</v>
      </c>
      <c r="AI6" s="33">
        <f>IF(AI7="",NA(),AI7)</f>
        <v>830.06</v>
      </c>
      <c r="AJ6" s="33">
        <f t="shared" ref="AJ6:AR6" si="5">IF(AJ7="",NA(),AJ7)</f>
        <v>749.9</v>
      </c>
      <c r="AK6" s="33">
        <f t="shared" si="5"/>
        <v>672.85</v>
      </c>
      <c r="AL6" s="33">
        <f t="shared" si="5"/>
        <v>64.05</v>
      </c>
      <c r="AM6" s="32">
        <f t="shared" si="5"/>
        <v>0</v>
      </c>
      <c r="AN6" s="33">
        <f t="shared" si="5"/>
        <v>174.36</v>
      </c>
      <c r="AO6" s="33">
        <f t="shared" si="5"/>
        <v>146.78</v>
      </c>
      <c r="AP6" s="33">
        <f t="shared" si="5"/>
        <v>149.66</v>
      </c>
      <c r="AQ6" s="33">
        <f t="shared" si="5"/>
        <v>100.32</v>
      </c>
      <c r="AR6" s="33">
        <f t="shared" si="5"/>
        <v>116.49</v>
      </c>
      <c r="AS6" s="32" t="str">
        <f>IF(AS7="","",IF(AS7="-","【-】","【"&amp;SUBSTITUTE(TEXT(AS7,"#,##0.00"),"-","△")&amp;"】"))</f>
        <v>【4.45】</v>
      </c>
      <c r="AT6" s="33">
        <f>IF(AT7="",NA(),AT7)</f>
        <v>22.15</v>
      </c>
      <c r="AU6" s="33">
        <f t="shared" ref="AU6:BC6" si="6">IF(AU7="",NA(),AU7)</f>
        <v>26.01</v>
      </c>
      <c r="AV6" s="33">
        <f t="shared" si="6"/>
        <v>855</v>
      </c>
      <c r="AW6" s="33">
        <f t="shared" si="6"/>
        <v>35.4</v>
      </c>
      <c r="AX6" s="33">
        <f t="shared" si="6"/>
        <v>65.13</v>
      </c>
      <c r="AY6" s="33">
        <f t="shared" si="6"/>
        <v>118.8</v>
      </c>
      <c r="AZ6" s="33">
        <f t="shared" si="6"/>
        <v>151.6</v>
      </c>
      <c r="BA6" s="33">
        <f t="shared" si="6"/>
        <v>246.4</v>
      </c>
      <c r="BB6" s="33">
        <f t="shared" si="6"/>
        <v>49.23</v>
      </c>
      <c r="BC6" s="33">
        <f t="shared" si="6"/>
        <v>44.37</v>
      </c>
      <c r="BD6" s="32" t="str">
        <f>IF(BD7="","",IF(BD7="-","【-】","【"&amp;SUBSTITUTE(TEXT(BD7,"#,##0.00"),"-","△")&amp;"】"))</f>
        <v>【57.41】</v>
      </c>
      <c r="BE6" s="33">
        <f>IF(BE7="",NA(),BE7)</f>
        <v>2246.37</v>
      </c>
      <c r="BF6" s="33">
        <f t="shared" ref="BF6:BN6" si="7">IF(BF7="",NA(),BF7)</f>
        <v>2112.9299999999998</v>
      </c>
      <c r="BG6" s="33">
        <f t="shared" si="7"/>
        <v>1666.98</v>
      </c>
      <c r="BH6" s="33">
        <f t="shared" si="7"/>
        <v>1572.89</v>
      </c>
      <c r="BI6" s="33">
        <f t="shared" si="7"/>
        <v>2121.88</v>
      </c>
      <c r="BJ6" s="33">
        <f t="shared" si="7"/>
        <v>1334.01</v>
      </c>
      <c r="BK6" s="33">
        <f t="shared" si="7"/>
        <v>1273.52</v>
      </c>
      <c r="BL6" s="33">
        <f t="shared" si="7"/>
        <v>1209.95</v>
      </c>
      <c r="BM6" s="33">
        <f t="shared" si="7"/>
        <v>1136.5</v>
      </c>
      <c r="BN6" s="33">
        <f t="shared" si="7"/>
        <v>1118.56</v>
      </c>
      <c r="BO6" s="32" t="str">
        <f>IF(BO7="","",IF(BO7="-","【-】","【"&amp;SUBSTITUTE(TEXT(BO7,"#,##0.00"),"-","△")&amp;"】"))</f>
        <v>【763.62】</v>
      </c>
      <c r="BP6" s="33">
        <f>IF(BP7="",NA(),BP7)</f>
        <v>87.87</v>
      </c>
      <c r="BQ6" s="33">
        <f t="shared" ref="BQ6:BY6" si="8">IF(BQ7="",NA(),BQ7)</f>
        <v>86.5</v>
      </c>
      <c r="BR6" s="33">
        <f t="shared" si="8"/>
        <v>82.35</v>
      </c>
      <c r="BS6" s="33">
        <f t="shared" si="8"/>
        <v>82.22</v>
      </c>
      <c r="BT6" s="33">
        <f t="shared" si="8"/>
        <v>79.47</v>
      </c>
      <c r="BU6" s="33">
        <f t="shared" si="8"/>
        <v>67.14</v>
      </c>
      <c r="BV6" s="33">
        <f t="shared" si="8"/>
        <v>67.849999999999994</v>
      </c>
      <c r="BW6" s="33">
        <f t="shared" si="8"/>
        <v>69.48</v>
      </c>
      <c r="BX6" s="33">
        <f t="shared" si="8"/>
        <v>71.650000000000006</v>
      </c>
      <c r="BY6" s="33">
        <f t="shared" si="8"/>
        <v>72.33</v>
      </c>
      <c r="BZ6" s="32" t="str">
        <f>IF(BZ7="","",IF(BZ7="-","【-】","【"&amp;SUBSTITUTE(TEXT(BZ7,"#,##0.00"),"-","△")&amp;"】"))</f>
        <v>【98.53】</v>
      </c>
      <c r="CA6" s="33">
        <f>IF(CA7="",NA(),CA7)</f>
        <v>226.07</v>
      </c>
      <c r="CB6" s="33">
        <f t="shared" ref="CB6:CJ6" si="9">IF(CB7="",NA(),CB7)</f>
        <v>229.76</v>
      </c>
      <c r="CC6" s="33">
        <f t="shared" si="9"/>
        <v>241.7</v>
      </c>
      <c r="CD6" s="33">
        <f t="shared" si="9"/>
        <v>241.58</v>
      </c>
      <c r="CE6" s="33">
        <f t="shared" si="9"/>
        <v>250.47</v>
      </c>
      <c r="CF6" s="33">
        <f t="shared" si="9"/>
        <v>224.83</v>
      </c>
      <c r="CG6" s="33">
        <f t="shared" si="9"/>
        <v>224.94</v>
      </c>
      <c r="CH6" s="33">
        <f t="shared" si="9"/>
        <v>220.67</v>
      </c>
      <c r="CI6" s="33">
        <f t="shared" si="9"/>
        <v>217.82</v>
      </c>
      <c r="CJ6" s="33">
        <f t="shared" si="9"/>
        <v>215.28</v>
      </c>
      <c r="CK6" s="32" t="str">
        <f>IF(CK7="","",IF(CK7="-","【-】","【"&amp;SUBSTITUTE(TEXT(CK7,"#,##0.00"),"-","△")&amp;"】"))</f>
        <v>【139.70】</v>
      </c>
      <c r="CL6" s="33" t="str">
        <f>IF(CL7="",NA(),CL7)</f>
        <v>-</v>
      </c>
      <c r="CM6" s="33" t="str">
        <f t="shared" ref="CM6:CU6" si="10">IF(CM7="",NA(),CM7)</f>
        <v>-</v>
      </c>
      <c r="CN6" s="33" t="str">
        <f t="shared" si="10"/>
        <v>-</v>
      </c>
      <c r="CO6" s="33" t="str">
        <f t="shared" si="10"/>
        <v>-</v>
      </c>
      <c r="CP6" s="33" t="str">
        <f t="shared" si="10"/>
        <v>-</v>
      </c>
      <c r="CQ6" s="33">
        <f t="shared" si="10"/>
        <v>53.79</v>
      </c>
      <c r="CR6" s="33">
        <f t="shared" si="10"/>
        <v>55.41</v>
      </c>
      <c r="CS6" s="33">
        <f t="shared" si="10"/>
        <v>55.81</v>
      </c>
      <c r="CT6" s="33">
        <f t="shared" si="10"/>
        <v>54.44</v>
      </c>
      <c r="CU6" s="33">
        <f t="shared" si="10"/>
        <v>54.67</v>
      </c>
      <c r="CV6" s="32" t="str">
        <f>IF(CV7="","",IF(CV7="-","【-】","【"&amp;SUBSTITUTE(TEXT(CV7,"#,##0.00"),"-","△")&amp;"】"))</f>
        <v>【60.01】</v>
      </c>
      <c r="CW6" s="33">
        <f>IF(CW7="",NA(),CW7)</f>
        <v>83.9</v>
      </c>
      <c r="CX6" s="33">
        <f t="shared" ref="CX6:DF6" si="11">IF(CX7="",NA(),CX7)</f>
        <v>84.42</v>
      </c>
      <c r="CY6" s="33">
        <f t="shared" si="11"/>
        <v>84.69</v>
      </c>
      <c r="CZ6" s="33">
        <f t="shared" si="11"/>
        <v>85.34</v>
      </c>
      <c r="DA6" s="33">
        <f t="shared" si="11"/>
        <v>86.43</v>
      </c>
      <c r="DB6" s="33">
        <f t="shared" si="11"/>
        <v>83.76</v>
      </c>
      <c r="DC6" s="33">
        <f t="shared" si="11"/>
        <v>84.12</v>
      </c>
      <c r="DD6" s="33">
        <f t="shared" si="11"/>
        <v>84.41</v>
      </c>
      <c r="DE6" s="33">
        <f t="shared" si="11"/>
        <v>84.2</v>
      </c>
      <c r="DF6" s="33">
        <f t="shared" si="11"/>
        <v>83.8</v>
      </c>
      <c r="DG6" s="32" t="str">
        <f>IF(DG7="","",IF(DG7="-","【-】","【"&amp;SUBSTITUTE(TEXT(DG7,"#,##0.00"),"-","△")&amp;"】"))</f>
        <v>【94.73】</v>
      </c>
      <c r="DH6" s="33">
        <f>IF(DH7="",NA(),DH7)</f>
        <v>8.08</v>
      </c>
      <c r="DI6" s="33">
        <f t="shared" ref="DI6:DQ6" si="12">IF(DI7="",NA(),DI7)</f>
        <v>9.4</v>
      </c>
      <c r="DJ6" s="33">
        <f t="shared" si="12"/>
        <v>10.72</v>
      </c>
      <c r="DK6" s="33">
        <f t="shared" si="12"/>
        <v>29.29</v>
      </c>
      <c r="DL6" s="33">
        <f t="shared" si="12"/>
        <v>31.45</v>
      </c>
      <c r="DM6" s="33">
        <f t="shared" si="12"/>
        <v>11.9</v>
      </c>
      <c r="DN6" s="33">
        <f t="shared" si="12"/>
        <v>10.46</v>
      </c>
      <c r="DO6" s="33">
        <f t="shared" si="12"/>
        <v>11.39</v>
      </c>
      <c r="DP6" s="33">
        <f t="shared" si="12"/>
        <v>21.28</v>
      </c>
      <c r="DQ6" s="33">
        <f t="shared" si="12"/>
        <v>23.95</v>
      </c>
      <c r="DR6" s="32" t="str">
        <f>IF(DR7="","",IF(DR7="-","【-】","【"&amp;SUBSTITUTE(TEXT(DR7,"#,##0.00"),"-","△")&amp;"】"))</f>
        <v>【36.85】</v>
      </c>
      <c r="DS6" s="32">
        <f>IF(DS7="",NA(),DS7)</f>
        <v>0</v>
      </c>
      <c r="DT6" s="32">
        <f t="shared" ref="DT6:EB6" si="13">IF(DT7="",NA(),DT7)</f>
        <v>0</v>
      </c>
      <c r="DU6" s="32">
        <f t="shared" si="13"/>
        <v>0</v>
      </c>
      <c r="DV6" s="32">
        <f t="shared" si="13"/>
        <v>0</v>
      </c>
      <c r="DW6" s="32">
        <f t="shared" si="13"/>
        <v>0</v>
      </c>
      <c r="DX6" s="32">
        <f t="shared" si="13"/>
        <v>0</v>
      </c>
      <c r="DY6" s="33">
        <f t="shared" si="13"/>
        <v>0.66</v>
      </c>
      <c r="DZ6" s="33">
        <f t="shared" si="13"/>
        <v>0.78</v>
      </c>
      <c r="EA6" s="32">
        <f t="shared" si="13"/>
        <v>0</v>
      </c>
      <c r="EB6" s="32">
        <f t="shared" si="13"/>
        <v>0</v>
      </c>
      <c r="EC6" s="32" t="str">
        <f>IF(EC7="","",IF(EC7="-","【-】","【"&amp;SUBSTITUTE(TEXT(EC7,"#,##0.00"),"-","△")&amp;"】"))</f>
        <v>【4.56】</v>
      </c>
      <c r="ED6" s="32">
        <f>IF(ED7="",NA(),ED7)</f>
        <v>0</v>
      </c>
      <c r="EE6" s="32">
        <f t="shared" ref="EE6:EM6" si="14">IF(EE7="",NA(),EE7)</f>
        <v>0</v>
      </c>
      <c r="EF6" s="32">
        <f t="shared" si="14"/>
        <v>0</v>
      </c>
      <c r="EG6" s="32">
        <f t="shared" si="14"/>
        <v>0</v>
      </c>
      <c r="EH6" s="32">
        <f t="shared" si="14"/>
        <v>0</v>
      </c>
      <c r="EI6" s="33">
        <f t="shared" si="14"/>
        <v>0.01</v>
      </c>
      <c r="EJ6" s="33">
        <f t="shared" si="14"/>
        <v>0.1</v>
      </c>
      <c r="EK6" s="33">
        <f t="shared" si="14"/>
        <v>7.0000000000000007E-2</v>
      </c>
      <c r="EL6" s="33">
        <f t="shared" si="14"/>
        <v>0.04</v>
      </c>
      <c r="EM6" s="33">
        <f t="shared" si="14"/>
        <v>0.11</v>
      </c>
      <c r="EN6" s="32" t="str">
        <f>IF(EN7="","",IF(EN7="-","【-】","【"&amp;SUBSTITUTE(TEXT(EN7,"#,##0.00"),"-","△")&amp;"】"))</f>
        <v>【0.23】</v>
      </c>
    </row>
    <row r="7" spans="1:147" s="34" customFormat="1" x14ac:dyDescent="0.15">
      <c r="A7" s="26"/>
      <c r="B7" s="35">
        <v>2015</v>
      </c>
      <c r="C7" s="35">
        <v>23671</v>
      </c>
      <c r="D7" s="35">
        <v>46</v>
      </c>
      <c r="E7" s="35">
        <v>17</v>
      </c>
      <c r="F7" s="35">
        <v>1</v>
      </c>
      <c r="G7" s="35">
        <v>0</v>
      </c>
      <c r="H7" s="35" t="s">
        <v>95</v>
      </c>
      <c r="I7" s="35" t="s">
        <v>96</v>
      </c>
      <c r="J7" s="35" t="s">
        <v>97</v>
      </c>
      <c r="K7" s="35" t="s">
        <v>98</v>
      </c>
      <c r="L7" s="35" t="s">
        <v>99</v>
      </c>
      <c r="M7" s="36" t="s">
        <v>100</v>
      </c>
      <c r="N7" s="36">
        <v>37.090000000000003</v>
      </c>
      <c r="O7" s="36">
        <v>87.79</v>
      </c>
      <c r="P7" s="36">
        <v>83.93</v>
      </c>
      <c r="Q7" s="36">
        <v>3964</v>
      </c>
      <c r="R7" s="36">
        <v>8117</v>
      </c>
      <c r="S7" s="36">
        <v>22.35</v>
      </c>
      <c r="T7" s="36">
        <v>363.18</v>
      </c>
      <c r="U7" s="36">
        <v>7072</v>
      </c>
      <c r="V7" s="36">
        <v>2.78</v>
      </c>
      <c r="W7" s="36">
        <v>2543.88</v>
      </c>
      <c r="X7" s="36">
        <v>113.45</v>
      </c>
      <c r="Y7" s="36">
        <v>130.91</v>
      </c>
      <c r="Z7" s="36">
        <v>142.91999999999999</v>
      </c>
      <c r="AA7" s="36">
        <v>127.85</v>
      </c>
      <c r="AB7" s="36">
        <v>137.08000000000001</v>
      </c>
      <c r="AC7" s="36">
        <v>101.09</v>
      </c>
      <c r="AD7" s="36">
        <v>102.83</v>
      </c>
      <c r="AE7" s="36">
        <v>102.73</v>
      </c>
      <c r="AF7" s="36">
        <v>108.56</v>
      </c>
      <c r="AG7" s="36">
        <v>109.12</v>
      </c>
      <c r="AH7" s="36">
        <v>108.23</v>
      </c>
      <c r="AI7" s="36">
        <v>830.06</v>
      </c>
      <c r="AJ7" s="36">
        <v>749.9</v>
      </c>
      <c r="AK7" s="36">
        <v>672.85</v>
      </c>
      <c r="AL7" s="36">
        <v>64.05</v>
      </c>
      <c r="AM7" s="36">
        <v>0</v>
      </c>
      <c r="AN7" s="36">
        <v>174.36</v>
      </c>
      <c r="AO7" s="36">
        <v>146.78</v>
      </c>
      <c r="AP7" s="36">
        <v>149.66</v>
      </c>
      <c r="AQ7" s="36">
        <v>100.32</v>
      </c>
      <c r="AR7" s="36">
        <v>116.49</v>
      </c>
      <c r="AS7" s="36">
        <v>4.45</v>
      </c>
      <c r="AT7" s="36">
        <v>22.15</v>
      </c>
      <c r="AU7" s="36">
        <v>26.01</v>
      </c>
      <c r="AV7" s="36">
        <v>855</v>
      </c>
      <c r="AW7" s="36">
        <v>35.4</v>
      </c>
      <c r="AX7" s="36">
        <v>65.13</v>
      </c>
      <c r="AY7" s="36">
        <v>118.8</v>
      </c>
      <c r="AZ7" s="36">
        <v>151.6</v>
      </c>
      <c r="BA7" s="36">
        <v>246.4</v>
      </c>
      <c r="BB7" s="36">
        <v>49.23</v>
      </c>
      <c r="BC7" s="36">
        <v>44.37</v>
      </c>
      <c r="BD7" s="36">
        <v>57.41</v>
      </c>
      <c r="BE7" s="36">
        <v>2246.37</v>
      </c>
      <c r="BF7" s="36">
        <v>2112.9299999999998</v>
      </c>
      <c r="BG7" s="36">
        <v>1666.98</v>
      </c>
      <c r="BH7" s="36">
        <v>1572.89</v>
      </c>
      <c r="BI7" s="36">
        <v>2121.88</v>
      </c>
      <c r="BJ7" s="36">
        <v>1334.01</v>
      </c>
      <c r="BK7" s="36">
        <v>1273.52</v>
      </c>
      <c r="BL7" s="36">
        <v>1209.95</v>
      </c>
      <c r="BM7" s="36">
        <v>1136.5</v>
      </c>
      <c r="BN7" s="36">
        <v>1118.56</v>
      </c>
      <c r="BO7" s="36">
        <v>763.62</v>
      </c>
      <c r="BP7" s="36">
        <v>87.87</v>
      </c>
      <c r="BQ7" s="36">
        <v>86.5</v>
      </c>
      <c r="BR7" s="36">
        <v>82.35</v>
      </c>
      <c r="BS7" s="36">
        <v>82.22</v>
      </c>
      <c r="BT7" s="36">
        <v>79.47</v>
      </c>
      <c r="BU7" s="36">
        <v>67.14</v>
      </c>
      <c r="BV7" s="36">
        <v>67.849999999999994</v>
      </c>
      <c r="BW7" s="36">
        <v>69.48</v>
      </c>
      <c r="BX7" s="36">
        <v>71.650000000000006</v>
      </c>
      <c r="BY7" s="36">
        <v>72.33</v>
      </c>
      <c r="BZ7" s="36">
        <v>98.53</v>
      </c>
      <c r="CA7" s="36">
        <v>226.07</v>
      </c>
      <c r="CB7" s="36">
        <v>229.76</v>
      </c>
      <c r="CC7" s="36">
        <v>241.7</v>
      </c>
      <c r="CD7" s="36">
        <v>241.58</v>
      </c>
      <c r="CE7" s="36">
        <v>250.47</v>
      </c>
      <c r="CF7" s="36">
        <v>224.83</v>
      </c>
      <c r="CG7" s="36">
        <v>224.94</v>
      </c>
      <c r="CH7" s="36">
        <v>220.67</v>
      </c>
      <c r="CI7" s="36">
        <v>217.82</v>
      </c>
      <c r="CJ7" s="36">
        <v>215.28</v>
      </c>
      <c r="CK7" s="36">
        <v>139.69999999999999</v>
      </c>
      <c r="CL7" s="36" t="s">
        <v>100</v>
      </c>
      <c r="CM7" s="36" t="s">
        <v>100</v>
      </c>
      <c r="CN7" s="36" t="s">
        <v>100</v>
      </c>
      <c r="CO7" s="36" t="s">
        <v>100</v>
      </c>
      <c r="CP7" s="36" t="s">
        <v>100</v>
      </c>
      <c r="CQ7" s="36">
        <v>53.79</v>
      </c>
      <c r="CR7" s="36">
        <v>55.41</v>
      </c>
      <c r="CS7" s="36">
        <v>55.81</v>
      </c>
      <c r="CT7" s="36">
        <v>54.44</v>
      </c>
      <c r="CU7" s="36">
        <v>54.67</v>
      </c>
      <c r="CV7" s="36">
        <v>60.01</v>
      </c>
      <c r="CW7" s="36">
        <v>83.9</v>
      </c>
      <c r="CX7" s="36">
        <v>84.42</v>
      </c>
      <c r="CY7" s="36">
        <v>84.69</v>
      </c>
      <c r="CZ7" s="36">
        <v>85.34</v>
      </c>
      <c r="DA7" s="36">
        <v>86.43</v>
      </c>
      <c r="DB7" s="36">
        <v>83.76</v>
      </c>
      <c r="DC7" s="36">
        <v>84.12</v>
      </c>
      <c r="DD7" s="36">
        <v>84.41</v>
      </c>
      <c r="DE7" s="36">
        <v>84.2</v>
      </c>
      <c r="DF7" s="36">
        <v>83.8</v>
      </c>
      <c r="DG7" s="36">
        <v>94.73</v>
      </c>
      <c r="DH7" s="36">
        <v>8.08</v>
      </c>
      <c r="DI7" s="36">
        <v>9.4</v>
      </c>
      <c r="DJ7" s="36">
        <v>10.72</v>
      </c>
      <c r="DK7" s="36">
        <v>29.29</v>
      </c>
      <c r="DL7" s="36">
        <v>31.45</v>
      </c>
      <c r="DM7" s="36">
        <v>11.9</v>
      </c>
      <c r="DN7" s="36">
        <v>10.46</v>
      </c>
      <c r="DO7" s="36">
        <v>11.39</v>
      </c>
      <c r="DP7" s="36">
        <v>21.28</v>
      </c>
      <c r="DQ7" s="36">
        <v>23.95</v>
      </c>
      <c r="DR7" s="36">
        <v>36.85</v>
      </c>
      <c r="DS7" s="36">
        <v>0</v>
      </c>
      <c r="DT7" s="36">
        <v>0</v>
      </c>
      <c r="DU7" s="36">
        <v>0</v>
      </c>
      <c r="DV7" s="36">
        <v>0</v>
      </c>
      <c r="DW7" s="36">
        <v>0</v>
      </c>
      <c r="DX7" s="36">
        <v>0</v>
      </c>
      <c r="DY7" s="36">
        <v>0.66</v>
      </c>
      <c r="DZ7" s="36">
        <v>0.78</v>
      </c>
      <c r="EA7" s="36">
        <v>0</v>
      </c>
      <c r="EB7" s="36">
        <v>0</v>
      </c>
      <c r="EC7" s="36">
        <v>4.5599999999999996</v>
      </c>
      <c r="ED7" s="36">
        <v>0</v>
      </c>
      <c r="EE7" s="36">
        <v>0</v>
      </c>
      <c r="EF7" s="36">
        <v>0</v>
      </c>
      <c r="EG7" s="36">
        <v>0</v>
      </c>
      <c r="EH7" s="36">
        <v>0</v>
      </c>
      <c r="EI7" s="36">
        <v>0.01</v>
      </c>
      <c r="EJ7" s="36">
        <v>0.1</v>
      </c>
      <c r="EK7" s="36">
        <v>7.0000000000000007E-2</v>
      </c>
      <c r="EL7" s="36">
        <v>0.04</v>
      </c>
      <c r="EM7" s="36">
        <v>0.11</v>
      </c>
      <c r="EN7" s="36">
        <v>0.23</v>
      </c>
    </row>
    <row r="8" spans="1:147" x14ac:dyDescent="0.15">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x14ac:dyDescent="0.15">
      <c r="A9" s="38"/>
      <c r="B9" s="38" t="s">
        <v>101</v>
      </c>
      <c r="C9" s="38" t="s">
        <v>102</v>
      </c>
      <c r="D9" s="38" t="s">
        <v>103</v>
      </c>
      <c r="E9" s="38" t="s">
        <v>104</v>
      </c>
      <c r="F9" s="38" t="s">
        <v>105</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x14ac:dyDescent="0.15">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H28note32</cp:lastModifiedBy>
  <cp:lastPrinted>2017-02-13T04:18:06Z</cp:lastPrinted>
  <dcterms:created xsi:type="dcterms:W3CDTF">2017-02-08T02:34:06Z</dcterms:created>
  <dcterms:modified xsi:type="dcterms:W3CDTF">2017-02-13T04:51:18Z</dcterms:modified>
  <cp:category/>
</cp:coreProperties>
</file>