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2.3\建設\水道\★各調査関係\29.1.23公営企業に係る「経営比較分析表」の公表について\提出用\訂正後\"/>
    </mc:Choice>
  </mc:AlternateContent>
  <workbookProtection workbookPassword="8649" lockStructure="1"/>
  <bookViews>
    <workbookView xWindow="0" yWindow="0" windowWidth="18030" windowHeight="1233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R10" i="4" s="1"/>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<sst xmlns="http://schemas.openxmlformats.org/spreadsheetml/2006/main" count="218" uniqueCount="108">
  <si>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</si>
  <si>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</si>
  <si>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</si>
  <si>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</si>
  <si>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</si>
  <si>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</si>
  <si>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</si>
  <si>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</si>
  <si>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</si>
  <si>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</si>
  <si>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</si>
  <si>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</si>
  <si>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</si>
  <si>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</si>
  <si>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</si>
  <si>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</si>
  <si>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</si>
  <si>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</si>
  <si>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</si>
  <si>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</si>
  <si>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</si>
  <si>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</si>
  <si>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</si>
  <si>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</si>
  <si>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</si>
  <si>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</si>
  <si>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</si>
  <si>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</si>
  <si>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</si>
  <si>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</si>
  <si>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</si>
  <si>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</si>
  <si>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</si>
  <si>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</si>
  <si>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</si>
  <si>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</si>
  <si>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</si>
  <si>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</si>
  <si>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</si>
  <si>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</si>
  <si>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</si>
  <si>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</si>
  <si>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</si>
  <si>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</si>
  <si>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</si>
  <si>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</si>
  <si>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</si>
  <si>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</si>
  <si>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</si>
  <si>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</si>
  <si>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</si>
  <si>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</si>
  <si>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</si>
  <si>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</si>
  <si>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</si>
  <si>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</si>
  <si>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</si>
  <si>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</si>
  <si>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</si>
  <si>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</si>
  <si>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</si>
  <si>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</si>
  <si>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</si>
  <si>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</si>
  <si>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</si>
  <si>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</si>
  <si>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</si>
  <si>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</si>
  <si>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</si>
  <si>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</si>
  <si>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</si>
  <si>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</si>
  <si>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</si>
  <si>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</si>
  <si>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</si>
  <si>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</si>
  <si>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</si>
  <si>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</si>
  <si>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</si>
  <si>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</si>
  <si>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</si>
  <si>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</si>
  <si>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</si>
  <si>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</si>
  <si>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</si>
  <si>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</si>
  <si>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</si>
  <si>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</si>
  <si>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</si>
  <si>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</si>
  <si>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</si>
  <si>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</si>
  <si>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</si>
  <si>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今別町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</si>
  <si>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</si>
  <si>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</si>
  <si>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</si>
  <si>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</si>
  <si>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</si>
  <si>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</si>
  <si>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</si>
  <si>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</si>
  <si>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</si>
  <si>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</si>
  <si>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</si>
  <si>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　過去５年間の平均107.32％と全国平均及び類似団体平均よりも高いが、一般会計からの繰入金等によって賄われている状況である。④27・28年度の2ヵ年で簡易水道統合事業を実施する為、増加している。⑤料金回収率について　料金回収率については、収入不足を一般会計からの繰出金によって収入不足を補填していると考えられる。⑥給水原価(円)について　過去５年間は給水原価も横ばい状況にあるが、現在実施している統合事業に伴い増額となることが考えられる。⑦施設利用率について　施設利用率については、上水道から簡易水道となったことから上水道施設規模での経営を行っているため施設が遊休状態であると考えられる。⑧有収率について　有収率については、全国平均及び類似団体平均値よりも高いが、稼動収益に反映されていないのは、漏水等による欠損分が影響しているものと思われる。</t>
    <rPh sb="84" eb="86">
      <t>ネンド</t>
    </rPh>
    <rPh sb="89" eb="90">
      <t>ネン</t>
    </rPh>
    <rPh sb="91" eb="93">
      <t>カンイ</t>
    </rPh>
    <rPh sb="93" eb="95">
      <t>スイドウ</t>
    </rPh>
    <rPh sb="95" eb="97">
      <t>トウゴウ</t>
    </rPh>
    <rPh sb="97" eb="99">
      <t>ジギョウ</t>
    </rPh>
    <rPh sb="100" eb="102">
      <t>ジッシ</t>
    </rPh>
    <rPh sb="104" eb="105">
      <t>タメ</t>
    </rPh>
    <rPh sb="106" eb="108">
      <t>ゾウカ</t>
    </rPh>
    <phoneticPr fontId="4"/>
  </si>
  <si>
    <t xml:space="preserve">③管路更新について　平成５年度から平成２０年度にかけての老朽管更新事業により配水管が更新されている。また、26年度には二股地区において、今別蟹田線道路改築工事に合わせ、沿線布設管路の更新事業を実施している。
</t>
    <rPh sb="55" eb="57">
      <t>ネンド</t>
    </rPh>
    <rPh sb="59" eb="61">
      <t>フタマタ</t>
    </rPh>
    <rPh sb="61" eb="63">
      <t>チク</t>
    </rPh>
    <rPh sb="68" eb="70">
      <t>イマベツ</t>
    </rPh>
    <rPh sb="70" eb="72">
      <t>カニタ</t>
    </rPh>
    <rPh sb="72" eb="73">
      <t>セン</t>
    </rPh>
    <rPh sb="73" eb="75">
      <t>ドウロ</t>
    </rPh>
    <rPh sb="75" eb="77">
      <t>カイチク</t>
    </rPh>
    <rPh sb="77" eb="79">
      <t>コウジ</t>
    </rPh>
    <rPh sb="80" eb="81">
      <t>ア</t>
    </rPh>
    <rPh sb="84" eb="86">
      <t>エンセン</t>
    </rPh>
    <rPh sb="86" eb="88">
      <t>フセツ</t>
    </rPh>
    <rPh sb="88" eb="90">
      <t>カンロ</t>
    </rPh>
    <rPh sb="91" eb="93">
      <t>コウシン</t>
    </rPh>
    <rPh sb="93" eb="95">
      <t>ジギョウ</t>
    </rPh>
    <rPh sb="96" eb="98">
      <t>ジッシ</t>
    </rPh>
    <phoneticPr fontId="4"/>
  </si>
  <si>
    <t>1. 経営の健全性・効率性について　全体的に全国平均及び類似団体平均に比べ、比較的良好な数値であるが、費用の効率化及び施設の効率化を果たすうえで、企業債償還金の割合が大きく負担となってくる。施設の効率化に関しては27、28年度に簡易水道統合事業を実施し、施設統合による効率化を図る。（浄水施設3施設を1施設に統合及び表流水→深井戸による水源。）
経営的にはすべての項目において一般会計からの繰入金等で賄われていると思われる。よって、給水収益等の回収に努め、経営改善に取り組む必要性が考えられる。
また、漏水等による供給欠損の減少を図る為、毎月の検針業務による早期発見・早期修復に努める。　</t>
    <rPh sb="18" eb="21">
      <t>ゼンタイテキ</t>
    </rPh>
    <rPh sb="35" eb="36">
      <t>クラ</t>
    </rPh>
    <rPh sb="38" eb="41">
      <t>ヒカクテキ</t>
    </rPh>
    <rPh sb="41" eb="43">
      <t>リョウコウ</t>
    </rPh>
    <rPh sb="44" eb="46">
      <t>スウチ</t>
    </rPh>
    <rPh sb="66" eb="67">
      <t>ハ</t>
    </rPh>
    <rPh sb="80" eb="82">
      <t>ワリアイ</t>
    </rPh>
    <rPh sb="83" eb="84">
      <t>オオ</t>
    </rPh>
    <rPh sb="86" eb="88">
      <t>フタン</t>
    </rPh>
    <rPh sb="111" eb="113">
      <t>ネンド</t>
    </rPh>
    <rPh sb="114" eb="116">
      <t>カンイ</t>
    </rPh>
    <rPh sb="116" eb="118">
      <t>スイドウ</t>
    </rPh>
    <rPh sb="118" eb="120">
      <t>トウゴウ</t>
    </rPh>
    <rPh sb="120" eb="122">
      <t>ジギョウ</t>
    </rPh>
    <rPh sb="123" eb="125">
      <t>ジッシ</t>
    </rPh>
    <rPh sb="127" eb="129">
      <t>シセツ</t>
    </rPh>
    <rPh sb="129" eb="131">
      <t>トウゴウ</t>
    </rPh>
    <rPh sb="134" eb="137">
      <t>コウリツカ</t>
    </rPh>
    <rPh sb="138" eb="139">
      <t>ハカ</t>
    </rPh>
    <rPh sb="142" eb="144">
      <t>ジョウスイ</t>
    </rPh>
    <rPh sb="144" eb="146">
      <t>シセツ</t>
    </rPh>
    <rPh sb="147" eb="149">
      <t>シセツ</t>
    </rPh>
    <rPh sb="151" eb="153">
      <t>シセツ</t>
    </rPh>
    <rPh sb="154" eb="156">
      <t>トウゴウ</t>
    </rPh>
    <rPh sb="156" eb="157">
      <t>オヨ</t>
    </rPh>
    <rPh sb="158" eb="159">
      <t>ヒョウ</t>
    </rPh>
    <rPh sb="159" eb="161">
      <t>リュウスイ</t>
    </rPh>
    <rPh sb="162" eb="165">
      <t>フカイド</t>
    </rPh>
    <rPh sb="168" eb="170">
      <t>スイゲン</t>
    </rPh>
    <rPh sb="233" eb="234">
      <t>ト</t>
    </rPh>
    <rPh sb="235" eb="236">
      <t>ク</t>
    </rPh>
    <rPh sb="251" eb="253">
      <t>ロウスイ</t>
    </rPh>
    <rPh sb="253" eb="254">
      <t>トウ</t>
    </rPh>
    <rPh sb="257" eb="259">
      <t>キョウキュウ</t>
    </rPh>
    <rPh sb="259" eb="261">
      <t>ケッソン</t>
    </rPh>
    <rPh sb="262" eb="264">
      <t>ゲンショウ</t>
    </rPh>
    <rPh sb="265" eb="266">
      <t>ハカ</t>
    </rPh>
    <rPh sb="267" eb="268">
      <t>タメ</t>
    </rPh>
    <rPh sb="284" eb="286">
      <t>ソウキ</t>
    </rPh>
    <rPh sb="286" eb="288">
      <t>シュウフク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</si>
</sst>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formatCode="#,##0.00;&quot;△&quot;#,##0.00;&quot;-&quot;">
                  <c:v>0.5</c:v>
                </c:pt>
                <c:pt idx="4">
                  <c:v>0</c:v>
                </c:pt>
              </c:numCache>
            </c:numRef>
          </c:val>
        </c:ser>
        <c:dLbls>
          <c:showLegendKey val="0"/>
          <c:showVal val="0"/>
          <c:showCatName val="0"/>
          <c:showSerName val="0"/>
          <c:showPercent val="0"/>
          <c:showBubbleSize val="0"/>
        </c:dLbls>
        <c:gapWidth val="150"/>
        <c:axId val="254907784"/>
        <c:axId val="257374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254907784"/>
        <c:axId val="257374776"/>
      </c:lineChart>
      <c:dateAx>
        <c:axId val="254907784"/>
        <c:scaling>
          <c:orientation val="minMax"/>
        </c:scaling>
        <c:delete val="1"/>
        <c:axPos val="b"/>
        <c:numFmt formatCode="ge" sourceLinked="1"/>
        <c:majorTickMark val="none"/>
        <c:minorTickMark val="none"/>
        <c:tickLblPos val="none"/>
        <c:crossAx val="257374776"/>
        <c:crosses val="autoZero"/>
        <c:auto val="1"/>
        <c:lblOffset val="100"/>
        <c:baseTimeUnit val="years"/>
      </c:dateAx>
      <c:valAx>
        <c:axId val="25737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907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30.85</c:v>
                </c:pt>
                <c:pt idx="1">
                  <c:v>30.49</c:v>
                </c:pt>
                <c:pt idx="2">
                  <c:v>29.12</c:v>
                </c:pt>
                <c:pt idx="3">
                  <c:v>29.11</c:v>
                </c:pt>
                <c:pt idx="4">
                  <c:v>29.04</c:v>
                </c:pt>
              </c:numCache>
            </c:numRef>
          </c:val>
        </c:ser>
        <c:dLbls>
          <c:showLegendKey val="0"/>
          <c:showVal val="0"/>
          <c:showCatName val="0"/>
          <c:showSerName val="0"/>
          <c:showPercent val="0"/>
          <c:showBubbleSize val="0"/>
        </c:dLbls>
        <c:gapWidth val="150"/>
        <c:axId val="254103712"/>
        <c:axId val="254103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254103712"/>
        <c:axId val="254103320"/>
      </c:lineChart>
      <c:dateAx>
        <c:axId val="254103712"/>
        <c:scaling>
          <c:orientation val="minMax"/>
        </c:scaling>
        <c:delete val="1"/>
        <c:axPos val="b"/>
        <c:numFmt formatCode="ge" sourceLinked="1"/>
        <c:majorTickMark val="none"/>
        <c:minorTickMark val="none"/>
        <c:tickLblPos val="none"/>
        <c:crossAx val="254103320"/>
        <c:crosses val="autoZero"/>
        <c:auto val="1"/>
        <c:lblOffset val="100"/>
        <c:baseTimeUnit val="years"/>
      </c:dateAx>
      <c:valAx>
        <c:axId val="254103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10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83.16</c:v>
                </c:pt>
                <c:pt idx="1">
                  <c:v>84.48</c:v>
                </c:pt>
                <c:pt idx="2">
                  <c:v>87.24</c:v>
                </c:pt>
                <c:pt idx="3">
                  <c:v>84.07</c:v>
                </c:pt>
                <c:pt idx="4">
                  <c:v>83.97</c:v>
                </c:pt>
              </c:numCache>
            </c:numRef>
          </c:val>
        </c:ser>
        <c:dLbls>
          <c:showLegendKey val="0"/>
          <c:showVal val="0"/>
          <c:showCatName val="0"/>
          <c:showSerName val="0"/>
          <c:showPercent val="0"/>
          <c:showBubbleSize val="0"/>
        </c:dLbls>
        <c:gapWidth val="150"/>
        <c:axId val="258023584"/>
        <c:axId val="258023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258023584"/>
        <c:axId val="258023976"/>
      </c:lineChart>
      <c:dateAx>
        <c:axId val="258023584"/>
        <c:scaling>
          <c:orientation val="minMax"/>
        </c:scaling>
        <c:delete val="1"/>
        <c:axPos val="b"/>
        <c:numFmt formatCode="ge" sourceLinked="1"/>
        <c:majorTickMark val="none"/>
        <c:minorTickMark val="none"/>
        <c:tickLblPos val="none"/>
        <c:crossAx val="258023976"/>
        <c:crosses val="autoZero"/>
        <c:auto val="1"/>
        <c:lblOffset val="100"/>
        <c:baseTimeUnit val="years"/>
      </c:dateAx>
      <c:valAx>
        <c:axId val="258023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02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105.63</c:v>
                </c:pt>
                <c:pt idx="1">
                  <c:v>116.23</c:v>
                </c:pt>
                <c:pt idx="2">
                  <c:v>112.94</c:v>
                </c:pt>
                <c:pt idx="3">
                  <c:v>105.76</c:v>
                </c:pt>
                <c:pt idx="4">
                  <c:v>96.04</c:v>
                </c:pt>
              </c:numCache>
            </c:numRef>
          </c:val>
        </c:ser>
        <c:dLbls>
          <c:showLegendKey val="0"/>
          <c:showVal val="0"/>
          <c:showCatName val="0"/>
          <c:showSerName val="0"/>
          <c:showPercent val="0"/>
          <c:showBubbleSize val="0"/>
        </c:dLbls>
        <c:gapWidth val="150"/>
        <c:axId val="254099008"/>
        <c:axId val="254097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254099008"/>
        <c:axId val="254097832"/>
      </c:lineChart>
      <c:dateAx>
        <c:axId val="254099008"/>
        <c:scaling>
          <c:orientation val="minMax"/>
        </c:scaling>
        <c:delete val="1"/>
        <c:axPos val="b"/>
        <c:numFmt formatCode="ge" sourceLinked="1"/>
        <c:majorTickMark val="none"/>
        <c:minorTickMark val="none"/>
        <c:tickLblPos val="none"/>
        <c:crossAx val="254097832"/>
        <c:crosses val="autoZero"/>
        <c:auto val="1"/>
        <c:lblOffset val="100"/>
        <c:baseTimeUnit val="years"/>
      </c:dateAx>
      <c:valAx>
        <c:axId val="254097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09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4100184"/>
        <c:axId val="25410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4100184"/>
        <c:axId val="254100576"/>
      </c:lineChart>
      <c:dateAx>
        <c:axId val="254100184"/>
        <c:scaling>
          <c:orientation val="minMax"/>
        </c:scaling>
        <c:delete val="1"/>
        <c:axPos val="b"/>
        <c:numFmt formatCode="ge" sourceLinked="1"/>
        <c:majorTickMark val="none"/>
        <c:minorTickMark val="none"/>
        <c:tickLblPos val="none"/>
        <c:crossAx val="254100576"/>
        <c:crosses val="autoZero"/>
        <c:auto val="1"/>
        <c:lblOffset val="100"/>
        <c:baseTimeUnit val="years"/>
      </c:dateAx>
      <c:valAx>
        <c:axId val="25410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10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4101752"/>
        <c:axId val="25410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4101752"/>
        <c:axId val="254102144"/>
      </c:lineChart>
      <c:dateAx>
        <c:axId val="254101752"/>
        <c:scaling>
          <c:orientation val="minMax"/>
        </c:scaling>
        <c:delete val="1"/>
        <c:axPos val="b"/>
        <c:numFmt formatCode="ge" sourceLinked="1"/>
        <c:majorTickMark val="none"/>
        <c:minorTickMark val="none"/>
        <c:tickLblPos val="none"/>
        <c:crossAx val="254102144"/>
        <c:crosses val="autoZero"/>
        <c:auto val="1"/>
        <c:lblOffset val="100"/>
        <c:baseTimeUnit val="years"/>
      </c:dateAx>
      <c:valAx>
        <c:axId val="25410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101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7706120"/>
        <c:axId val="25770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7706120"/>
        <c:axId val="257706512"/>
      </c:lineChart>
      <c:dateAx>
        <c:axId val="257706120"/>
        <c:scaling>
          <c:orientation val="minMax"/>
        </c:scaling>
        <c:delete val="1"/>
        <c:axPos val="b"/>
        <c:numFmt formatCode="ge" sourceLinked="1"/>
        <c:majorTickMark val="none"/>
        <c:minorTickMark val="none"/>
        <c:tickLblPos val="none"/>
        <c:crossAx val="257706512"/>
        <c:crosses val="autoZero"/>
        <c:auto val="1"/>
        <c:lblOffset val="100"/>
        <c:baseTimeUnit val="years"/>
      </c:dateAx>
      <c:valAx>
        <c:axId val="25770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706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7708080"/>
        <c:axId val="257708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7708080"/>
        <c:axId val="257708472"/>
      </c:lineChart>
      <c:dateAx>
        <c:axId val="257708080"/>
        <c:scaling>
          <c:orientation val="minMax"/>
        </c:scaling>
        <c:delete val="1"/>
        <c:axPos val="b"/>
        <c:numFmt formatCode="ge" sourceLinked="1"/>
        <c:majorTickMark val="none"/>
        <c:minorTickMark val="none"/>
        <c:tickLblPos val="none"/>
        <c:crossAx val="257708472"/>
        <c:crosses val="autoZero"/>
        <c:auto val="1"/>
        <c:lblOffset val="100"/>
        <c:baseTimeUnit val="years"/>
      </c:dateAx>
      <c:valAx>
        <c:axId val="257708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70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921.88</c:v>
                </c:pt>
                <c:pt idx="1">
                  <c:v>869.44</c:v>
                </c:pt>
                <c:pt idx="2">
                  <c:v>840.93</c:v>
                </c:pt>
                <c:pt idx="3">
                  <c:v>815.44</c:v>
                </c:pt>
                <c:pt idx="4">
                  <c:v>1257.02</c:v>
                </c:pt>
              </c:numCache>
            </c:numRef>
          </c:val>
        </c:ser>
        <c:dLbls>
          <c:showLegendKey val="0"/>
          <c:showVal val="0"/>
          <c:showCatName val="0"/>
          <c:showSerName val="0"/>
          <c:showPercent val="0"/>
          <c:showBubbleSize val="0"/>
        </c:dLbls>
        <c:gapWidth val="150"/>
        <c:axId val="257810928"/>
        <c:axId val="257811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257810928"/>
        <c:axId val="257811320"/>
      </c:lineChart>
      <c:dateAx>
        <c:axId val="257810928"/>
        <c:scaling>
          <c:orientation val="minMax"/>
        </c:scaling>
        <c:delete val="1"/>
        <c:axPos val="b"/>
        <c:numFmt formatCode="ge" sourceLinked="1"/>
        <c:majorTickMark val="none"/>
        <c:minorTickMark val="none"/>
        <c:tickLblPos val="none"/>
        <c:crossAx val="257811320"/>
        <c:crosses val="autoZero"/>
        <c:auto val="1"/>
        <c:lblOffset val="100"/>
        <c:baseTimeUnit val="years"/>
      </c:dateAx>
      <c:valAx>
        <c:axId val="25781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81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78.39</c:v>
                </c:pt>
                <c:pt idx="1">
                  <c:v>82.64</c:v>
                </c:pt>
                <c:pt idx="2">
                  <c:v>87.61</c:v>
                </c:pt>
                <c:pt idx="3">
                  <c:v>82.2</c:v>
                </c:pt>
                <c:pt idx="4">
                  <c:v>83.9</c:v>
                </c:pt>
              </c:numCache>
            </c:numRef>
          </c:val>
        </c:ser>
        <c:dLbls>
          <c:showLegendKey val="0"/>
          <c:showVal val="0"/>
          <c:showCatName val="0"/>
          <c:showSerName val="0"/>
          <c:showPercent val="0"/>
          <c:showBubbleSize val="0"/>
        </c:dLbls>
        <c:gapWidth val="150"/>
        <c:axId val="257707688"/>
        <c:axId val="25770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257707688"/>
        <c:axId val="257705728"/>
      </c:lineChart>
      <c:dateAx>
        <c:axId val="257707688"/>
        <c:scaling>
          <c:orientation val="minMax"/>
        </c:scaling>
        <c:delete val="1"/>
        <c:axPos val="b"/>
        <c:numFmt formatCode="ge" sourceLinked="1"/>
        <c:majorTickMark val="none"/>
        <c:minorTickMark val="none"/>
        <c:tickLblPos val="none"/>
        <c:crossAx val="257705728"/>
        <c:crosses val="autoZero"/>
        <c:auto val="1"/>
        <c:lblOffset val="100"/>
        <c:baseTimeUnit val="years"/>
      </c:dateAx>
      <c:valAx>
        <c:axId val="25770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70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468.95</c:v>
                </c:pt>
                <c:pt idx="1">
                  <c:v>445.22</c:v>
                </c:pt>
                <c:pt idx="2">
                  <c:v>414.17</c:v>
                </c:pt>
                <c:pt idx="3">
                  <c:v>442.51</c:v>
                </c:pt>
                <c:pt idx="4">
                  <c:v>429.84</c:v>
                </c:pt>
              </c:numCache>
            </c:numRef>
          </c:val>
        </c:ser>
        <c:dLbls>
          <c:showLegendKey val="0"/>
          <c:showVal val="0"/>
          <c:showCatName val="0"/>
          <c:showSerName val="0"/>
          <c:showPercent val="0"/>
          <c:showBubbleSize val="0"/>
        </c:dLbls>
        <c:gapWidth val="150"/>
        <c:axId val="257812888"/>
        <c:axId val="25781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257812888"/>
        <c:axId val="257813280"/>
      </c:lineChart>
      <c:dateAx>
        <c:axId val="257812888"/>
        <c:scaling>
          <c:orientation val="minMax"/>
        </c:scaling>
        <c:delete val="1"/>
        <c:axPos val="b"/>
        <c:numFmt formatCode="ge" sourceLinked="1"/>
        <c:majorTickMark val="none"/>
        <c:minorTickMark val="none"/>
        <c:tickLblPos val="none"/>
        <c:crossAx val="257813280"/>
        <c:crosses val="autoZero"/>
        <c:auto val="1"/>
        <c:lblOffset val="100"/>
        <c:baseTimeUnit val="years"/>
      </c:dateAx>
      <c:valAx>
        <c:axId val="25781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812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3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青森県　今別町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2922</v>
      </c>
      <c r="AJ8" s="74"/>
      <c r="AK8" s="74"/>
      <c r="AL8" s="74"/>
      <c r="AM8" s="74"/>
      <c r="AN8" s="74"/>
      <c r="AO8" s="74"/>
      <c r="AP8" s="75"/>
      <c r="AQ8" s="56">
        <f>データ!R6</f>
        <v>125.27</v>
      </c>
      <c r="AR8" s="56"/>
      <c r="AS8" s="56"/>
      <c r="AT8" s="56"/>
      <c r="AU8" s="56"/>
      <c r="AV8" s="56"/>
      <c r="AW8" s="56"/>
      <c r="AX8" s="56"/>
      <c r="AY8" s="56">
        <f>データ!S6</f>
        <v>23.33</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x14ac:dyDescent="0.15">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x14ac:dyDescent="0.15">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99.08</v>
      </c>
      <c r="S10" s="56"/>
      <c r="T10" s="56"/>
      <c r="U10" s="56"/>
      <c r="V10" s="56"/>
      <c r="W10" s="56"/>
      <c r="X10" s="56"/>
      <c r="Y10" s="56"/>
      <c r="Z10" s="64">
        <f>データ!P6</f>
        <v>6520</v>
      </c>
      <c r="AA10" s="64"/>
      <c r="AB10" s="64"/>
      <c r="AC10" s="64"/>
      <c r="AD10" s="64"/>
      <c r="AE10" s="64"/>
      <c r="AF10" s="64"/>
      <c r="AG10" s="64"/>
      <c r="AH10" s="2"/>
      <c r="AI10" s="64">
        <f>データ!T6</f>
        <v>2797</v>
      </c>
      <c r="AJ10" s="64"/>
      <c r="AK10" s="64"/>
      <c r="AL10" s="64"/>
      <c r="AM10" s="64"/>
      <c r="AN10" s="64"/>
      <c r="AO10" s="64"/>
      <c r="AP10" s="64"/>
      <c r="AQ10" s="56">
        <f>データ!U6</f>
        <v>11.92</v>
      </c>
      <c r="AR10" s="56"/>
      <c r="AS10" s="56"/>
      <c r="AT10" s="56"/>
      <c r="AU10" s="56"/>
      <c r="AV10" s="56"/>
      <c r="AW10" s="56"/>
      <c r="AX10" s="56"/>
      <c r="AY10" s="56">
        <f>データ!V6</f>
        <v>234.65</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x14ac:dyDescent="0.15">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23035</v>
      </c>
      <c r="D6" s="31">
        <f t="shared" si="3"/>
        <v>47</v>
      </c>
      <c r="E6" s="31">
        <f t="shared" si="3"/>
        <v>1</v>
      </c>
      <c r="F6" s="31">
        <f t="shared" si="3"/>
        <v>0</v>
      </c>
      <c r="G6" s="31">
        <f t="shared" si="3"/>
        <v>0</v>
      </c>
      <c r="H6" s="31" t="str">
        <f t="shared" si="3"/>
        <v>青森県　今別町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99.08</v>
      </c>
      <c r="P6" s="32">
        <f t="shared" si="3"/>
        <v>6520</v>
      </c>
      <c r="Q6" s="32">
        <f t="shared" si="3"/>
        <v>2922</v>
      </c>
      <c r="R6" s="32">
        <f t="shared" si="3"/>
        <v>125.27</v>
      </c>
      <c r="S6" s="32">
        <f t="shared" si="3"/>
        <v>23.33</v>
      </c>
      <c r="T6" s="32">
        <f t="shared" si="3"/>
        <v>2797</v>
      </c>
      <c r="U6" s="32">
        <f t="shared" si="3"/>
        <v>11.92</v>
      </c>
      <c r="V6" s="32">
        <f t="shared" si="3"/>
        <v>234.65</v>
      </c>
      <c r="W6" s="33">
        <f>IF(W7="",NA(),W7)</f>
        <v>105.63</v>
      </c>
      <c r="X6" s="33">
        <f t="shared" ref="X6:AF6" si="4">IF(X7="",NA(),X7)</f>
        <v>116.23</v>
      </c>
      <c r="Y6" s="33">
        <f t="shared" si="4"/>
        <v>112.94</v>
      </c>
      <c r="Z6" s="33">
        <f t="shared" si="4"/>
        <v>105.76</v>
      </c>
      <c r="AA6" s="33">
        <f t="shared" si="4"/>
        <v>96.04</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921.88</v>
      </c>
      <c r="BE6" s="33">
        <f t="shared" ref="BE6:BM6" si="7">IF(BE7="",NA(),BE7)</f>
        <v>869.44</v>
      </c>
      <c r="BF6" s="33">
        <f t="shared" si="7"/>
        <v>840.93</v>
      </c>
      <c r="BG6" s="33">
        <f t="shared" si="7"/>
        <v>815.44</v>
      </c>
      <c r="BH6" s="33">
        <f t="shared" si="7"/>
        <v>1257.02</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78.39</v>
      </c>
      <c r="BP6" s="33">
        <f t="shared" ref="BP6:BX6" si="8">IF(BP7="",NA(),BP7)</f>
        <v>82.64</v>
      </c>
      <c r="BQ6" s="33">
        <f t="shared" si="8"/>
        <v>87.61</v>
      </c>
      <c r="BR6" s="33">
        <f t="shared" si="8"/>
        <v>82.2</v>
      </c>
      <c r="BS6" s="33">
        <f t="shared" si="8"/>
        <v>83.9</v>
      </c>
      <c r="BT6" s="33">
        <f t="shared" si="8"/>
        <v>56.46</v>
      </c>
      <c r="BU6" s="33">
        <f t="shared" si="8"/>
        <v>19.77</v>
      </c>
      <c r="BV6" s="33">
        <f t="shared" si="8"/>
        <v>34.25</v>
      </c>
      <c r="BW6" s="33">
        <f t="shared" si="8"/>
        <v>46.48</v>
      </c>
      <c r="BX6" s="33">
        <f t="shared" si="8"/>
        <v>40.6</v>
      </c>
      <c r="BY6" s="32" t="str">
        <f>IF(BY7="","",IF(BY7="-","【-】","【"&amp;SUBSTITUTE(TEXT(BY7,"#,##0.00"),"-","△")&amp;"】"))</f>
        <v>【33.35】</v>
      </c>
      <c r="BZ6" s="33">
        <f>IF(BZ7="",NA(),BZ7)</f>
        <v>468.95</v>
      </c>
      <c r="CA6" s="33">
        <f t="shared" ref="CA6:CI6" si="9">IF(CA7="",NA(),CA7)</f>
        <v>445.22</v>
      </c>
      <c r="CB6" s="33">
        <f t="shared" si="9"/>
        <v>414.17</v>
      </c>
      <c r="CC6" s="33">
        <f t="shared" si="9"/>
        <v>442.51</v>
      </c>
      <c r="CD6" s="33">
        <f t="shared" si="9"/>
        <v>429.84</v>
      </c>
      <c r="CE6" s="33">
        <f t="shared" si="9"/>
        <v>306.49</v>
      </c>
      <c r="CF6" s="33">
        <f t="shared" si="9"/>
        <v>878.73</v>
      </c>
      <c r="CG6" s="33">
        <f t="shared" si="9"/>
        <v>501.18</v>
      </c>
      <c r="CH6" s="33">
        <f t="shared" si="9"/>
        <v>376.61</v>
      </c>
      <c r="CI6" s="33">
        <f t="shared" si="9"/>
        <v>440.03</v>
      </c>
      <c r="CJ6" s="32" t="str">
        <f>IF(CJ7="","",IF(CJ7="-","【-】","【"&amp;SUBSTITUTE(TEXT(CJ7,"#,##0.00"),"-","△")&amp;"】"))</f>
        <v>【524.69】</v>
      </c>
      <c r="CK6" s="33">
        <f>IF(CK7="",NA(),CK7)</f>
        <v>30.85</v>
      </c>
      <c r="CL6" s="33">
        <f t="shared" ref="CL6:CT6" si="10">IF(CL7="",NA(),CL7)</f>
        <v>30.49</v>
      </c>
      <c r="CM6" s="33">
        <f t="shared" si="10"/>
        <v>29.12</v>
      </c>
      <c r="CN6" s="33">
        <f t="shared" si="10"/>
        <v>29.11</v>
      </c>
      <c r="CO6" s="33">
        <f t="shared" si="10"/>
        <v>29.04</v>
      </c>
      <c r="CP6" s="33">
        <f t="shared" si="10"/>
        <v>58.25</v>
      </c>
      <c r="CQ6" s="33">
        <f t="shared" si="10"/>
        <v>57.17</v>
      </c>
      <c r="CR6" s="33">
        <f t="shared" si="10"/>
        <v>57.55</v>
      </c>
      <c r="CS6" s="33">
        <f t="shared" si="10"/>
        <v>57.43</v>
      </c>
      <c r="CT6" s="33">
        <f t="shared" si="10"/>
        <v>57.29</v>
      </c>
      <c r="CU6" s="32" t="str">
        <f>IF(CU7="","",IF(CU7="-","【-】","【"&amp;SUBSTITUTE(TEXT(CU7,"#,##0.00"),"-","△")&amp;"】"))</f>
        <v>【57.58】</v>
      </c>
      <c r="CV6" s="33">
        <f>IF(CV7="",NA(),CV7)</f>
        <v>83.16</v>
      </c>
      <c r="CW6" s="33">
        <f t="shared" ref="CW6:DE6" si="11">IF(CW7="",NA(),CW7)</f>
        <v>84.48</v>
      </c>
      <c r="CX6" s="33">
        <f t="shared" si="11"/>
        <v>87.24</v>
      </c>
      <c r="CY6" s="33">
        <f t="shared" si="11"/>
        <v>84.07</v>
      </c>
      <c r="CZ6" s="33">
        <f t="shared" si="11"/>
        <v>83.97</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3">
        <f t="shared" si="14"/>
        <v>0.5</v>
      </c>
      <c r="EG6" s="32">
        <f t="shared" si="14"/>
        <v>0</v>
      </c>
      <c r="EH6" s="33">
        <f t="shared" si="14"/>
        <v>0.47</v>
      </c>
      <c r="EI6" s="33">
        <f t="shared" si="14"/>
        <v>0.46</v>
      </c>
      <c r="EJ6" s="33">
        <f t="shared" si="14"/>
        <v>0.8</v>
      </c>
      <c r="EK6" s="33">
        <f t="shared" si="14"/>
        <v>0.69</v>
      </c>
      <c r="EL6" s="33">
        <f t="shared" si="14"/>
        <v>0.65</v>
      </c>
      <c r="EM6" s="32" t="str">
        <f>IF(EM7="","",IF(EM7="-","【-】","【"&amp;SUBSTITUTE(TEXT(EM7,"#,##0.00"),"-","△")&amp;"】"))</f>
        <v>【0.71】</v>
      </c>
    </row>
    <row r="7" spans="1:143" s="34" customFormat="1" x14ac:dyDescent="0.15">
      <c r="A7" s="26"/>
      <c r="B7" s="35">
        <v>2015</v>
      </c>
      <c r="C7" s="35">
        <v>23035</v>
      </c>
      <c r="D7" s="35">
        <v>47</v>
      </c>
      <c r="E7" s="35">
        <v>1</v>
      </c>
      <c r="F7" s="35">
        <v>0</v>
      </c>
      <c r="G7" s="35">
        <v>0</v>
      </c>
      <c r="H7" s="35" t="s">
        <v>93</v>
      </c>
      <c r="I7" s="35" t="s">
        <v>94</v>
      </c>
      <c r="J7" s="35" t="s">
        <v>95</v>
      </c>
      <c r="K7" s="35" t="s">
        <v>96</v>
      </c>
      <c r="L7" s="35" t="s">
        <v>97</v>
      </c>
      <c r="M7" s="36" t="s">
        <v>98</v>
      </c>
      <c r="N7" s="36" t="s">
        <v>99</v>
      </c>
      <c r="O7" s="36">
        <v>99.08</v>
      </c>
      <c r="P7" s="36">
        <v>6520</v>
      </c>
      <c r="Q7" s="36">
        <v>2922</v>
      </c>
      <c r="R7" s="36">
        <v>125.27</v>
      </c>
      <c r="S7" s="36">
        <v>23.33</v>
      </c>
      <c r="T7" s="36">
        <v>2797</v>
      </c>
      <c r="U7" s="36">
        <v>11.92</v>
      </c>
      <c r="V7" s="36">
        <v>234.65</v>
      </c>
      <c r="W7" s="36">
        <v>105.63</v>
      </c>
      <c r="X7" s="36">
        <v>116.23</v>
      </c>
      <c r="Y7" s="36">
        <v>112.94</v>
      </c>
      <c r="Z7" s="36">
        <v>105.76</v>
      </c>
      <c r="AA7" s="36">
        <v>96.04</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921.88</v>
      </c>
      <c r="BE7" s="36">
        <v>869.44</v>
      </c>
      <c r="BF7" s="36">
        <v>840.93</v>
      </c>
      <c r="BG7" s="36">
        <v>815.44</v>
      </c>
      <c r="BH7" s="36">
        <v>1257.02</v>
      </c>
      <c r="BI7" s="36">
        <v>1124.6400000000001</v>
      </c>
      <c r="BJ7" s="36">
        <v>1108.26</v>
      </c>
      <c r="BK7" s="36">
        <v>1113.76</v>
      </c>
      <c r="BL7" s="36">
        <v>1125.69</v>
      </c>
      <c r="BM7" s="36">
        <v>1134.67</v>
      </c>
      <c r="BN7" s="36">
        <v>1242.9000000000001</v>
      </c>
      <c r="BO7" s="36">
        <v>78.39</v>
      </c>
      <c r="BP7" s="36">
        <v>82.64</v>
      </c>
      <c r="BQ7" s="36">
        <v>87.61</v>
      </c>
      <c r="BR7" s="36">
        <v>82.2</v>
      </c>
      <c r="BS7" s="36">
        <v>83.9</v>
      </c>
      <c r="BT7" s="36">
        <v>56.46</v>
      </c>
      <c r="BU7" s="36">
        <v>19.77</v>
      </c>
      <c r="BV7" s="36">
        <v>34.25</v>
      </c>
      <c r="BW7" s="36">
        <v>46.48</v>
      </c>
      <c r="BX7" s="36">
        <v>40.6</v>
      </c>
      <c r="BY7" s="36">
        <v>33.35</v>
      </c>
      <c r="BZ7" s="36">
        <v>468.95</v>
      </c>
      <c r="CA7" s="36">
        <v>445.22</v>
      </c>
      <c r="CB7" s="36">
        <v>414.17</v>
      </c>
      <c r="CC7" s="36">
        <v>442.51</v>
      </c>
      <c r="CD7" s="36">
        <v>429.84</v>
      </c>
      <c r="CE7" s="36">
        <v>306.49</v>
      </c>
      <c r="CF7" s="36">
        <v>878.73</v>
      </c>
      <c r="CG7" s="36">
        <v>501.18</v>
      </c>
      <c r="CH7" s="36">
        <v>376.61</v>
      </c>
      <c r="CI7" s="36">
        <v>440.03</v>
      </c>
      <c r="CJ7" s="36">
        <v>524.69000000000005</v>
      </c>
      <c r="CK7" s="36">
        <v>30.85</v>
      </c>
      <c r="CL7" s="36">
        <v>30.49</v>
      </c>
      <c r="CM7" s="36">
        <v>29.12</v>
      </c>
      <c r="CN7" s="36">
        <v>29.11</v>
      </c>
      <c r="CO7" s="36">
        <v>29.04</v>
      </c>
      <c r="CP7" s="36">
        <v>58.25</v>
      </c>
      <c r="CQ7" s="36">
        <v>57.17</v>
      </c>
      <c r="CR7" s="36">
        <v>57.55</v>
      </c>
      <c r="CS7" s="36">
        <v>57.43</v>
      </c>
      <c r="CT7" s="36">
        <v>57.29</v>
      </c>
      <c r="CU7" s="36">
        <v>57.58</v>
      </c>
      <c r="CV7" s="36">
        <v>83.16</v>
      </c>
      <c r="CW7" s="36">
        <v>84.48</v>
      </c>
      <c r="CX7" s="36">
        <v>87.24</v>
      </c>
      <c r="CY7" s="36">
        <v>84.07</v>
      </c>
      <c r="CZ7" s="36">
        <v>83.97</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0.5</v>
      </c>
      <c r="EG7" s="36">
        <v>0</v>
      </c>
      <c r="EH7" s="36">
        <v>0.47</v>
      </c>
      <c r="EI7" s="36">
        <v>0.46</v>
      </c>
      <c r="EJ7" s="36">
        <v>0.8</v>
      </c>
      <c r="EK7" s="36">
        <v>0.69</v>
      </c>
      <c r="EL7" s="36">
        <v>0.65</v>
      </c>
      <c r="EM7" s="36">
        <v>0.71</v>
      </c>
    </row>
    <row r="8" spans="1:143" x14ac:dyDescent="0.15">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x14ac:dyDescent="0.15">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kensetsu3</cp:lastModifiedBy>
  <cp:lastPrinted>2017-02-06T11:12:59Z</cp:lastPrinted>
  <dcterms:created xsi:type="dcterms:W3CDTF">2016-12-02T02:15:16Z</dcterms:created>
  <dcterms:modified xsi:type="dcterms:W3CDTF">2017-02-15T09:01:14Z</dcterms:modified>
  <cp:category/>
</cp:coreProperties>
</file>