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tabRatio="601"/>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<sst xmlns="http://schemas.openxmlformats.org/spreadsheetml/2006/main" count="232" uniqueCount="111">
  <si>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</si>
  <si>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</si>
  <si>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</si>
  <si>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</si>
  <si>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</si>
  <si>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</si>
  <si>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</si>
  <si>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</si>
  <si>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</si>
  <si>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</si>
  <si>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</si>
  <si>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</si>
  <si>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</si>
  <si>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</si>
  <si>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</si>
  <si>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</si>
  <si>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</si>
  <si>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</si>
  <si>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</si>
  <si>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</si>
  <si>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</si>
  <si>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</si>
  <si>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</si>
  <si>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</si>
  <si>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</si>
  <si>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</si>
  <si>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</si>
  <si>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</si>
  <si>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</si>
  <si>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</si>
  <si>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</si>
  <si>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</si>
  <si>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</si>
  <si>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</si>
  <si>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</si>
  <si>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</si>
  <si>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</si>
  <si>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</si>
  <si>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</si>
  <si>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</si>
  <si>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</si>
  <si>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</si>
  <si>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</si>
  <si>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</si>
  <si>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</si>
  <si>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</si>
  <si>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</si>
  <si>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</si>
  <si>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</si>
  <si>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</si>
  <si>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</si>
  <si>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</si>
  <si>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</si>
  <si>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</si>
  <si>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</si>
  <si>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</si>
  <si>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</si>
  <si>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</si>
  <si>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</si>
  <si>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</si>
  <si>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</si>
  <si>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</si>
  <si>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</si>
  <si>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</si>
  <si>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</si>
  <si>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</si>
  <si>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</si>
  <si>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</si>
  <si>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</si>
  <si>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</si>
  <si>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</si>
  <si>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</si>
  <si>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</si>
  <si>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</si>
  <si>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</si>
  <si>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</si>
  <si>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</si>
  <si>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</si>
  <si>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</si>
  <si>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</si>
  <si>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</si>
  <si>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</si>
  <si>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</si>
  <si>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</si>
  <si>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</si>
  <si>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</si>
  <si>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</si>
  <si>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</si>
  <si>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</si>
  <si>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</si>
  <si>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</si>
  <si>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</si>
  <si>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</si>
  <si>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</si>
  <si>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</si>
  <si>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</si>
  <si>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平内町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</si>
  <si>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</si>
  <si>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</si>
  <si>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</si>
  <si>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</si>
  <si>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</si>
  <si>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</si>
  <si>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</si>
  <si>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</si>
  <si>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</si>
  <si>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</si>
  <si>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</si>
  <si>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設置後６年経過しています。
　維持管理業者の報告により、必要があれば修繕を行います。</t>
    <rPh sb="1" eb="3">
      <t>セッチ</t>
    </rPh>
    <rPh sb="3" eb="4">
      <t>ゴ</t>
    </rPh>
    <rPh sb="5" eb="6">
      <t>ネン</t>
    </rPh>
    <rPh sb="6" eb="8">
      <t>ケイカ</t>
    </rPh>
    <rPh sb="16" eb="18">
      <t>イジ</t>
    </rPh>
    <rPh sb="18" eb="20">
      <t>カンリ</t>
    </rPh>
    <rPh sb="20" eb="22">
      <t>ギョウシャ</t>
    </rPh>
    <rPh sb="23" eb="25">
      <t>ホウコク</t>
    </rPh>
    <rPh sb="29" eb="31">
      <t>ヒツヨウ</t>
    </rPh>
    <rPh sb="35" eb="37">
      <t>シュウゼン</t>
    </rPh>
    <rPh sb="38" eb="39">
      <t>オコナ</t>
    </rPh>
    <phoneticPr fontId="4"/>
  </si>
  <si>
    <t>①経常収支比率　総収益のうち、料金収入３割、一般会計繰入金が７割となっています。
④企業債残高対事業規模比率　平成28年度から地方債元金償還が発生します。
⑤経費回収率　排水処理に係る費用が料金収入を上回っており、不足分を一般会計からの繰入金により補っています。
⑥汚水処理原価　浄化槽の設置基数が少ないため、汚水処理原価は横ばいです。
⑦施設利用率　晴天時１日平均処理水量１m3、晴天時現在処理能力１m3としています。
⑧水洗化率　市町村設置型浄化槽の設置数が少ないため水洗化率は低くなっています。</t>
    <rPh sb="1" eb="3">
      <t>ケイジョウ</t>
    </rPh>
    <rPh sb="3" eb="5">
      <t>シュウシ</t>
    </rPh>
    <rPh sb="5" eb="7">
      <t>ヒリツ</t>
    </rPh>
    <rPh sb="8" eb="11">
      <t>ソウシュウエキ</t>
    </rPh>
    <rPh sb="15" eb="17">
      <t>リョウキン</t>
    </rPh>
    <rPh sb="17" eb="19">
      <t>シュウニュウ</t>
    </rPh>
    <rPh sb="20" eb="21">
      <t>ワリ</t>
    </rPh>
    <rPh sb="22" eb="24">
      <t>イッパン</t>
    </rPh>
    <rPh sb="24" eb="26">
      <t>カイケイ</t>
    </rPh>
    <rPh sb="26" eb="29">
      <t>クリイレキン</t>
    </rPh>
    <rPh sb="31" eb="32">
      <t>ワリ</t>
    </rPh>
    <rPh sb="42" eb="45">
      <t>キギョウサイ</t>
    </rPh>
    <rPh sb="45" eb="47">
      <t>ザンダカ</t>
    </rPh>
    <rPh sb="47" eb="48">
      <t>タイ</t>
    </rPh>
    <rPh sb="48" eb="50">
      <t>ジギョウ</t>
    </rPh>
    <rPh sb="50" eb="52">
      <t>キボ</t>
    </rPh>
    <rPh sb="52" eb="54">
      <t>ヒリツ</t>
    </rPh>
    <rPh sb="55" eb="57">
      <t>ヘイセイ</t>
    </rPh>
    <rPh sb="59" eb="61">
      <t>ネンド</t>
    </rPh>
    <rPh sb="63" eb="66">
      <t>チホウサイ</t>
    </rPh>
    <rPh sb="66" eb="68">
      <t>ガンキン</t>
    </rPh>
    <rPh sb="68" eb="70">
      <t>ショウカン</t>
    </rPh>
    <rPh sb="71" eb="73">
      <t>ハッセイ</t>
    </rPh>
    <rPh sb="79" eb="81">
      <t>ケイヒ</t>
    </rPh>
    <rPh sb="81" eb="84">
      <t>カイシュウリツ</t>
    </rPh>
    <rPh sb="85" eb="87">
      <t>ハイスイ</t>
    </rPh>
    <rPh sb="87" eb="89">
      <t>ショリ</t>
    </rPh>
    <rPh sb="90" eb="91">
      <t>カカ</t>
    </rPh>
    <rPh sb="92" eb="94">
      <t>ヒヨウ</t>
    </rPh>
    <rPh sb="95" eb="97">
      <t>リョウキン</t>
    </rPh>
    <rPh sb="97" eb="99">
      <t>シュウニュウ</t>
    </rPh>
    <rPh sb="100" eb="102">
      <t>ウワマワ</t>
    </rPh>
    <rPh sb="107" eb="110">
      <t>フソクブン</t>
    </rPh>
    <rPh sb="111" eb="113">
      <t>イッパン</t>
    </rPh>
    <rPh sb="113" eb="115">
      <t>カイケイ</t>
    </rPh>
    <rPh sb="118" eb="121">
      <t>クリイレキン</t>
    </rPh>
    <rPh sb="124" eb="125">
      <t>オギナ</t>
    </rPh>
    <rPh sb="133" eb="135">
      <t>オスイ</t>
    </rPh>
    <rPh sb="135" eb="137">
      <t>ショリ</t>
    </rPh>
    <rPh sb="137" eb="139">
      <t>ゲンカ</t>
    </rPh>
    <rPh sb="140" eb="143">
      <t>ジョウカソウ</t>
    </rPh>
    <rPh sb="144" eb="146">
      <t>セッチ</t>
    </rPh>
    <rPh sb="146" eb="148">
      <t>キスウ</t>
    </rPh>
    <rPh sb="149" eb="150">
      <t>スク</t>
    </rPh>
    <rPh sb="155" eb="157">
      <t>オスイ</t>
    </rPh>
    <rPh sb="157" eb="159">
      <t>ショリ</t>
    </rPh>
    <rPh sb="159" eb="161">
      <t>ゲンカ</t>
    </rPh>
    <rPh sb="162" eb="163">
      <t>ヨコ</t>
    </rPh>
    <rPh sb="170" eb="172">
      <t>シセツ</t>
    </rPh>
    <rPh sb="172" eb="175">
      <t>リヨウリツ</t>
    </rPh>
    <rPh sb="176" eb="179">
      <t>セイテンジ</t>
    </rPh>
    <rPh sb="180" eb="181">
      <t>ニチ</t>
    </rPh>
    <rPh sb="181" eb="183">
      <t>ヘイキン</t>
    </rPh>
    <rPh sb="183" eb="185">
      <t>ショリ</t>
    </rPh>
    <rPh sb="185" eb="187">
      <t>スイリョウ</t>
    </rPh>
    <rPh sb="191" eb="194">
      <t>セイテンジ</t>
    </rPh>
    <rPh sb="194" eb="196">
      <t>ゲンザイ</t>
    </rPh>
    <rPh sb="196" eb="198">
      <t>ショリ</t>
    </rPh>
    <rPh sb="198" eb="200">
      <t>ノウリョク</t>
    </rPh>
    <rPh sb="212" eb="214">
      <t>スイセン</t>
    </rPh>
    <rPh sb="214" eb="215">
      <t>カ</t>
    </rPh>
    <rPh sb="215" eb="216">
      <t>リツ</t>
    </rPh>
    <rPh sb="217" eb="220">
      <t>シチョウソン</t>
    </rPh>
    <rPh sb="220" eb="222">
      <t>セッチ</t>
    </rPh>
    <rPh sb="222" eb="223">
      <t>ガタ</t>
    </rPh>
    <rPh sb="223" eb="226">
      <t>ジョウカソウ</t>
    </rPh>
    <rPh sb="227" eb="230">
      <t>セッチスウ</t>
    </rPh>
    <rPh sb="231" eb="232">
      <t>スク</t>
    </rPh>
    <rPh sb="236" eb="238">
      <t>スイセン</t>
    </rPh>
    <rPh sb="238" eb="239">
      <t>カ</t>
    </rPh>
    <rPh sb="239" eb="240">
      <t>リツ</t>
    </rPh>
    <rPh sb="241" eb="242">
      <t>ヒク</t>
    </rPh>
    <phoneticPr fontId="4"/>
  </si>
  <si>
    <t>①経常収支比率　人口の減少により、料金収入の増は見込めません。適切な料金の見直し（値上げ）の時期を模索していきます。
④企業債残高対事業規模比率　平成22年度から平成25年度までの企業債があります。平成28年度から企業債元金償還が始まります。市町村設置型浄化槽の基数要件（年10戸以上）により、今後設置数の増は見込まれないため、企業債残高は減少していきます。
⑤経費回収率　浄化槽維持管理費は削れない経費であり、一般会計繰入金に頼らざるをえなくなっています。
⑥汚水処理原価　毎年市町村設置型浄化槽設置を募集していますが、10基に届かず今後も設置基数が伸びず現状が続きます。
⑧水洗化率　市町村設置型浄化槽の基数要件（10基以上）の緩和を見ていきます。</t>
    <rPh sb="1" eb="3">
      <t>ケイジョウ</t>
    </rPh>
    <rPh sb="3" eb="5">
      <t>シュウシ</t>
    </rPh>
    <rPh sb="5" eb="7">
      <t>ヒリツ</t>
    </rPh>
    <rPh sb="8" eb="10">
      <t>ジンコウ</t>
    </rPh>
    <rPh sb="11" eb="13">
      <t>ゲンショウ</t>
    </rPh>
    <rPh sb="17" eb="19">
      <t>リョウキン</t>
    </rPh>
    <rPh sb="19" eb="21">
      <t>シュウニュウ</t>
    </rPh>
    <rPh sb="22" eb="23">
      <t>ゾウ</t>
    </rPh>
    <rPh sb="24" eb="26">
      <t>ミコ</t>
    </rPh>
    <rPh sb="31" eb="33">
      <t>テキセツ</t>
    </rPh>
    <rPh sb="34" eb="36">
      <t>リョウキン</t>
    </rPh>
    <rPh sb="37" eb="39">
      <t>ミナオ</t>
    </rPh>
    <rPh sb="41" eb="43">
      <t>ネア</t>
    </rPh>
    <rPh sb="46" eb="48">
      <t>ジキ</t>
    </rPh>
    <rPh sb="49" eb="51">
      <t>モサク</t>
    </rPh>
    <rPh sb="60" eb="63">
      <t>キギョウサイ</t>
    </rPh>
    <rPh sb="63" eb="65">
      <t>ザンダカ</t>
    </rPh>
    <rPh sb="65" eb="66">
      <t>タイ</t>
    </rPh>
    <rPh sb="66" eb="68">
      <t>ジギョウ</t>
    </rPh>
    <rPh sb="68" eb="70">
      <t>キボ</t>
    </rPh>
    <rPh sb="70" eb="72">
      <t>ヒリツ</t>
    </rPh>
    <rPh sb="73" eb="75">
      <t>ヘイセイ</t>
    </rPh>
    <rPh sb="77" eb="79">
      <t>ネンド</t>
    </rPh>
    <rPh sb="81" eb="83">
      <t>ヘイセイ</t>
    </rPh>
    <rPh sb="85" eb="87">
      <t>ネンド</t>
    </rPh>
    <rPh sb="90" eb="93">
      <t>キギョウサイ</t>
    </rPh>
    <rPh sb="99" eb="101">
      <t>ヘイセイ</t>
    </rPh>
    <rPh sb="103" eb="105">
      <t>ネンド</t>
    </rPh>
    <rPh sb="107" eb="110">
      <t>キギョウサイ</t>
    </rPh>
    <rPh sb="110" eb="112">
      <t>ガンキン</t>
    </rPh>
    <rPh sb="112" eb="114">
      <t>ショウカン</t>
    </rPh>
    <rPh sb="115" eb="116">
      <t>ハジ</t>
    </rPh>
    <rPh sb="121" eb="124">
      <t>シチョウソン</t>
    </rPh>
    <rPh sb="124" eb="126">
      <t>セッチ</t>
    </rPh>
    <rPh sb="126" eb="127">
      <t>ガタ</t>
    </rPh>
    <rPh sb="127" eb="130">
      <t>ジョウカソウ</t>
    </rPh>
    <rPh sb="131" eb="133">
      <t>キスウ</t>
    </rPh>
    <rPh sb="133" eb="135">
      <t>ヨウケン</t>
    </rPh>
    <rPh sb="136" eb="137">
      <t>ネン</t>
    </rPh>
    <rPh sb="139" eb="140">
      <t>ト</t>
    </rPh>
    <rPh sb="140" eb="142">
      <t>イジョウ</t>
    </rPh>
    <rPh sb="147" eb="149">
      <t>コンゴ</t>
    </rPh>
    <rPh sb="149" eb="152">
      <t>セッチスウ</t>
    </rPh>
    <rPh sb="153" eb="154">
      <t>ゾウ</t>
    </rPh>
    <rPh sb="155" eb="157">
      <t>ミコ</t>
    </rPh>
    <rPh sb="164" eb="167">
      <t>キギョウサイ</t>
    </rPh>
    <rPh sb="167" eb="169">
      <t>ザンダカ</t>
    </rPh>
    <rPh sb="170" eb="172">
      <t>ゲンショウ</t>
    </rPh>
    <rPh sb="181" eb="183">
      <t>ケイヒ</t>
    </rPh>
    <rPh sb="183" eb="186">
      <t>カイシュウリツ</t>
    </rPh>
    <rPh sb="187" eb="190">
      <t>ジョウカソウ</t>
    </rPh>
    <rPh sb="190" eb="192">
      <t>イジ</t>
    </rPh>
    <rPh sb="192" eb="195">
      <t>カンリヒ</t>
    </rPh>
    <rPh sb="196" eb="197">
      <t>ケズ</t>
    </rPh>
    <rPh sb="200" eb="202">
      <t>ケイヒ</t>
    </rPh>
    <rPh sb="206" eb="208">
      <t>イッパン</t>
    </rPh>
    <rPh sb="208" eb="210">
      <t>カイケイ</t>
    </rPh>
    <rPh sb="210" eb="213">
      <t>クリイレキン</t>
    </rPh>
    <rPh sb="214" eb="215">
      <t>タヨ</t>
    </rPh>
    <rPh sb="231" eb="233">
      <t>オスイ</t>
    </rPh>
    <rPh sb="233" eb="235">
      <t>ショリ</t>
    </rPh>
    <rPh sb="235" eb="237">
      <t>ゲンカ</t>
    </rPh>
    <rPh sb="238" eb="240">
      <t>マイネン</t>
    </rPh>
    <rPh sb="240" eb="243">
      <t>シチョウソン</t>
    </rPh>
    <rPh sb="243" eb="245">
      <t>セッチ</t>
    </rPh>
    <rPh sb="245" eb="246">
      <t>ガタ</t>
    </rPh>
    <rPh sb="246" eb="249">
      <t>ジョウカソウ</t>
    </rPh>
    <rPh sb="249" eb="251">
      <t>セッチ</t>
    </rPh>
    <rPh sb="252" eb="254">
      <t>ボシュウ</t>
    </rPh>
    <rPh sb="263" eb="264">
      <t>キ</t>
    </rPh>
    <rPh sb="265" eb="266">
      <t>トド</t>
    </rPh>
    <rPh sb="268" eb="270">
      <t>コンゴ</t>
    </rPh>
    <rPh sb="271" eb="273">
      <t>セッチ</t>
    </rPh>
    <rPh sb="273" eb="275">
      <t>キスウ</t>
    </rPh>
    <rPh sb="276" eb="277">
      <t>ノ</t>
    </rPh>
    <rPh sb="279" eb="281">
      <t>ゲンジョウ</t>
    </rPh>
    <rPh sb="282" eb="283">
      <t>ツヅ</t>
    </rPh>
    <rPh sb="289" eb="291">
      <t>スイセン</t>
    </rPh>
    <rPh sb="291" eb="292">
      <t>カ</t>
    </rPh>
    <rPh sb="292" eb="293">
      <t>リツ</t>
    </rPh>
    <rPh sb="294" eb="297">
      <t>シチョウソン</t>
    </rPh>
    <rPh sb="297" eb="299">
      <t>セッチ</t>
    </rPh>
    <rPh sb="299" eb="300">
      <t>ガタ</t>
    </rPh>
    <rPh sb="300" eb="303">
      <t>ジョウカソウ</t>
    </rPh>
    <rPh sb="304" eb="306">
      <t>キスウ</t>
    </rPh>
    <rPh sb="306" eb="308">
      <t>ヨウケン</t>
    </rPh>
    <rPh sb="311" eb="312">
      <t>キ</t>
    </rPh>
    <rPh sb="312" eb="314">
      <t>イジョウ</t>
    </rPh>
    <rPh sb="316" eb="318">
      <t>カンワ</t>
    </rPh>
    <rPh sb="319" eb="320">
      <t>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</si>
</sst>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8982272"/>
        <c:axId val="6898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8982272"/>
        <c:axId val="68984192"/>
      </c:lineChart>
      <c:dateAx>
        <c:axId val="68982272"/>
        <c:scaling>
          <c:orientation val="minMax"/>
        </c:scaling>
        <c:delete val="1"/>
        <c:axPos val="b"/>
        <c:numFmt formatCode="ge" sourceLinked="1"/>
        <c:majorTickMark val="none"/>
        <c:minorTickMark val="none"/>
        <c:tickLblPos val="none"/>
        <c:crossAx val="68984192"/>
        <c:crosses val="autoZero"/>
        <c:auto val="1"/>
        <c:lblOffset val="100"/>
        <c:baseTimeUnit val="years"/>
      </c:dateAx>
      <c:valAx>
        <c:axId val="689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9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2989056"/>
        <c:axId val="8299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82989056"/>
        <c:axId val="82990976"/>
      </c:lineChart>
      <c:dateAx>
        <c:axId val="82989056"/>
        <c:scaling>
          <c:orientation val="minMax"/>
        </c:scaling>
        <c:delete val="1"/>
        <c:axPos val="b"/>
        <c:numFmt formatCode="ge" sourceLinked="1"/>
        <c:majorTickMark val="none"/>
        <c:minorTickMark val="none"/>
        <c:tickLblPos val="none"/>
        <c:crossAx val="82990976"/>
        <c:crosses val="autoZero"/>
        <c:auto val="1"/>
        <c:lblOffset val="100"/>
        <c:baseTimeUnit val="years"/>
      </c:dateAx>
      <c:valAx>
        <c:axId val="829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8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4.7</c:v>
                </c:pt>
                <c:pt idx="1">
                  <c:v>6.46</c:v>
                </c:pt>
                <c:pt idx="2">
                  <c:v>8.31</c:v>
                </c:pt>
                <c:pt idx="3">
                  <c:v>8.4600000000000009</c:v>
                </c:pt>
                <c:pt idx="4">
                  <c:v>8.07</c:v>
                </c:pt>
              </c:numCache>
            </c:numRef>
          </c:val>
        </c:ser>
        <c:dLbls>
          <c:showLegendKey val="0"/>
          <c:showVal val="0"/>
          <c:showCatName val="0"/>
          <c:showSerName val="0"/>
          <c:showPercent val="0"/>
          <c:showBubbleSize val="0"/>
        </c:dLbls>
        <c:gapWidth val="150"/>
        <c:axId val="83004416"/>
        <c:axId val="8301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83004416"/>
        <c:axId val="83018880"/>
      </c:lineChart>
      <c:dateAx>
        <c:axId val="83004416"/>
        <c:scaling>
          <c:orientation val="minMax"/>
        </c:scaling>
        <c:delete val="1"/>
        <c:axPos val="b"/>
        <c:numFmt formatCode="ge" sourceLinked="1"/>
        <c:majorTickMark val="none"/>
        <c:minorTickMark val="none"/>
        <c:tickLblPos val="none"/>
        <c:crossAx val="83018880"/>
        <c:crosses val="autoZero"/>
        <c:auto val="1"/>
        <c:lblOffset val="100"/>
        <c:baseTimeUnit val="years"/>
      </c:dateAx>
      <c:valAx>
        <c:axId val="8301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0491648"/>
        <c:axId val="804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491648"/>
        <c:axId val="80493568"/>
      </c:lineChart>
      <c:dateAx>
        <c:axId val="80491648"/>
        <c:scaling>
          <c:orientation val="minMax"/>
        </c:scaling>
        <c:delete val="1"/>
        <c:axPos val="b"/>
        <c:numFmt formatCode="ge" sourceLinked="1"/>
        <c:majorTickMark val="none"/>
        <c:minorTickMark val="none"/>
        <c:tickLblPos val="none"/>
        <c:crossAx val="80493568"/>
        <c:crosses val="autoZero"/>
        <c:auto val="1"/>
        <c:lblOffset val="100"/>
        <c:baseTimeUnit val="years"/>
      </c:dateAx>
      <c:valAx>
        <c:axId val="804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532224"/>
        <c:axId val="8053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532224"/>
        <c:axId val="80534144"/>
      </c:lineChart>
      <c:dateAx>
        <c:axId val="80532224"/>
        <c:scaling>
          <c:orientation val="minMax"/>
        </c:scaling>
        <c:delete val="1"/>
        <c:axPos val="b"/>
        <c:numFmt formatCode="ge" sourceLinked="1"/>
        <c:majorTickMark val="none"/>
        <c:minorTickMark val="none"/>
        <c:tickLblPos val="none"/>
        <c:crossAx val="80534144"/>
        <c:crosses val="autoZero"/>
        <c:auto val="1"/>
        <c:lblOffset val="100"/>
        <c:baseTimeUnit val="years"/>
      </c:dateAx>
      <c:valAx>
        <c:axId val="8053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241024"/>
        <c:axId val="8024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241024"/>
        <c:axId val="80242944"/>
      </c:lineChart>
      <c:dateAx>
        <c:axId val="80241024"/>
        <c:scaling>
          <c:orientation val="minMax"/>
        </c:scaling>
        <c:delete val="1"/>
        <c:axPos val="b"/>
        <c:numFmt formatCode="ge" sourceLinked="1"/>
        <c:majorTickMark val="none"/>
        <c:minorTickMark val="none"/>
        <c:tickLblPos val="none"/>
        <c:crossAx val="80242944"/>
        <c:crosses val="autoZero"/>
        <c:auto val="1"/>
        <c:lblOffset val="100"/>
        <c:baseTimeUnit val="years"/>
      </c:dateAx>
      <c:valAx>
        <c:axId val="8024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4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283520"/>
        <c:axId val="8029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283520"/>
        <c:axId val="80297984"/>
      </c:lineChart>
      <c:dateAx>
        <c:axId val="80283520"/>
        <c:scaling>
          <c:orientation val="minMax"/>
        </c:scaling>
        <c:delete val="1"/>
        <c:axPos val="b"/>
        <c:numFmt formatCode="ge" sourceLinked="1"/>
        <c:majorTickMark val="none"/>
        <c:minorTickMark val="none"/>
        <c:tickLblPos val="none"/>
        <c:crossAx val="80297984"/>
        <c:crosses val="autoZero"/>
        <c:auto val="1"/>
        <c:lblOffset val="100"/>
        <c:baseTimeUnit val="years"/>
      </c:dateAx>
      <c:valAx>
        <c:axId val="802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324480"/>
        <c:axId val="8033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324480"/>
        <c:axId val="80330752"/>
      </c:lineChart>
      <c:dateAx>
        <c:axId val="80324480"/>
        <c:scaling>
          <c:orientation val="minMax"/>
        </c:scaling>
        <c:delete val="1"/>
        <c:axPos val="b"/>
        <c:numFmt formatCode="ge" sourceLinked="1"/>
        <c:majorTickMark val="none"/>
        <c:minorTickMark val="none"/>
        <c:tickLblPos val="none"/>
        <c:crossAx val="80330752"/>
        <c:crosses val="autoZero"/>
        <c:auto val="1"/>
        <c:lblOffset val="100"/>
        <c:baseTimeUnit val="years"/>
      </c:dateAx>
      <c:valAx>
        <c:axId val="8033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5060.6099999999997</c:v>
                </c:pt>
                <c:pt idx="1">
                  <c:v>3797.05</c:v>
                </c:pt>
                <c:pt idx="2">
                  <c:v>3969.36</c:v>
                </c:pt>
                <c:pt idx="3">
                  <c:v>3589.42</c:v>
                </c:pt>
                <c:pt idx="4">
                  <c:v>3429.6</c:v>
                </c:pt>
              </c:numCache>
            </c:numRef>
          </c:val>
        </c:ser>
        <c:dLbls>
          <c:showLegendKey val="0"/>
          <c:showVal val="0"/>
          <c:showCatName val="0"/>
          <c:showSerName val="0"/>
          <c:showPercent val="0"/>
          <c:showBubbleSize val="0"/>
        </c:dLbls>
        <c:gapWidth val="150"/>
        <c:axId val="80430592"/>
        <c:axId val="804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80430592"/>
        <c:axId val="80432512"/>
      </c:lineChart>
      <c:dateAx>
        <c:axId val="80430592"/>
        <c:scaling>
          <c:orientation val="minMax"/>
        </c:scaling>
        <c:delete val="1"/>
        <c:axPos val="b"/>
        <c:numFmt formatCode="ge" sourceLinked="1"/>
        <c:majorTickMark val="none"/>
        <c:minorTickMark val="none"/>
        <c:tickLblPos val="none"/>
        <c:crossAx val="80432512"/>
        <c:crosses val="autoZero"/>
        <c:auto val="1"/>
        <c:lblOffset val="100"/>
        <c:baseTimeUnit val="years"/>
      </c:dateAx>
      <c:valAx>
        <c:axId val="804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8.16</c:v>
                </c:pt>
                <c:pt idx="1">
                  <c:v>24.76</c:v>
                </c:pt>
                <c:pt idx="2">
                  <c:v>17.850000000000001</c:v>
                </c:pt>
                <c:pt idx="3">
                  <c:v>26.7</c:v>
                </c:pt>
                <c:pt idx="4">
                  <c:v>27.03</c:v>
                </c:pt>
              </c:numCache>
            </c:numRef>
          </c:val>
        </c:ser>
        <c:dLbls>
          <c:showLegendKey val="0"/>
          <c:showVal val="0"/>
          <c:showCatName val="0"/>
          <c:showSerName val="0"/>
          <c:showPercent val="0"/>
          <c:showBubbleSize val="0"/>
        </c:dLbls>
        <c:gapWidth val="150"/>
        <c:axId val="80544896"/>
        <c:axId val="8054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80544896"/>
        <c:axId val="80546816"/>
      </c:lineChart>
      <c:dateAx>
        <c:axId val="80544896"/>
        <c:scaling>
          <c:orientation val="minMax"/>
        </c:scaling>
        <c:delete val="1"/>
        <c:axPos val="b"/>
        <c:numFmt formatCode="ge" sourceLinked="1"/>
        <c:majorTickMark val="none"/>
        <c:minorTickMark val="none"/>
        <c:tickLblPos val="none"/>
        <c:crossAx val="80546816"/>
        <c:crosses val="autoZero"/>
        <c:auto val="1"/>
        <c:lblOffset val="100"/>
        <c:baseTimeUnit val="years"/>
      </c:dateAx>
      <c:valAx>
        <c:axId val="805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1117.0999999999999</c:v>
                </c:pt>
                <c:pt idx="1">
                  <c:v>385.21</c:v>
                </c:pt>
                <c:pt idx="2">
                  <c:v>462.59</c:v>
                </c:pt>
                <c:pt idx="3">
                  <c:v>352.03</c:v>
                </c:pt>
                <c:pt idx="4">
                  <c:v>337.06</c:v>
                </c:pt>
              </c:numCache>
            </c:numRef>
          </c:val>
        </c:ser>
        <c:dLbls>
          <c:showLegendKey val="0"/>
          <c:showVal val="0"/>
          <c:showCatName val="0"/>
          <c:showSerName val="0"/>
          <c:showPercent val="0"/>
          <c:showBubbleSize val="0"/>
        </c:dLbls>
        <c:gapWidth val="150"/>
        <c:axId val="80580992"/>
        <c:axId val="8058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80580992"/>
        <c:axId val="80582912"/>
      </c:lineChart>
      <c:dateAx>
        <c:axId val="80580992"/>
        <c:scaling>
          <c:orientation val="minMax"/>
        </c:scaling>
        <c:delete val="1"/>
        <c:axPos val="b"/>
        <c:numFmt formatCode="ge" sourceLinked="1"/>
        <c:majorTickMark val="none"/>
        <c:minorTickMark val="none"/>
        <c:tickLblPos val="none"/>
        <c:crossAx val="80582912"/>
        <c:crosses val="autoZero"/>
        <c:auto val="1"/>
        <c:lblOffset val="100"/>
        <c:baseTimeUnit val="years"/>
      </c:dateAx>
      <c:valAx>
        <c:axId val="8058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4"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平内町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11729</v>
      </c>
      <c r="AM8" s="47"/>
      <c r="AN8" s="47"/>
      <c r="AO8" s="47"/>
      <c r="AP8" s="47"/>
      <c r="AQ8" s="47"/>
      <c r="AR8" s="47"/>
      <c r="AS8" s="47"/>
      <c r="AT8" s="43">
        <f>データ!S6</f>
        <v>217.09</v>
      </c>
      <c r="AU8" s="43"/>
      <c r="AV8" s="43"/>
      <c r="AW8" s="43"/>
      <c r="AX8" s="43"/>
      <c r="AY8" s="43"/>
      <c r="AZ8" s="43"/>
      <c r="BA8" s="43"/>
      <c r="BB8" s="43">
        <f>データ!T6</f>
        <v>54.03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14.93</v>
      </c>
      <c r="Q10" s="43"/>
      <c r="R10" s="43"/>
      <c r="S10" s="43"/>
      <c r="T10" s="43"/>
      <c r="U10" s="43"/>
      <c r="V10" s="43"/>
      <c r="W10" s="43">
        <f>データ!P6</f>
        <v>100</v>
      </c>
      <c r="X10" s="43"/>
      <c r="Y10" s="43"/>
      <c r="Z10" s="43"/>
      <c r="AA10" s="43"/>
      <c r="AB10" s="43"/>
      <c r="AC10" s="43"/>
      <c r="AD10" s="47">
        <f>データ!Q6</f>
        <v>2980</v>
      </c>
      <c r="AE10" s="47"/>
      <c r="AF10" s="47"/>
      <c r="AG10" s="47"/>
      <c r="AH10" s="47"/>
      <c r="AI10" s="47"/>
      <c r="AJ10" s="47"/>
      <c r="AK10" s="2"/>
      <c r="AL10" s="47">
        <f>データ!U6</f>
        <v>1735</v>
      </c>
      <c r="AM10" s="47"/>
      <c r="AN10" s="47"/>
      <c r="AO10" s="47"/>
      <c r="AP10" s="47"/>
      <c r="AQ10" s="47"/>
      <c r="AR10" s="47"/>
      <c r="AS10" s="47"/>
      <c r="AT10" s="43">
        <f>データ!V6</f>
        <v>0.48</v>
      </c>
      <c r="AU10" s="43"/>
      <c r="AV10" s="43"/>
      <c r="AW10" s="43"/>
      <c r="AX10" s="43"/>
      <c r="AY10" s="43"/>
      <c r="AZ10" s="43"/>
      <c r="BA10" s="43"/>
      <c r="BB10" s="43">
        <f>データ!W6</f>
        <v>3614.58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23019</v>
      </c>
      <c r="D6" s="31">
        <f t="shared" si="3"/>
        <v>47</v>
      </c>
      <c r="E6" s="31">
        <f t="shared" si="3"/>
        <v>18</v>
      </c>
      <c r="F6" s="31">
        <f t="shared" si="3"/>
        <v>0</v>
      </c>
      <c r="G6" s="31">
        <f t="shared" si="3"/>
        <v>0</v>
      </c>
      <c r="H6" s="31" t="str">
        <f t="shared" si="3"/>
        <v>青森県　平内町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14.93</v>
      </c>
      <c r="P6" s="32">
        <f t="shared" si="3"/>
        <v>100</v>
      </c>
      <c r="Q6" s="32">
        <f t="shared" si="3"/>
        <v>2980</v>
      </c>
      <c r="R6" s="32">
        <f t="shared" si="3"/>
        <v>11729</v>
      </c>
      <c r="S6" s="32">
        <f t="shared" si="3"/>
        <v>217.09</v>
      </c>
      <c r="T6" s="32">
        <f t="shared" si="3"/>
        <v>54.03</v>
      </c>
      <c r="U6" s="32">
        <f t="shared" si="3"/>
        <v>1735</v>
      </c>
      <c r="V6" s="32">
        <f t="shared" si="3"/>
        <v>0.48</v>
      </c>
      <c r="W6" s="32">
        <f t="shared" si="3"/>
        <v>3614.58</v>
      </c>
      <c r="X6" s="33">
        <f>IF(X7="",NA(),X7)</f>
        <v>100</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5060.6099999999997</v>
      </c>
      <c r="BF6" s="33">
        <f t="shared" ref="BF6:BN6" si="7">IF(BF7="",NA(),BF7)</f>
        <v>3797.05</v>
      </c>
      <c r="BG6" s="33">
        <f t="shared" si="7"/>
        <v>3969.36</v>
      </c>
      <c r="BH6" s="33">
        <f t="shared" si="7"/>
        <v>3589.42</v>
      </c>
      <c r="BI6" s="33">
        <f t="shared" si="7"/>
        <v>3429.6</v>
      </c>
      <c r="BJ6" s="33">
        <f t="shared" si="7"/>
        <v>421.01</v>
      </c>
      <c r="BK6" s="33">
        <f t="shared" si="7"/>
        <v>430.64</v>
      </c>
      <c r="BL6" s="33">
        <f t="shared" si="7"/>
        <v>446.63</v>
      </c>
      <c r="BM6" s="33">
        <f t="shared" si="7"/>
        <v>416.91</v>
      </c>
      <c r="BN6" s="33">
        <f t="shared" si="7"/>
        <v>392.19</v>
      </c>
      <c r="BO6" s="32" t="str">
        <f>IF(BO7="","",IF(BO7="-","【-】","【"&amp;SUBSTITUTE(TEXT(BO7,"#,##0.00"),"-","△")&amp;"】"))</f>
        <v>【345.93】</v>
      </c>
      <c r="BP6" s="33">
        <f>IF(BP7="",NA(),BP7)</f>
        <v>8.16</v>
      </c>
      <c r="BQ6" s="33">
        <f t="shared" ref="BQ6:BY6" si="8">IF(BQ7="",NA(),BQ7)</f>
        <v>24.76</v>
      </c>
      <c r="BR6" s="33">
        <f t="shared" si="8"/>
        <v>17.850000000000001</v>
      </c>
      <c r="BS6" s="33">
        <f t="shared" si="8"/>
        <v>26.7</v>
      </c>
      <c r="BT6" s="33">
        <f t="shared" si="8"/>
        <v>27.03</v>
      </c>
      <c r="BU6" s="33">
        <f t="shared" si="8"/>
        <v>58.98</v>
      </c>
      <c r="BV6" s="33">
        <f t="shared" si="8"/>
        <v>58.78</v>
      </c>
      <c r="BW6" s="33">
        <f t="shared" si="8"/>
        <v>58.53</v>
      </c>
      <c r="BX6" s="33">
        <f t="shared" si="8"/>
        <v>57.93</v>
      </c>
      <c r="BY6" s="33">
        <f t="shared" si="8"/>
        <v>57.03</v>
      </c>
      <c r="BZ6" s="32" t="str">
        <f>IF(BZ7="","",IF(BZ7="-","【-】","【"&amp;SUBSTITUTE(TEXT(BZ7,"#,##0.00"),"-","△")&amp;"】"))</f>
        <v>【59.44】</v>
      </c>
      <c r="CA6" s="33">
        <f>IF(CA7="",NA(),CA7)</f>
        <v>1117.0999999999999</v>
      </c>
      <c r="CB6" s="33">
        <f t="shared" ref="CB6:CJ6" si="9">IF(CB7="",NA(),CB7)</f>
        <v>385.21</v>
      </c>
      <c r="CC6" s="33">
        <f t="shared" si="9"/>
        <v>462.59</v>
      </c>
      <c r="CD6" s="33">
        <f t="shared" si="9"/>
        <v>352.03</v>
      </c>
      <c r="CE6" s="33">
        <f t="shared" si="9"/>
        <v>337.06</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100</v>
      </c>
      <c r="CM6" s="33">
        <f t="shared" ref="CM6:CU6" si="10">IF(CM7="",NA(),CM7)</f>
        <v>100</v>
      </c>
      <c r="CN6" s="33">
        <f t="shared" si="10"/>
        <v>100</v>
      </c>
      <c r="CO6" s="33">
        <f t="shared" si="10"/>
        <v>100</v>
      </c>
      <c r="CP6" s="33">
        <f t="shared" si="10"/>
        <v>100</v>
      </c>
      <c r="CQ6" s="33">
        <f t="shared" si="10"/>
        <v>60.03</v>
      </c>
      <c r="CR6" s="33">
        <f t="shared" si="10"/>
        <v>61.93</v>
      </c>
      <c r="CS6" s="33">
        <f t="shared" si="10"/>
        <v>58.06</v>
      </c>
      <c r="CT6" s="33">
        <f t="shared" si="10"/>
        <v>59.08</v>
      </c>
      <c r="CU6" s="33">
        <f t="shared" si="10"/>
        <v>58.25</v>
      </c>
      <c r="CV6" s="32" t="str">
        <f>IF(CV7="","",IF(CV7="-","【-】","【"&amp;SUBSTITUTE(TEXT(CV7,"#,##0.00"),"-","△")&amp;"】"))</f>
        <v>【58.84】</v>
      </c>
      <c r="CW6" s="33">
        <f>IF(CW7="",NA(),CW7)</f>
        <v>4.7</v>
      </c>
      <c r="CX6" s="33">
        <f t="shared" ref="CX6:DF6" si="11">IF(CX7="",NA(),CX7)</f>
        <v>6.46</v>
      </c>
      <c r="CY6" s="33">
        <f t="shared" si="11"/>
        <v>8.31</v>
      </c>
      <c r="CZ6" s="33">
        <f t="shared" si="11"/>
        <v>8.4600000000000009</v>
      </c>
      <c r="DA6" s="33">
        <f t="shared" si="11"/>
        <v>8.07</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23019</v>
      </c>
      <c r="D7" s="35">
        <v>47</v>
      </c>
      <c r="E7" s="35">
        <v>18</v>
      </c>
      <c r="F7" s="35">
        <v>0</v>
      </c>
      <c r="G7" s="35">
        <v>0</v>
      </c>
      <c r="H7" s="35" t="s">
        <v>96</v>
      </c>
      <c r="I7" s="35" t="s">
        <v>97</v>
      </c>
      <c r="J7" s="35" t="s">
        <v>98</v>
      </c>
      <c r="K7" s="35" t="s">
        <v>99</v>
      </c>
      <c r="L7" s="35" t="s">
        <v>100</v>
      </c>
      <c r="M7" s="36" t="s">
        <v>101</v>
      </c>
      <c r="N7" s="36" t="s">
        <v>102</v>
      </c>
      <c r="O7" s="36">
        <v>14.93</v>
      </c>
      <c r="P7" s="36">
        <v>100</v>
      </c>
      <c r="Q7" s="36">
        <v>2980</v>
      </c>
      <c r="R7" s="36">
        <v>11729</v>
      </c>
      <c r="S7" s="36">
        <v>217.09</v>
      </c>
      <c r="T7" s="36">
        <v>54.03</v>
      </c>
      <c r="U7" s="36">
        <v>1735</v>
      </c>
      <c r="V7" s="36">
        <v>0.48</v>
      </c>
      <c r="W7" s="36">
        <v>3614.58</v>
      </c>
      <c r="X7" s="36">
        <v>100</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5060.6099999999997</v>
      </c>
      <c r="BF7" s="36">
        <v>3797.05</v>
      </c>
      <c r="BG7" s="36">
        <v>3969.36</v>
      </c>
      <c r="BH7" s="36">
        <v>3589.42</v>
      </c>
      <c r="BI7" s="36">
        <v>3429.6</v>
      </c>
      <c r="BJ7" s="36">
        <v>421.01</v>
      </c>
      <c r="BK7" s="36">
        <v>430.64</v>
      </c>
      <c r="BL7" s="36">
        <v>446.63</v>
      </c>
      <c r="BM7" s="36">
        <v>416.91</v>
      </c>
      <c r="BN7" s="36">
        <v>392.19</v>
      </c>
      <c r="BO7" s="36">
        <v>345.93</v>
      </c>
      <c r="BP7" s="36">
        <v>8.16</v>
      </c>
      <c r="BQ7" s="36">
        <v>24.76</v>
      </c>
      <c r="BR7" s="36">
        <v>17.850000000000001</v>
      </c>
      <c r="BS7" s="36">
        <v>26.7</v>
      </c>
      <c r="BT7" s="36">
        <v>27.03</v>
      </c>
      <c r="BU7" s="36">
        <v>58.98</v>
      </c>
      <c r="BV7" s="36">
        <v>58.78</v>
      </c>
      <c r="BW7" s="36">
        <v>58.53</v>
      </c>
      <c r="BX7" s="36">
        <v>57.93</v>
      </c>
      <c r="BY7" s="36">
        <v>57.03</v>
      </c>
      <c r="BZ7" s="36">
        <v>59.44</v>
      </c>
      <c r="CA7" s="36">
        <v>1117.0999999999999</v>
      </c>
      <c r="CB7" s="36">
        <v>385.21</v>
      </c>
      <c r="CC7" s="36">
        <v>462.59</v>
      </c>
      <c r="CD7" s="36">
        <v>352.03</v>
      </c>
      <c r="CE7" s="36">
        <v>337.06</v>
      </c>
      <c r="CF7" s="36">
        <v>253.84</v>
      </c>
      <c r="CG7" s="36">
        <v>257.02999999999997</v>
      </c>
      <c r="CH7" s="36">
        <v>266.57</v>
      </c>
      <c r="CI7" s="36">
        <v>276.93</v>
      </c>
      <c r="CJ7" s="36">
        <v>283.73</v>
      </c>
      <c r="CK7" s="36">
        <v>272.79000000000002</v>
      </c>
      <c r="CL7" s="36">
        <v>100</v>
      </c>
      <c r="CM7" s="36">
        <v>100</v>
      </c>
      <c r="CN7" s="36">
        <v>100</v>
      </c>
      <c r="CO7" s="36">
        <v>100</v>
      </c>
      <c r="CP7" s="36">
        <v>100</v>
      </c>
      <c r="CQ7" s="36">
        <v>60.03</v>
      </c>
      <c r="CR7" s="36">
        <v>61.93</v>
      </c>
      <c r="CS7" s="36">
        <v>58.06</v>
      </c>
      <c r="CT7" s="36">
        <v>59.08</v>
      </c>
      <c r="CU7" s="36">
        <v>58.25</v>
      </c>
      <c r="CV7" s="36">
        <v>58.84</v>
      </c>
      <c r="CW7" s="36">
        <v>4.7</v>
      </c>
      <c r="CX7" s="36">
        <v>6.46</v>
      </c>
      <c r="CY7" s="36">
        <v>8.31</v>
      </c>
      <c r="CZ7" s="36">
        <v>8.4600000000000009</v>
      </c>
      <c r="DA7" s="36">
        <v>8.07</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細川　斉</cp:lastModifiedBy>
  <cp:lastPrinted>2017-02-13T08:20:04Z</cp:lastPrinted>
  <dcterms:created xsi:type="dcterms:W3CDTF">2017-02-08T03:21:21Z</dcterms:created>
  <dcterms:modified xsi:type="dcterms:W3CDTF">2017-02-17T01:56:32Z</dcterms:modified>
  <cp:category/>
</cp:coreProperties>
</file>