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<sst xmlns="http://schemas.openxmlformats.org/spreadsheetml/2006/main" count="221" uniqueCount="111">
  <si>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</si>
  <si>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</si>
  <si>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</si>
  <si>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</si>
  <si>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</si>
  <si>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</si>
  <si>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</si>
  <si>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</si>
  <si>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</si>
  <si>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</si>
  <si>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</si>
  <si>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</si>
  <si>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</si>
  <si>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</si>
  <si>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</si>
  <si>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</si>
  <si>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</si>
  <si>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</si>
  <si>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</si>
  <si>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</si>
  <si>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</si>
  <si>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</si>
  <si>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</si>
  <si>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</si>
  <si>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</si>
  <si>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</si>
  <si>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</si>
  <si>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</si>
  <si>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</si>
  <si>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</si>
  <si>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</si>
  <si>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</si>
  <si>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</si>
  <si>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</si>
  <si>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</si>
  <si>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</si>
  <si>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</si>
  <si>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</si>
  <si>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</si>
  <si>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</si>
  <si>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</si>
  <si>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</si>
  <si>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</si>
  <si>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</si>
  <si>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</si>
  <si>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</si>
  <si>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</si>
  <si>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</si>
  <si>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</si>
  <si>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</si>
  <si>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</si>
  <si>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</si>
  <si>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</si>
  <si>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</si>
  <si>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</si>
  <si>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</si>
  <si>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</si>
  <si>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</si>
  <si>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</si>
  <si>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</si>
  <si>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</si>
  <si>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</si>
  <si>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</si>
  <si>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</si>
  <si>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</si>
  <si>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</si>
  <si>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</si>
  <si>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</si>
  <si>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</si>
  <si>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</si>
  <si>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</si>
  <si>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</si>
  <si>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</si>
  <si>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</si>
  <si>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</si>
  <si>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</si>
  <si>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</si>
  <si>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</si>
  <si>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</si>
  <si>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</si>
  <si>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</si>
  <si>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</si>
  <si>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</si>
  <si>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</si>
  <si>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</si>
  <si>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</si>
  <si>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</si>
  <si>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</si>
  <si>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</si>
  <si>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</si>
  <si>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</si>
  <si>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</si>
  <si>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</si>
  <si>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</si>
  <si>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</si>
  <si>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</si>
  <si>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青森県　平内町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</si>
  <si>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</si>
  <si>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</si>
  <si>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</si>
  <si>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</si>
  <si>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</si>
  <si>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</si>
  <si>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</si>
  <si>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</si>
  <si>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</si>
  <si>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</si>
  <si>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</si>
  <si>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が低く、赤字会計だということがはっきりしている。理由としては普及したばかりの地域で料金収入が低いことから使用料と一般会計繰入金で賄えていない。平成２７年度も前年度からほぼ横ばいとなっており、根本的な改善のためには、料金収入を向上させなければならない。
　水洗化率は類似団体と比較して劣っているが、今後未加入者を取り込むために、加入啓蒙活動を強化していくことで改善できる見込みである。
　現在も面整備を継続中であることから近々の料金改定予定はないが、将来的に経営が改善されない場合は料金改定を検討していかなければならない。
　汚水処理原価に関しては、今後、面整備に係る事業が終了し加入者が増加することで年間処理水量の増に伴い減少する見込みである。</t>
    <phoneticPr fontId="4"/>
  </si>
  <si>
    <t>　老朽化に関しては、深刻な状況ではなく、大々的な管渠の入れ替えを行う必要はない。
　今後、管路清掃業務時にカメラ調査により、管渠内の改善が必要な箇所を改修していく。
　管渠の老朽化は進行していく問題であるため、古い管渠から順に改善していく必要がある。</t>
    <phoneticPr fontId="4"/>
  </si>
  <si>
    <t>　経営比較分析結果により、改善が必要なことが明確である。今後は水洗化率を上げることが、料金収入の増につながり経費回収率、収益的収支比率等の改善につながる。これまでの取り組みをより強化していくことが必要である。管路の老朽化により更新費用がかかる前までに、収益的収支比率を100％以上にし、更新費用を蓄えておくことが望まし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</si>
</sst>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004800"/>
        <c:axId val="1010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101004800"/>
        <c:axId val="101006720"/>
      </c:lineChart>
      <c:dateAx>
        <c:axId val="101004800"/>
        <c:scaling>
          <c:orientation val="minMax"/>
        </c:scaling>
        <c:delete val="1"/>
        <c:axPos val="b"/>
        <c:numFmt formatCode="ge" sourceLinked="1"/>
        <c:majorTickMark val="none"/>
        <c:minorTickMark val="none"/>
        <c:tickLblPos val="none"/>
        <c:crossAx val="101006720"/>
        <c:crosses val="autoZero"/>
        <c:auto val="1"/>
        <c:lblOffset val="100"/>
        <c:baseTimeUnit val="years"/>
      </c:dateAx>
      <c:valAx>
        <c:axId val="1010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0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20.3</c:v>
                </c:pt>
                <c:pt idx="1">
                  <c:v>20.3</c:v>
                </c:pt>
                <c:pt idx="2">
                  <c:v>25.7</c:v>
                </c:pt>
                <c:pt idx="3">
                  <c:v>26.1</c:v>
                </c:pt>
                <c:pt idx="4">
                  <c:v>27.9</c:v>
                </c:pt>
              </c:numCache>
            </c:numRef>
          </c:val>
        </c:ser>
        <c:dLbls>
          <c:showLegendKey val="0"/>
          <c:showVal val="0"/>
          <c:showCatName val="0"/>
          <c:showSerName val="0"/>
          <c:showPercent val="0"/>
          <c:showBubbleSize val="0"/>
        </c:dLbls>
        <c:gapWidth val="150"/>
        <c:axId val="101091200"/>
        <c:axId val="10110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101091200"/>
        <c:axId val="101101568"/>
      </c:lineChart>
      <c:dateAx>
        <c:axId val="101091200"/>
        <c:scaling>
          <c:orientation val="minMax"/>
        </c:scaling>
        <c:delete val="1"/>
        <c:axPos val="b"/>
        <c:numFmt formatCode="ge" sourceLinked="1"/>
        <c:majorTickMark val="none"/>
        <c:minorTickMark val="none"/>
        <c:tickLblPos val="none"/>
        <c:crossAx val="101101568"/>
        <c:crosses val="autoZero"/>
        <c:auto val="1"/>
        <c:lblOffset val="100"/>
        <c:baseTimeUnit val="years"/>
      </c:dateAx>
      <c:valAx>
        <c:axId val="10110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9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33.03</c:v>
                </c:pt>
                <c:pt idx="1">
                  <c:v>34.18</c:v>
                </c:pt>
                <c:pt idx="2">
                  <c:v>36.119999999999997</c:v>
                </c:pt>
                <c:pt idx="3">
                  <c:v>34.57</c:v>
                </c:pt>
                <c:pt idx="4">
                  <c:v>37.11</c:v>
                </c:pt>
              </c:numCache>
            </c:numRef>
          </c:val>
        </c:ser>
        <c:dLbls>
          <c:showLegendKey val="0"/>
          <c:showVal val="0"/>
          <c:showCatName val="0"/>
          <c:showSerName val="0"/>
          <c:showPercent val="0"/>
          <c:showBubbleSize val="0"/>
        </c:dLbls>
        <c:gapWidth val="150"/>
        <c:axId val="101455360"/>
        <c:axId val="10145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101455360"/>
        <c:axId val="101457280"/>
      </c:lineChart>
      <c:dateAx>
        <c:axId val="101455360"/>
        <c:scaling>
          <c:orientation val="minMax"/>
        </c:scaling>
        <c:delete val="1"/>
        <c:axPos val="b"/>
        <c:numFmt formatCode="ge" sourceLinked="1"/>
        <c:majorTickMark val="none"/>
        <c:minorTickMark val="none"/>
        <c:tickLblPos val="none"/>
        <c:crossAx val="101457280"/>
        <c:crosses val="autoZero"/>
        <c:auto val="1"/>
        <c:lblOffset val="100"/>
        <c:baseTimeUnit val="years"/>
      </c:dateAx>
      <c:valAx>
        <c:axId val="10145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5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20.5</c:v>
                </c:pt>
                <c:pt idx="1">
                  <c:v>19.579999999999998</c:v>
                </c:pt>
                <c:pt idx="2">
                  <c:v>19.28</c:v>
                </c:pt>
                <c:pt idx="3">
                  <c:v>57.28</c:v>
                </c:pt>
                <c:pt idx="4">
                  <c:v>57.42</c:v>
                </c:pt>
              </c:numCache>
            </c:numRef>
          </c:val>
        </c:ser>
        <c:dLbls>
          <c:showLegendKey val="0"/>
          <c:showVal val="0"/>
          <c:showCatName val="0"/>
          <c:showSerName val="0"/>
          <c:showPercent val="0"/>
          <c:showBubbleSize val="0"/>
        </c:dLbls>
        <c:gapWidth val="150"/>
        <c:axId val="42378368"/>
        <c:axId val="4238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78368"/>
        <c:axId val="42380288"/>
      </c:lineChart>
      <c:dateAx>
        <c:axId val="42378368"/>
        <c:scaling>
          <c:orientation val="minMax"/>
        </c:scaling>
        <c:delete val="1"/>
        <c:axPos val="b"/>
        <c:numFmt formatCode="ge" sourceLinked="1"/>
        <c:majorTickMark val="none"/>
        <c:minorTickMark val="none"/>
        <c:tickLblPos val="none"/>
        <c:crossAx val="42380288"/>
        <c:crosses val="autoZero"/>
        <c:auto val="1"/>
        <c:lblOffset val="100"/>
        <c:baseTimeUnit val="years"/>
      </c:dateAx>
      <c:valAx>
        <c:axId val="423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005504"/>
        <c:axId val="134007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005504"/>
        <c:axId val="134007424"/>
      </c:lineChart>
      <c:dateAx>
        <c:axId val="134005504"/>
        <c:scaling>
          <c:orientation val="minMax"/>
        </c:scaling>
        <c:delete val="1"/>
        <c:axPos val="b"/>
        <c:numFmt formatCode="ge" sourceLinked="1"/>
        <c:majorTickMark val="none"/>
        <c:minorTickMark val="none"/>
        <c:tickLblPos val="none"/>
        <c:crossAx val="134007424"/>
        <c:crosses val="autoZero"/>
        <c:auto val="1"/>
        <c:lblOffset val="100"/>
        <c:baseTimeUnit val="years"/>
      </c:dateAx>
      <c:valAx>
        <c:axId val="13400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877312"/>
        <c:axId val="4287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877312"/>
        <c:axId val="42879232"/>
      </c:lineChart>
      <c:dateAx>
        <c:axId val="42877312"/>
        <c:scaling>
          <c:orientation val="minMax"/>
        </c:scaling>
        <c:delete val="1"/>
        <c:axPos val="b"/>
        <c:numFmt formatCode="ge" sourceLinked="1"/>
        <c:majorTickMark val="none"/>
        <c:minorTickMark val="none"/>
        <c:tickLblPos val="none"/>
        <c:crossAx val="42879232"/>
        <c:crosses val="autoZero"/>
        <c:auto val="1"/>
        <c:lblOffset val="100"/>
        <c:baseTimeUnit val="years"/>
      </c:dateAx>
      <c:valAx>
        <c:axId val="42879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7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913792"/>
        <c:axId val="4291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913792"/>
        <c:axId val="42915712"/>
      </c:lineChart>
      <c:dateAx>
        <c:axId val="42913792"/>
        <c:scaling>
          <c:orientation val="minMax"/>
        </c:scaling>
        <c:delete val="1"/>
        <c:axPos val="b"/>
        <c:numFmt formatCode="ge" sourceLinked="1"/>
        <c:majorTickMark val="none"/>
        <c:minorTickMark val="none"/>
        <c:tickLblPos val="none"/>
        <c:crossAx val="42915712"/>
        <c:crosses val="autoZero"/>
        <c:auto val="1"/>
        <c:lblOffset val="100"/>
        <c:baseTimeUnit val="years"/>
      </c:dateAx>
      <c:valAx>
        <c:axId val="4291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933632"/>
        <c:axId val="4294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933632"/>
        <c:axId val="42948096"/>
      </c:lineChart>
      <c:dateAx>
        <c:axId val="42933632"/>
        <c:scaling>
          <c:orientation val="minMax"/>
        </c:scaling>
        <c:delete val="1"/>
        <c:axPos val="b"/>
        <c:numFmt formatCode="ge" sourceLinked="1"/>
        <c:majorTickMark val="none"/>
        <c:minorTickMark val="none"/>
        <c:tickLblPos val="none"/>
        <c:crossAx val="42948096"/>
        <c:crosses val="autoZero"/>
        <c:auto val="1"/>
        <c:lblOffset val="100"/>
        <c:baseTimeUnit val="years"/>
      </c:dateAx>
      <c:valAx>
        <c:axId val="4294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3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12099.1</c:v>
                </c:pt>
                <c:pt idx="1">
                  <c:v>11399.04</c:v>
                </c:pt>
                <c:pt idx="2">
                  <c:v>11330.1</c:v>
                </c:pt>
                <c:pt idx="3">
                  <c:v>4146.79</c:v>
                </c:pt>
                <c:pt idx="4">
                  <c:v>4080.14</c:v>
                </c:pt>
              </c:numCache>
            </c:numRef>
          </c:val>
        </c:ser>
        <c:dLbls>
          <c:showLegendKey val="0"/>
          <c:showVal val="0"/>
          <c:showCatName val="0"/>
          <c:showSerName val="0"/>
          <c:showPercent val="0"/>
          <c:showBubbleSize val="0"/>
        </c:dLbls>
        <c:gapWidth val="150"/>
        <c:axId val="42970112"/>
        <c:axId val="4306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42970112"/>
        <c:axId val="43062400"/>
      </c:lineChart>
      <c:dateAx>
        <c:axId val="42970112"/>
        <c:scaling>
          <c:orientation val="minMax"/>
        </c:scaling>
        <c:delete val="1"/>
        <c:axPos val="b"/>
        <c:numFmt formatCode="ge" sourceLinked="1"/>
        <c:majorTickMark val="none"/>
        <c:minorTickMark val="none"/>
        <c:tickLblPos val="none"/>
        <c:crossAx val="43062400"/>
        <c:crosses val="autoZero"/>
        <c:auto val="1"/>
        <c:lblOffset val="100"/>
        <c:baseTimeUnit val="years"/>
      </c:dateAx>
      <c:valAx>
        <c:axId val="4306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7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12.2</c:v>
                </c:pt>
                <c:pt idx="1">
                  <c:v>13.47</c:v>
                </c:pt>
                <c:pt idx="2">
                  <c:v>12</c:v>
                </c:pt>
                <c:pt idx="3">
                  <c:v>24.59</c:v>
                </c:pt>
                <c:pt idx="4">
                  <c:v>25.4</c:v>
                </c:pt>
              </c:numCache>
            </c:numRef>
          </c:val>
        </c:ser>
        <c:dLbls>
          <c:showLegendKey val="0"/>
          <c:showVal val="0"/>
          <c:showCatName val="0"/>
          <c:showSerName val="0"/>
          <c:showPercent val="0"/>
          <c:showBubbleSize val="0"/>
        </c:dLbls>
        <c:gapWidth val="150"/>
        <c:axId val="43084416"/>
        <c:axId val="430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43084416"/>
        <c:axId val="43090688"/>
      </c:lineChart>
      <c:dateAx>
        <c:axId val="43084416"/>
        <c:scaling>
          <c:orientation val="minMax"/>
        </c:scaling>
        <c:delete val="1"/>
        <c:axPos val="b"/>
        <c:numFmt formatCode="ge" sourceLinked="1"/>
        <c:majorTickMark val="none"/>
        <c:minorTickMark val="none"/>
        <c:tickLblPos val="none"/>
        <c:crossAx val="43090688"/>
        <c:crosses val="autoZero"/>
        <c:auto val="1"/>
        <c:lblOffset val="100"/>
        <c:baseTimeUnit val="years"/>
      </c:dateAx>
      <c:valAx>
        <c:axId val="430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08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1232.18</c:v>
                </c:pt>
                <c:pt idx="1">
                  <c:v>1146.56</c:v>
                </c:pt>
                <c:pt idx="2">
                  <c:v>1270.21</c:v>
                </c:pt>
                <c:pt idx="3">
                  <c:v>633.26</c:v>
                </c:pt>
                <c:pt idx="4">
                  <c:v>633.4</c:v>
                </c:pt>
              </c:numCache>
            </c:numRef>
          </c:val>
        </c:ser>
        <c:dLbls>
          <c:showLegendKey val="0"/>
          <c:showVal val="0"/>
          <c:showCatName val="0"/>
          <c:showSerName val="0"/>
          <c:showPercent val="0"/>
          <c:showBubbleSize val="0"/>
        </c:dLbls>
        <c:gapWidth val="150"/>
        <c:axId val="43112704"/>
        <c:axId val="101060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43112704"/>
        <c:axId val="101060992"/>
      </c:lineChart>
      <c:dateAx>
        <c:axId val="43112704"/>
        <c:scaling>
          <c:orientation val="minMax"/>
        </c:scaling>
        <c:delete val="1"/>
        <c:axPos val="b"/>
        <c:numFmt formatCode="ge" sourceLinked="1"/>
        <c:majorTickMark val="none"/>
        <c:minorTickMark val="none"/>
        <c:tickLblPos val="none"/>
        <c:crossAx val="101060992"/>
        <c:crosses val="autoZero"/>
        <c:auto val="1"/>
        <c:lblOffset val="100"/>
        <c:baseTimeUnit val="years"/>
      </c:dateAx>
      <c:valAx>
        <c:axId val="101060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1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 zoomScaleNormal="100" workbookViewId="0">
      <selection activeCell="BH86" sqref="BH8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青森県　平内町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11729</v>
      </c>
      <c r="AM8" s="64"/>
      <c r="AN8" s="64"/>
      <c r="AO8" s="64"/>
      <c r="AP8" s="64"/>
      <c r="AQ8" s="64"/>
      <c r="AR8" s="64"/>
      <c r="AS8" s="64"/>
      <c r="AT8" s="63">
        <f>データ!S6</f>
        <v>217.09</v>
      </c>
      <c r="AU8" s="63"/>
      <c r="AV8" s="63"/>
      <c r="AW8" s="63"/>
      <c r="AX8" s="63"/>
      <c r="AY8" s="63"/>
      <c r="AZ8" s="63"/>
      <c r="BA8" s="63"/>
      <c r="BB8" s="63">
        <f>データ!T6</f>
        <v>54.03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32.74</v>
      </c>
      <c r="Q10" s="63"/>
      <c r="R10" s="63"/>
      <c r="S10" s="63"/>
      <c r="T10" s="63"/>
      <c r="U10" s="63"/>
      <c r="V10" s="63"/>
      <c r="W10" s="63">
        <f>データ!P6</f>
        <v>100</v>
      </c>
      <c r="X10" s="63"/>
      <c r="Y10" s="63"/>
      <c r="Z10" s="63"/>
      <c r="AA10" s="63"/>
      <c r="AB10" s="63"/>
      <c r="AC10" s="63"/>
      <c r="AD10" s="64">
        <f>データ!Q6</f>
        <v>2980</v>
      </c>
      <c r="AE10" s="64"/>
      <c r="AF10" s="64"/>
      <c r="AG10" s="64"/>
      <c r="AH10" s="64"/>
      <c r="AI10" s="64"/>
      <c r="AJ10" s="64"/>
      <c r="AK10" s="2"/>
      <c r="AL10" s="64">
        <f>データ!U6</f>
        <v>3805</v>
      </c>
      <c r="AM10" s="64"/>
      <c r="AN10" s="64"/>
      <c r="AO10" s="64"/>
      <c r="AP10" s="64"/>
      <c r="AQ10" s="64"/>
      <c r="AR10" s="64"/>
      <c r="AS10" s="64"/>
      <c r="AT10" s="63">
        <f>データ!V6</f>
        <v>1.42</v>
      </c>
      <c r="AU10" s="63"/>
      <c r="AV10" s="63"/>
      <c r="AW10" s="63"/>
      <c r="AX10" s="63"/>
      <c r="AY10" s="63"/>
      <c r="AZ10" s="63"/>
      <c r="BA10" s="63"/>
      <c r="BB10" s="63">
        <f>データ!W6</f>
        <v>2679.58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23019</v>
      </c>
      <c r="D6" s="31">
        <f t="shared" si="3"/>
        <v>47</v>
      </c>
      <c r="E6" s="31">
        <f t="shared" si="3"/>
        <v>17</v>
      </c>
      <c r="F6" s="31">
        <f t="shared" si="3"/>
        <v>1</v>
      </c>
      <c r="G6" s="31">
        <f t="shared" si="3"/>
        <v>0</v>
      </c>
      <c r="H6" s="31" t="str">
        <f t="shared" si="3"/>
        <v>青森県　平内町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32.74</v>
      </c>
      <c r="P6" s="32">
        <f t="shared" si="3"/>
        <v>100</v>
      </c>
      <c r="Q6" s="32">
        <f t="shared" si="3"/>
        <v>2980</v>
      </c>
      <c r="R6" s="32">
        <f t="shared" si="3"/>
        <v>11729</v>
      </c>
      <c r="S6" s="32">
        <f t="shared" si="3"/>
        <v>217.09</v>
      </c>
      <c r="T6" s="32">
        <f t="shared" si="3"/>
        <v>54.03</v>
      </c>
      <c r="U6" s="32">
        <f t="shared" si="3"/>
        <v>3805</v>
      </c>
      <c r="V6" s="32">
        <f t="shared" si="3"/>
        <v>1.42</v>
      </c>
      <c r="W6" s="32">
        <f t="shared" si="3"/>
        <v>2679.58</v>
      </c>
      <c r="X6" s="33">
        <f>IF(X7="",NA(),X7)</f>
        <v>20.5</v>
      </c>
      <c r="Y6" s="33">
        <f t="shared" ref="Y6:AG6" si="4">IF(Y7="",NA(),Y7)</f>
        <v>19.579999999999998</v>
      </c>
      <c r="Z6" s="33">
        <f t="shared" si="4"/>
        <v>19.28</v>
      </c>
      <c r="AA6" s="33">
        <f t="shared" si="4"/>
        <v>57.28</v>
      </c>
      <c r="AB6" s="33">
        <f t="shared" si="4"/>
        <v>57.42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12099.1</v>
      </c>
      <c r="BF6" s="33">
        <f t="shared" ref="BF6:BN6" si="7">IF(BF7="",NA(),BF7)</f>
        <v>11399.04</v>
      </c>
      <c r="BG6" s="33">
        <f t="shared" si="7"/>
        <v>11330.1</v>
      </c>
      <c r="BH6" s="33">
        <f t="shared" si="7"/>
        <v>4146.79</v>
      </c>
      <c r="BI6" s="33">
        <f t="shared" si="7"/>
        <v>4080.14</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12.2</v>
      </c>
      <c r="BQ6" s="33">
        <f t="shared" ref="BQ6:BY6" si="8">IF(BQ7="",NA(),BQ7)</f>
        <v>13.47</v>
      </c>
      <c r="BR6" s="33">
        <f t="shared" si="8"/>
        <v>12</v>
      </c>
      <c r="BS6" s="33">
        <f t="shared" si="8"/>
        <v>24.59</v>
      </c>
      <c r="BT6" s="33">
        <f t="shared" si="8"/>
        <v>25.4</v>
      </c>
      <c r="BU6" s="33">
        <f t="shared" si="8"/>
        <v>54.46</v>
      </c>
      <c r="BV6" s="33">
        <f t="shared" si="8"/>
        <v>57.36</v>
      </c>
      <c r="BW6" s="33">
        <f t="shared" si="8"/>
        <v>57.33</v>
      </c>
      <c r="BX6" s="33">
        <f t="shared" si="8"/>
        <v>60.78</v>
      </c>
      <c r="BY6" s="33">
        <f t="shared" si="8"/>
        <v>60.17</v>
      </c>
      <c r="BZ6" s="32" t="str">
        <f>IF(BZ7="","",IF(BZ7="-","【-】","【"&amp;SUBSTITUTE(TEXT(BZ7,"#,##0.00"),"-","△")&amp;"】"))</f>
        <v>【98.53】</v>
      </c>
      <c r="CA6" s="33">
        <f>IF(CA7="",NA(),CA7)</f>
        <v>1232.18</v>
      </c>
      <c r="CB6" s="33">
        <f t="shared" ref="CB6:CJ6" si="9">IF(CB7="",NA(),CB7)</f>
        <v>1146.56</v>
      </c>
      <c r="CC6" s="33">
        <f t="shared" si="9"/>
        <v>1270.21</v>
      </c>
      <c r="CD6" s="33">
        <f t="shared" si="9"/>
        <v>633.26</v>
      </c>
      <c r="CE6" s="33">
        <f t="shared" si="9"/>
        <v>633.4</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20.3</v>
      </c>
      <c r="CM6" s="33">
        <f t="shared" ref="CM6:CU6" si="10">IF(CM7="",NA(),CM7)</f>
        <v>20.3</v>
      </c>
      <c r="CN6" s="33">
        <f t="shared" si="10"/>
        <v>25.7</v>
      </c>
      <c r="CO6" s="33">
        <f t="shared" si="10"/>
        <v>26.1</v>
      </c>
      <c r="CP6" s="33">
        <f t="shared" si="10"/>
        <v>27.9</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33.03</v>
      </c>
      <c r="CX6" s="33">
        <f t="shared" ref="CX6:DF6" si="11">IF(CX7="",NA(),CX7)</f>
        <v>34.18</v>
      </c>
      <c r="CY6" s="33">
        <f t="shared" si="11"/>
        <v>36.119999999999997</v>
      </c>
      <c r="CZ6" s="33">
        <f t="shared" si="11"/>
        <v>34.57</v>
      </c>
      <c r="DA6" s="33">
        <f t="shared" si="11"/>
        <v>37.11</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23019</v>
      </c>
      <c r="D7" s="35">
        <v>47</v>
      </c>
      <c r="E7" s="35">
        <v>17</v>
      </c>
      <c r="F7" s="35">
        <v>1</v>
      </c>
      <c r="G7" s="35">
        <v>0</v>
      </c>
      <c r="H7" s="35" t="s">
        <v>96</v>
      </c>
      <c r="I7" s="35" t="s">
        <v>97</v>
      </c>
      <c r="J7" s="35" t="s">
        <v>98</v>
      </c>
      <c r="K7" s="35" t="s">
        <v>99</v>
      </c>
      <c r="L7" s="35" t="s">
        <v>100</v>
      </c>
      <c r="M7" s="36" t="s">
        <v>101</v>
      </c>
      <c r="N7" s="36" t="s">
        <v>102</v>
      </c>
      <c r="O7" s="36">
        <v>32.74</v>
      </c>
      <c r="P7" s="36">
        <v>100</v>
      </c>
      <c r="Q7" s="36">
        <v>2980</v>
      </c>
      <c r="R7" s="36">
        <v>11729</v>
      </c>
      <c r="S7" s="36">
        <v>217.09</v>
      </c>
      <c r="T7" s="36">
        <v>54.03</v>
      </c>
      <c r="U7" s="36">
        <v>3805</v>
      </c>
      <c r="V7" s="36">
        <v>1.42</v>
      </c>
      <c r="W7" s="36">
        <v>2679.58</v>
      </c>
      <c r="X7" s="36">
        <v>20.5</v>
      </c>
      <c r="Y7" s="36">
        <v>19.579999999999998</v>
      </c>
      <c r="Z7" s="36">
        <v>19.28</v>
      </c>
      <c r="AA7" s="36">
        <v>57.28</v>
      </c>
      <c r="AB7" s="36">
        <v>57.42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12099.1</v>
      </c>
      <c r="BF7" s="36">
        <v>11399.04</v>
      </c>
      <c r="BG7" s="36">
        <v>11330.1</v>
      </c>
      <c r="BH7" s="36">
        <v>4146.79</v>
      </c>
      <c r="BI7" s="36">
        <v>4080.14</v>
      </c>
      <c r="BJ7" s="36">
        <v>1749.66</v>
      </c>
      <c r="BK7" s="36">
        <v>1574.53</v>
      </c>
      <c r="BL7" s="36">
        <v>1506.51</v>
      </c>
      <c r="BM7" s="36">
        <v>1315.67</v>
      </c>
      <c r="BN7" s="36">
        <v>1240.1600000000001</v>
      </c>
      <c r="BO7" s="36">
        <v>763.62</v>
      </c>
      <c r="BP7" s="36">
        <v>12.2</v>
      </c>
      <c r="BQ7" s="36">
        <v>13.47</v>
      </c>
      <c r="BR7" s="36">
        <v>12</v>
      </c>
      <c r="BS7" s="36">
        <v>24.59</v>
      </c>
      <c r="BT7" s="36">
        <v>25.4</v>
      </c>
      <c r="BU7" s="36">
        <v>54.46</v>
      </c>
      <c r="BV7" s="36">
        <v>57.36</v>
      </c>
      <c r="BW7" s="36">
        <v>57.33</v>
      </c>
      <c r="BX7" s="36">
        <v>60.78</v>
      </c>
      <c r="BY7" s="36">
        <v>60.17</v>
      </c>
      <c r="BZ7" s="36">
        <v>98.53</v>
      </c>
      <c r="CA7" s="36">
        <v>1232.18</v>
      </c>
      <c r="CB7" s="36">
        <v>1146.56</v>
      </c>
      <c r="CC7" s="36">
        <v>1270.21</v>
      </c>
      <c r="CD7" s="36">
        <v>633.26</v>
      </c>
      <c r="CE7" s="36">
        <v>633.4</v>
      </c>
      <c r="CF7" s="36">
        <v>293.08999999999997</v>
      </c>
      <c r="CG7" s="36">
        <v>279.91000000000003</v>
      </c>
      <c r="CH7" s="36">
        <v>284.52999999999997</v>
      </c>
      <c r="CI7" s="36">
        <v>276.26</v>
      </c>
      <c r="CJ7" s="36">
        <v>281.52999999999997</v>
      </c>
      <c r="CK7" s="36">
        <v>139.69999999999999</v>
      </c>
      <c r="CL7" s="36">
        <v>20.3</v>
      </c>
      <c r="CM7" s="36">
        <v>20.3</v>
      </c>
      <c r="CN7" s="36">
        <v>25.7</v>
      </c>
      <c r="CO7" s="36">
        <v>26.1</v>
      </c>
      <c r="CP7" s="36">
        <v>27.9</v>
      </c>
      <c r="CQ7" s="36">
        <v>38.950000000000003</v>
      </c>
      <c r="CR7" s="36">
        <v>40.07</v>
      </c>
      <c r="CS7" s="36">
        <v>39.92</v>
      </c>
      <c r="CT7" s="36">
        <v>41.63</v>
      </c>
      <c r="CU7" s="36">
        <v>44.89</v>
      </c>
      <c r="CV7" s="36">
        <v>60.01</v>
      </c>
      <c r="CW7" s="36">
        <v>33.03</v>
      </c>
      <c r="CX7" s="36">
        <v>34.18</v>
      </c>
      <c r="CY7" s="36">
        <v>36.119999999999997</v>
      </c>
      <c r="CZ7" s="36">
        <v>34.57</v>
      </c>
      <c r="DA7" s="36">
        <v>37.11</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三津谷　博</cp:lastModifiedBy>
  <dcterms:created xsi:type="dcterms:W3CDTF">2017-02-08T02:44:11Z</dcterms:created>
  <dcterms:modified xsi:type="dcterms:W3CDTF">2017-02-13T04:11:09Z</dcterms:modified>
  <cp:category/>
</cp:coreProperties>
</file>