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804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<sst xmlns="http://schemas.openxmlformats.org/spreadsheetml/2006/main" count="217" uniqueCount="107">
  <si>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</si>
  <si>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</si>
  <si>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</si>
  <si>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</si>
  <si>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</si>
  <si>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</si>
  <si>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</si>
  <si>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</si>
  <si>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</si>
  <si>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</si>
  <si>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</si>
  <si>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</si>
  <si>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</si>
  <si>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</si>
  <si>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</si>
  <si>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</si>
  <si>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</si>
  <si>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</si>
  <si>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</si>
  <si>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</si>
  <si>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</si>
  <si>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</si>
  <si>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</si>
  <si>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</si>
  <si>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</si>
  <si>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</si>
  <si>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</si>
  <si>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</si>
  <si>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</si>
  <si>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</si>
  <si>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</si>
  <si>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</si>
  <si>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</si>
  <si>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</si>
  <si>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</si>
  <si>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</si>
  <si>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</si>
  <si>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</si>
  <si>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</si>
  <si>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</si>
  <si>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</si>
  <si>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</si>
  <si>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</si>
  <si>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</si>
  <si>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</si>
  <si>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</si>
  <si>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</si>
  <si>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</si>
  <si>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</si>
  <si>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</si>
  <si>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</si>
  <si>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</si>
  <si>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</si>
  <si>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</si>
  <si>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</si>
  <si>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</si>
  <si>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</si>
  <si>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</si>
  <si>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</si>
  <si>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</si>
  <si>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</si>
  <si>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</si>
  <si>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</si>
  <si>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</si>
  <si>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</si>
  <si>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</si>
  <si>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</si>
  <si>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</si>
  <si>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</si>
  <si>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</si>
  <si>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</si>
  <si>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</si>
  <si>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</si>
  <si>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</si>
  <si>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</si>
  <si>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</si>
  <si>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</si>
  <si>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</si>
  <si>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</si>
  <si>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</si>
  <si>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</si>
  <si>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</si>
  <si>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</si>
  <si>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</si>
  <si>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</si>
  <si>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</si>
  <si>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</si>
  <si>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</si>
  <si>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</si>
  <si>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</si>
  <si>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</si>
  <si>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</si>
  <si>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</si>
  <si>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東通村</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</si>
  <si>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</si>
  <si>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</si>
  <si>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</si>
  <si>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</si>
  <si>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</si>
  <si>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</si>
  <si>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</si>
  <si>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</si>
  <si>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</si>
  <si>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</si>
  <si>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4"/>
  </si>
  <si>
    <t xml:space="preserve">
　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また、将来計画と合わせて、料金の見直しや建設改良積立金・内部留保資金の蓄積を進め、経営事業体の骨格を強固にし、施設等の更新に備える必要があります。</t>
    <rPh sb="142" eb="144">
      <t>ヒツヨウ</t>
    </rPh>
    <phoneticPr fontId="4"/>
  </si>
  <si>
    <t>　収益については、一般会計繰入金が収益全体の約半分を占めており、将来的な人口減少等により増収は見込めない状況であります。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「③流動比率」について、翌年度償還の企業債が計上されているもので、翌年度の料金収入と一般会計からの繰入金にて支払われるため、当年度末時点においては支払能力がないものではありません。
　「④企業債残高対給水収益比率」については、これまでの多額の建設投資に対し、ほぼ企業債で賄われているため、その償還が影響しているものの、平成２５度をピークとし減少に転じております。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rPh sb="75" eb="77">
      <t>タガク</t>
    </rPh>
    <rPh sb="78" eb="80">
      <t>ケンセツ</t>
    </rPh>
    <rPh sb="80" eb="82">
      <t>トウシ</t>
    </rPh>
    <rPh sb="83" eb="84">
      <t>タイ</t>
    </rPh>
    <rPh sb="86" eb="88">
      <t>キギョウ</t>
    </rPh>
    <rPh sb="88" eb="89">
      <t>サイ</t>
    </rPh>
    <rPh sb="92" eb="94">
      <t>ゲンカ</t>
    </rPh>
    <rPh sb="94" eb="96">
      <t>ショウキャク</t>
    </rPh>
    <rPh sb="96" eb="97">
      <t>ヒ</t>
    </rPh>
    <rPh sb="98" eb="99">
      <t>オオ</t>
    </rPh>
    <rPh sb="101" eb="102">
      <t>シ</t>
    </rPh>
    <rPh sb="108" eb="110">
      <t>キギョウ</t>
    </rPh>
    <rPh sb="110" eb="111">
      <t>サイ</t>
    </rPh>
    <rPh sb="116" eb="117">
      <t>トウ</t>
    </rPh>
    <rPh sb="120" eb="122">
      <t>シハライ</t>
    </rPh>
    <rPh sb="122" eb="124">
      <t>リソク</t>
    </rPh>
    <rPh sb="125" eb="127">
      <t>テイゲン</t>
    </rPh>
    <rPh sb="136" eb="137">
      <t>トウ</t>
    </rPh>
    <rPh sb="141" eb="143">
      <t>ケイジョウ</t>
    </rPh>
    <rPh sb="175" eb="177">
      <t>カキ</t>
    </rPh>
    <rPh sb="178" eb="180">
      <t>コウモク</t>
    </rPh>
    <rPh sb="186" eb="188">
      <t>ルイジ</t>
    </rPh>
    <rPh sb="188" eb="190">
      <t>ダンタイ</t>
    </rPh>
    <rPh sb="191" eb="193">
      <t>ヒカク</t>
    </rPh>
    <rPh sb="194" eb="195">
      <t>チガ</t>
    </rPh>
    <rPh sb="197" eb="198">
      <t>ショウ</t>
    </rPh>
    <rPh sb="203" eb="205">
      <t>ナイヨウ</t>
    </rPh>
    <rPh sb="206" eb="208">
      <t>イカ</t>
    </rPh>
    <rPh sb="225" eb="227">
      <t>リュウドウ</t>
    </rPh>
    <rPh sb="227" eb="229">
      <t>ヒリツ</t>
    </rPh>
    <rPh sb="235" eb="238">
      <t>ヨクネンド</t>
    </rPh>
    <rPh sb="238" eb="240">
      <t>ショウカン</t>
    </rPh>
    <rPh sb="241" eb="243">
      <t>キギョウ</t>
    </rPh>
    <rPh sb="243" eb="244">
      <t>サイ</t>
    </rPh>
    <rPh sb="245" eb="247">
      <t>ケイジョウ</t>
    </rPh>
    <rPh sb="256" eb="259">
      <t>ヨクネンド</t>
    </rPh>
    <rPh sb="260" eb="262">
      <t>リョウキン</t>
    </rPh>
    <rPh sb="262" eb="264">
      <t>シュウニュウ</t>
    </rPh>
    <rPh sb="265" eb="267">
      <t>イッパン</t>
    </rPh>
    <rPh sb="267" eb="269">
      <t>カイケイ</t>
    </rPh>
    <rPh sb="272" eb="274">
      <t>クリイレ</t>
    </rPh>
    <rPh sb="274" eb="275">
      <t>キン</t>
    </rPh>
    <rPh sb="277" eb="279">
      <t>シハラ</t>
    </rPh>
    <rPh sb="285" eb="288">
      <t>トウネンド</t>
    </rPh>
    <rPh sb="288" eb="289">
      <t>マツ</t>
    </rPh>
    <rPh sb="289" eb="291">
      <t>ジテン</t>
    </rPh>
    <rPh sb="296" eb="298">
      <t>シハライ</t>
    </rPh>
    <rPh sb="298" eb="300">
      <t>ノウリョク</t>
    </rPh>
    <rPh sb="317" eb="319">
      <t>キギョウ</t>
    </rPh>
    <rPh sb="319" eb="320">
      <t>サイ</t>
    </rPh>
    <rPh sb="320" eb="322">
      <t>ザンダカ</t>
    </rPh>
    <rPh sb="322" eb="323">
      <t>タイ</t>
    </rPh>
    <rPh sb="323" eb="325">
      <t>キュウスイ</t>
    </rPh>
    <rPh sb="325" eb="327">
      <t>シュウエキ</t>
    </rPh>
    <rPh sb="327" eb="329">
      <t>ヒリツ</t>
    </rPh>
    <rPh sb="358" eb="359">
      <t>マカナ</t>
    </rPh>
    <rPh sb="369" eb="371">
      <t>ショウカン</t>
    </rPh>
    <rPh sb="372" eb="374">
      <t>エイキョウ</t>
    </rPh>
    <rPh sb="382" eb="384">
      <t>ヘイセイ</t>
    </rPh>
    <rPh sb="386" eb="387">
      <t>ド</t>
    </rPh>
    <rPh sb="393" eb="395">
      <t>ゲンショウ</t>
    </rPh>
    <rPh sb="396" eb="397">
      <t>テン</t>
    </rPh>
    <rPh sb="408" eb="410">
      <t>リョウキン</t>
    </rPh>
    <rPh sb="410" eb="412">
      <t>カイシュウ</t>
    </rPh>
    <rPh sb="412" eb="413">
      <t>リツ</t>
    </rPh>
    <rPh sb="419" eb="421">
      <t>イッパン</t>
    </rPh>
    <rPh sb="421" eb="423">
      <t>カイケイ</t>
    </rPh>
    <rPh sb="425" eb="426">
      <t>キン</t>
    </rPh>
    <rPh sb="427" eb="429">
      <t>シュウニュウ</t>
    </rPh>
    <rPh sb="430" eb="432">
      <t>イゾン</t>
    </rPh>
    <rPh sb="436" eb="438">
      <t>ジョウタイ</t>
    </rPh>
    <rPh sb="451" eb="452">
      <t>チカ</t>
    </rPh>
    <rPh sb="460" eb="462">
      <t>リョウキン</t>
    </rPh>
    <rPh sb="463" eb="465">
      <t>ミナオ</t>
    </rPh>
    <rPh sb="466" eb="467">
      <t>トウ</t>
    </rPh>
    <rPh sb="468" eb="470">
      <t>ケントウ</t>
    </rPh>
    <rPh sb="471" eb="473">
      <t>ヒツヨウ</t>
    </rPh>
    <rPh sb="483" eb="485">
      <t>キュウスイ</t>
    </rPh>
    <rPh sb="485" eb="487">
      <t>ゲンカ</t>
    </rPh>
    <rPh sb="498" eb="500">
      <t>ケンセツ</t>
    </rPh>
    <rPh sb="500" eb="502">
      <t>トウシ</t>
    </rPh>
    <rPh sb="502" eb="504">
      <t>ザイゲン</t>
    </rPh>
    <rPh sb="507" eb="509">
      <t>キギョウ</t>
    </rPh>
    <rPh sb="509" eb="510">
      <t>サイ</t>
    </rPh>
    <rPh sb="511" eb="513">
      <t>シハライ</t>
    </rPh>
    <rPh sb="513" eb="515">
      <t>リソク</t>
    </rPh>
    <rPh sb="516" eb="518">
      <t>ゲンカ</t>
    </rPh>
    <rPh sb="518" eb="520">
      <t>ショウキャク</t>
    </rPh>
    <rPh sb="520" eb="521">
      <t>ヒ</t>
    </rPh>
    <rPh sb="522" eb="523">
      <t>オモ</t>
    </rPh>
    <rPh sb="524" eb="526">
      <t>ヨウイン</t>
    </rPh>
    <rPh sb="530" eb="532">
      <t>ヒヨウ</t>
    </rPh>
    <rPh sb="533" eb="535">
      <t>サクゲン</t>
    </rPh>
    <rPh sb="535" eb="537">
      <t>ドリョク</t>
    </rPh>
    <rPh sb="546" eb="548">
      <t>リョウキン</t>
    </rPh>
    <rPh sb="549" eb="551">
      <t>ミナオ</t>
    </rPh>
    <rPh sb="552" eb="553">
      <t>トウ</t>
    </rPh>
    <rPh sb="555" eb="558">
      <t>コンポンテキ</t>
    </rPh>
    <rPh sb="559" eb="561">
      <t>カイゼン</t>
    </rPh>
    <rPh sb="561" eb="562">
      <t>サク</t>
    </rPh>
    <rPh sb="563" eb="56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</si>
</sst>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043392"/>
        <c:axId val="800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80043392"/>
        <c:axId val="80053760"/>
      </c:lineChart>
      <c:dateAx>
        <c:axId val="80043392"/>
        <c:scaling>
          <c:orientation val="minMax"/>
        </c:scaling>
        <c:delete val="1"/>
        <c:axPos val="b"/>
        <c:numFmt formatCode="ge" sourceLinked="1"/>
        <c:majorTickMark val="none"/>
        <c:minorTickMark val="none"/>
        <c:tickLblPos val="none"/>
        <c:crossAx val="80053760"/>
        <c:crosses val="autoZero"/>
        <c:auto val="1"/>
        <c:lblOffset val="100"/>
        <c:baseTimeUnit val="years"/>
      </c:dateAx>
      <c:valAx>
        <c:axId val="800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54.76</c:v>
                </c:pt>
                <c:pt idx="1">
                  <c:v>40.93</c:v>
                </c:pt>
                <c:pt idx="2">
                  <c:v>38.01</c:v>
                </c:pt>
                <c:pt idx="3">
                  <c:v>68.53</c:v>
                </c:pt>
                <c:pt idx="4">
                  <c:v>67.260000000000005</c:v>
                </c:pt>
              </c:numCache>
            </c:numRef>
          </c:val>
        </c:ser>
        <c:dLbls>
          <c:showLegendKey val="0"/>
          <c:showVal val="0"/>
          <c:showCatName val="0"/>
          <c:showSerName val="0"/>
          <c:showPercent val="0"/>
          <c:showBubbleSize val="0"/>
        </c:dLbls>
        <c:gapWidth val="150"/>
        <c:axId val="80289792"/>
        <c:axId val="802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80289792"/>
        <c:axId val="80291712"/>
      </c:lineChart>
      <c:dateAx>
        <c:axId val="80289792"/>
        <c:scaling>
          <c:orientation val="minMax"/>
        </c:scaling>
        <c:delete val="1"/>
        <c:axPos val="b"/>
        <c:numFmt formatCode="ge" sourceLinked="1"/>
        <c:majorTickMark val="none"/>
        <c:minorTickMark val="none"/>
        <c:tickLblPos val="none"/>
        <c:crossAx val="80291712"/>
        <c:crosses val="autoZero"/>
        <c:auto val="1"/>
        <c:lblOffset val="100"/>
        <c:baseTimeUnit val="years"/>
      </c:dateAx>
      <c:valAx>
        <c:axId val="802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73.7</c:v>
                </c:pt>
                <c:pt idx="1">
                  <c:v>81.680000000000007</c:v>
                </c:pt>
                <c:pt idx="2">
                  <c:v>81.63</c:v>
                </c:pt>
                <c:pt idx="3">
                  <c:v>78.430000000000007</c:v>
                </c:pt>
                <c:pt idx="4">
                  <c:v>80.08</c:v>
                </c:pt>
              </c:numCache>
            </c:numRef>
          </c:val>
        </c:ser>
        <c:dLbls>
          <c:showLegendKey val="0"/>
          <c:showVal val="0"/>
          <c:showCatName val="0"/>
          <c:showSerName val="0"/>
          <c:showPercent val="0"/>
          <c:showBubbleSize val="0"/>
        </c:dLbls>
        <c:gapWidth val="150"/>
        <c:axId val="80338304"/>
        <c:axId val="803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80338304"/>
        <c:axId val="80340480"/>
      </c:lineChart>
      <c:dateAx>
        <c:axId val="80338304"/>
        <c:scaling>
          <c:orientation val="minMax"/>
        </c:scaling>
        <c:delete val="1"/>
        <c:axPos val="b"/>
        <c:numFmt formatCode="ge" sourceLinked="1"/>
        <c:majorTickMark val="none"/>
        <c:minorTickMark val="none"/>
        <c:tickLblPos val="none"/>
        <c:crossAx val="80340480"/>
        <c:crosses val="autoZero"/>
        <c:auto val="1"/>
        <c:lblOffset val="100"/>
        <c:baseTimeUnit val="years"/>
      </c:dateAx>
      <c:valAx>
        <c:axId val="803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111.45</c:v>
                </c:pt>
                <c:pt idx="1">
                  <c:v>102.08</c:v>
                </c:pt>
                <c:pt idx="2">
                  <c:v>102</c:v>
                </c:pt>
                <c:pt idx="3">
                  <c:v>103.21</c:v>
                </c:pt>
                <c:pt idx="4">
                  <c:v>104.96</c:v>
                </c:pt>
              </c:numCache>
            </c:numRef>
          </c:val>
        </c:ser>
        <c:dLbls>
          <c:showLegendKey val="0"/>
          <c:showVal val="0"/>
          <c:showCatName val="0"/>
          <c:showSerName val="0"/>
          <c:showPercent val="0"/>
          <c:showBubbleSize val="0"/>
        </c:dLbls>
        <c:gapWidth val="150"/>
        <c:axId val="41353216"/>
        <c:axId val="413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41353216"/>
        <c:axId val="41354752"/>
      </c:lineChart>
      <c:dateAx>
        <c:axId val="41353216"/>
        <c:scaling>
          <c:orientation val="minMax"/>
        </c:scaling>
        <c:delete val="1"/>
        <c:axPos val="b"/>
        <c:numFmt formatCode="ge" sourceLinked="1"/>
        <c:majorTickMark val="none"/>
        <c:minorTickMark val="none"/>
        <c:tickLblPos val="none"/>
        <c:crossAx val="41354752"/>
        <c:crosses val="autoZero"/>
        <c:auto val="1"/>
        <c:lblOffset val="100"/>
        <c:baseTimeUnit val="years"/>
      </c:dateAx>
      <c:valAx>
        <c:axId val="4135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3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35.57</c:v>
                </c:pt>
                <c:pt idx="1">
                  <c:v>37.340000000000003</c:v>
                </c:pt>
                <c:pt idx="2">
                  <c:v>38.770000000000003</c:v>
                </c:pt>
                <c:pt idx="3">
                  <c:v>46.98</c:v>
                </c:pt>
                <c:pt idx="4">
                  <c:v>48.86</c:v>
                </c:pt>
              </c:numCache>
            </c:numRef>
          </c:val>
        </c:ser>
        <c:dLbls>
          <c:showLegendKey val="0"/>
          <c:showVal val="0"/>
          <c:showCatName val="0"/>
          <c:showSerName val="0"/>
          <c:showPercent val="0"/>
          <c:showBubbleSize val="0"/>
        </c:dLbls>
        <c:gapWidth val="150"/>
        <c:axId val="41347712"/>
        <c:axId val="413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41347712"/>
        <c:axId val="41386752"/>
      </c:lineChart>
      <c:dateAx>
        <c:axId val="41347712"/>
        <c:scaling>
          <c:orientation val="minMax"/>
        </c:scaling>
        <c:delete val="1"/>
        <c:axPos val="b"/>
        <c:numFmt formatCode="ge" sourceLinked="1"/>
        <c:majorTickMark val="none"/>
        <c:minorTickMark val="none"/>
        <c:tickLblPos val="none"/>
        <c:crossAx val="41386752"/>
        <c:crosses val="autoZero"/>
        <c:auto val="1"/>
        <c:lblOffset val="100"/>
        <c:baseTimeUnit val="years"/>
      </c:dateAx>
      <c:valAx>
        <c:axId val="413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060288"/>
        <c:axId val="660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66060288"/>
        <c:axId val="66062208"/>
      </c:lineChart>
      <c:dateAx>
        <c:axId val="66060288"/>
        <c:scaling>
          <c:orientation val="minMax"/>
        </c:scaling>
        <c:delete val="1"/>
        <c:axPos val="b"/>
        <c:numFmt formatCode="ge" sourceLinked="1"/>
        <c:majorTickMark val="none"/>
        <c:minorTickMark val="none"/>
        <c:tickLblPos val="none"/>
        <c:crossAx val="66062208"/>
        <c:crosses val="autoZero"/>
        <c:auto val="1"/>
        <c:lblOffset val="100"/>
        <c:baseTimeUnit val="years"/>
      </c:dateAx>
      <c:valAx>
        <c:axId val="660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978880"/>
        <c:axId val="799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79978880"/>
        <c:axId val="79980800"/>
      </c:lineChart>
      <c:dateAx>
        <c:axId val="79978880"/>
        <c:scaling>
          <c:orientation val="minMax"/>
        </c:scaling>
        <c:delete val="1"/>
        <c:axPos val="b"/>
        <c:numFmt formatCode="ge" sourceLinked="1"/>
        <c:majorTickMark val="none"/>
        <c:minorTickMark val="none"/>
        <c:tickLblPos val="none"/>
        <c:crossAx val="79980800"/>
        <c:crosses val="autoZero"/>
        <c:auto val="1"/>
        <c:lblOffset val="100"/>
        <c:baseTimeUnit val="years"/>
      </c:dateAx>
      <c:valAx>
        <c:axId val="7998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9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1534.9</c:v>
                </c:pt>
                <c:pt idx="1">
                  <c:v>905.35</c:v>
                </c:pt>
                <c:pt idx="2">
                  <c:v>948.42</c:v>
                </c:pt>
                <c:pt idx="3">
                  <c:v>32.56</c:v>
                </c:pt>
                <c:pt idx="4">
                  <c:v>42.31</c:v>
                </c:pt>
              </c:numCache>
            </c:numRef>
          </c:val>
        </c:ser>
        <c:dLbls>
          <c:showLegendKey val="0"/>
          <c:showVal val="0"/>
          <c:showCatName val="0"/>
          <c:showSerName val="0"/>
          <c:showPercent val="0"/>
          <c:showBubbleSize val="0"/>
        </c:dLbls>
        <c:gapWidth val="150"/>
        <c:axId val="80000896"/>
        <c:axId val="800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80000896"/>
        <c:axId val="80089088"/>
      </c:lineChart>
      <c:dateAx>
        <c:axId val="80000896"/>
        <c:scaling>
          <c:orientation val="minMax"/>
        </c:scaling>
        <c:delete val="1"/>
        <c:axPos val="b"/>
        <c:numFmt formatCode="ge" sourceLinked="1"/>
        <c:majorTickMark val="none"/>
        <c:minorTickMark val="none"/>
        <c:tickLblPos val="none"/>
        <c:crossAx val="80089088"/>
        <c:crosses val="autoZero"/>
        <c:auto val="1"/>
        <c:lblOffset val="100"/>
        <c:baseTimeUnit val="years"/>
      </c:dateAx>
      <c:valAx>
        <c:axId val="8008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0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2094.5500000000002</c:v>
                </c:pt>
                <c:pt idx="1">
                  <c:v>2091.23</c:v>
                </c:pt>
                <c:pt idx="2">
                  <c:v>2028.51</c:v>
                </c:pt>
                <c:pt idx="3">
                  <c:v>1886.6</c:v>
                </c:pt>
                <c:pt idx="4">
                  <c:v>1707.58</c:v>
                </c:pt>
              </c:numCache>
            </c:numRef>
          </c:val>
        </c:ser>
        <c:dLbls>
          <c:showLegendKey val="0"/>
          <c:showVal val="0"/>
          <c:showCatName val="0"/>
          <c:showSerName val="0"/>
          <c:showPercent val="0"/>
          <c:showBubbleSize val="0"/>
        </c:dLbls>
        <c:gapWidth val="150"/>
        <c:axId val="80127488"/>
        <c:axId val="801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80127488"/>
        <c:axId val="80129408"/>
      </c:lineChart>
      <c:dateAx>
        <c:axId val="80127488"/>
        <c:scaling>
          <c:orientation val="minMax"/>
        </c:scaling>
        <c:delete val="1"/>
        <c:axPos val="b"/>
        <c:numFmt formatCode="ge" sourceLinked="1"/>
        <c:majorTickMark val="none"/>
        <c:minorTickMark val="none"/>
        <c:tickLblPos val="none"/>
        <c:crossAx val="80129408"/>
        <c:crosses val="autoZero"/>
        <c:auto val="1"/>
        <c:lblOffset val="100"/>
        <c:baseTimeUnit val="years"/>
      </c:dateAx>
      <c:valAx>
        <c:axId val="8012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1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49.5</c:v>
                </c:pt>
                <c:pt idx="1">
                  <c:v>47.11</c:v>
                </c:pt>
                <c:pt idx="2">
                  <c:v>47.05</c:v>
                </c:pt>
                <c:pt idx="3">
                  <c:v>50.71</c:v>
                </c:pt>
                <c:pt idx="4">
                  <c:v>54.33</c:v>
                </c:pt>
              </c:numCache>
            </c:numRef>
          </c:val>
        </c:ser>
        <c:dLbls>
          <c:showLegendKey val="0"/>
          <c:showVal val="0"/>
          <c:showCatName val="0"/>
          <c:showSerName val="0"/>
          <c:showPercent val="0"/>
          <c:showBubbleSize val="0"/>
        </c:dLbls>
        <c:gapWidth val="150"/>
        <c:axId val="80233216"/>
        <c:axId val="802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80233216"/>
        <c:axId val="80235136"/>
      </c:lineChart>
      <c:dateAx>
        <c:axId val="80233216"/>
        <c:scaling>
          <c:orientation val="minMax"/>
        </c:scaling>
        <c:delete val="1"/>
        <c:axPos val="b"/>
        <c:numFmt formatCode="ge" sourceLinked="1"/>
        <c:majorTickMark val="none"/>
        <c:minorTickMark val="none"/>
        <c:tickLblPos val="none"/>
        <c:crossAx val="80235136"/>
        <c:crosses val="autoZero"/>
        <c:auto val="1"/>
        <c:lblOffset val="100"/>
        <c:baseTimeUnit val="years"/>
      </c:dateAx>
      <c:valAx>
        <c:axId val="802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473.29</c:v>
                </c:pt>
                <c:pt idx="1">
                  <c:v>505.82</c:v>
                </c:pt>
                <c:pt idx="2">
                  <c:v>511.14</c:v>
                </c:pt>
                <c:pt idx="3">
                  <c:v>476.84</c:v>
                </c:pt>
                <c:pt idx="4">
                  <c:v>443.34</c:v>
                </c:pt>
              </c:numCache>
            </c:numRef>
          </c:val>
        </c:ser>
        <c:dLbls>
          <c:showLegendKey val="0"/>
          <c:showVal val="0"/>
          <c:showCatName val="0"/>
          <c:showSerName val="0"/>
          <c:showPercent val="0"/>
          <c:showBubbleSize val="0"/>
        </c:dLbls>
        <c:gapWidth val="150"/>
        <c:axId val="80269696"/>
        <c:axId val="802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80269696"/>
        <c:axId val="80271616"/>
      </c:lineChart>
      <c:dateAx>
        <c:axId val="80269696"/>
        <c:scaling>
          <c:orientation val="minMax"/>
        </c:scaling>
        <c:delete val="1"/>
        <c:axPos val="b"/>
        <c:numFmt formatCode="ge" sourceLinked="1"/>
        <c:majorTickMark val="none"/>
        <c:minorTickMark val="none"/>
        <c:tickLblPos val="none"/>
        <c:crossAx val="80271616"/>
        <c:crosses val="autoZero"/>
        <c:auto val="1"/>
        <c:lblOffset val="100"/>
        <c:baseTimeUnit val="years"/>
      </c:dateAx>
      <c:valAx>
        <c:axId val="802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16" zoomScale="80" zoomScaleNormal="8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東通村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6888</v>
      </c>
      <c r="AJ8" s="56"/>
      <c r="AK8" s="56"/>
      <c r="AL8" s="56"/>
      <c r="AM8" s="56"/>
      <c r="AN8" s="56"/>
      <c r="AO8" s="56"/>
      <c r="AP8" s="57"/>
      <c r="AQ8" s="47">
        <f>データ!R6</f>
        <v>295.27</v>
      </c>
      <c r="AR8" s="47"/>
      <c r="AS8" s="47"/>
      <c r="AT8" s="47"/>
      <c r="AU8" s="47"/>
      <c r="AV8" s="47"/>
      <c r="AW8" s="47"/>
      <c r="AX8" s="47"/>
      <c r="AY8" s="47">
        <f>データ!S6</f>
        <v>23.33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41.68</v>
      </c>
      <c r="K10" s="47"/>
      <c r="L10" s="47"/>
      <c r="M10" s="47"/>
      <c r="N10" s="47"/>
      <c r="O10" s="47"/>
      <c r="P10" s="47"/>
      <c r="Q10" s="47"/>
      <c r="R10" s="47">
        <f>データ!O6</f>
        <v>95.27</v>
      </c>
      <c r="S10" s="47"/>
      <c r="T10" s="47"/>
      <c r="U10" s="47"/>
      <c r="V10" s="47"/>
      <c r="W10" s="47"/>
      <c r="X10" s="47"/>
      <c r="Y10" s="47"/>
      <c r="Z10" s="78">
        <f>データ!P6</f>
        <v>4449</v>
      </c>
      <c r="AA10" s="78"/>
      <c r="AB10" s="78"/>
      <c r="AC10" s="78"/>
      <c r="AD10" s="78"/>
      <c r="AE10" s="78"/>
      <c r="AF10" s="78"/>
      <c r="AG10" s="78"/>
      <c r="AH10" s="2"/>
      <c r="AI10" s="78">
        <f>データ!T6</f>
        <v>6489</v>
      </c>
      <c r="AJ10" s="78"/>
      <c r="AK10" s="78"/>
      <c r="AL10" s="78"/>
      <c r="AM10" s="78"/>
      <c r="AN10" s="78"/>
      <c r="AO10" s="78"/>
      <c r="AP10" s="78"/>
      <c r="AQ10" s="47">
        <f>データ!U6</f>
        <v>78.5</v>
      </c>
      <c r="AR10" s="47"/>
      <c r="AS10" s="47"/>
      <c r="AT10" s="47"/>
      <c r="AU10" s="47"/>
      <c r="AV10" s="47"/>
      <c r="AW10" s="47"/>
      <c r="AX10" s="47"/>
      <c r="AY10" s="47">
        <f>データ!V6</f>
        <v>82.66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24244</v>
      </c>
      <c r="D6" s="31">
        <f t="shared" si="3"/>
        <v>46</v>
      </c>
      <c r="E6" s="31">
        <f t="shared" si="3"/>
        <v>1</v>
      </c>
      <c r="F6" s="31">
        <f t="shared" si="3"/>
        <v>0</v>
      </c>
      <c r="G6" s="31">
        <f t="shared" si="3"/>
        <v>1</v>
      </c>
      <c r="H6" s="31" t="str">
        <f t="shared" si="3"/>
        <v>青森県　東通村</v>
      </c>
      <c r="I6" s="31" t="str">
        <f t="shared" si="3"/>
        <v>法適用</v>
      </c>
      <c r="J6" s="31" t="str">
        <f t="shared" si="3"/>
        <v>水道事業</v>
      </c>
      <c r="K6" s="31" t="str">
        <f t="shared" si="3"/>
        <v>末端給水事業</v>
      </c>
      <c r="L6" s="31" t="str">
        <f t="shared" si="3"/>
        <v>A8</v>
      </c>
      <c r="M6" s="32" t="str">
        <f t="shared" si="3"/>
        <v>-</v>
      </c>
      <c r="N6" s="32">
        <f t="shared" si="3"/>
        <v>41.68</v>
      </c>
      <c r="O6" s="32">
        <f t="shared" si="3"/>
        <v>95.27</v>
      </c>
      <c r="P6" s="32">
        <f t="shared" si="3"/>
        <v>4449</v>
      </c>
      <c r="Q6" s="32">
        <f t="shared" si="3"/>
        <v>6888</v>
      </c>
      <c r="R6" s="32">
        <f t="shared" si="3"/>
        <v>295.27</v>
      </c>
      <c r="S6" s="32">
        <f t="shared" si="3"/>
        <v>23.33</v>
      </c>
      <c r="T6" s="32">
        <f t="shared" si="3"/>
        <v>6489</v>
      </c>
      <c r="U6" s="32">
        <f t="shared" si="3"/>
        <v>78.5</v>
      </c>
      <c r="V6" s="32">
        <f t="shared" si="3"/>
        <v>82.66</v>
      </c>
      <c r="W6" s="33">
        <f>IF(W7="",NA(),W7)</f>
        <v>111.45</v>
      </c>
      <c r="X6" s="33">
        <f t="shared" ref="X6:AF6" si="4">IF(X7="",NA(),X7)</f>
        <v>102.08</v>
      </c>
      <c r="Y6" s="33">
        <f t="shared" si="4"/>
        <v>102</v>
      </c>
      <c r="Z6" s="33">
        <f t="shared" si="4"/>
        <v>103.21</v>
      </c>
      <c r="AA6" s="33">
        <f t="shared" si="4"/>
        <v>104.96</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1534.9</v>
      </c>
      <c r="AT6" s="33">
        <f t="shared" ref="AT6:BB6" si="6">IF(AT7="",NA(),AT7)</f>
        <v>905.35</v>
      </c>
      <c r="AU6" s="33">
        <f t="shared" si="6"/>
        <v>948.42</v>
      </c>
      <c r="AV6" s="33">
        <f t="shared" si="6"/>
        <v>32.56</v>
      </c>
      <c r="AW6" s="33">
        <f t="shared" si="6"/>
        <v>42.31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2094.5500000000002</v>
      </c>
      <c r="BE6" s="33">
        <f t="shared" ref="BE6:BM6" si="7">IF(BE7="",NA(),BE7)</f>
        <v>2091.23</v>
      </c>
      <c r="BF6" s="33">
        <f t="shared" si="7"/>
        <v>2028.51</v>
      </c>
      <c r="BG6" s="33">
        <f t="shared" si="7"/>
        <v>1886.6</v>
      </c>
      <c r="BH6" s="33">
        <f t="shared" si="7"/>
        <v>1707.58</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49.5</v>
      </c>
      <c r="BP6" s="33">
        <f t="shared" ref="BP6:BX6" si="8">IF(BP7="",NA(),BP7)</f>
        <v>47.11</v>
      </c>
      <c r="BQ6" s="33">
        <f t="shared" si="8"/>
        <v>47.05</v>
      </c>
      <c r="BR6" s="33">
        <f t="shared" si="8"/>
        <v>50.71</v>
      </c>
      <c r="BS6" s="33">
        <f t="shared" si="8"/>
        <v>54.33</v>
      </c>
      <c r="BT6" s="33">
        <f t="shared" si="8"/>
        <v>90.17</v>
      </c>
      <c r="BU6" s="33">
        <f t="shared" si="8"/>
        <v>90.69</v>
      </c>
      <c r="BV6" s="33">
        <f t="shared" si="8"/>
        <v>90.64</v>
      </c>
      <c r="BW6" s="33">
        <f t="shared" si="8"/>
        <v>93.66</v>
      </c>
      <c r="BX6" s="33">
        <f t="shared" si="8"/>
        <v>92.76</v>
      </c>
      <c r="BY6" s="32" t="str">
        <f>IF(BY7="","",IF(BY7="-","【-】","【"&amp;SUBSTITUTE(TEXT(BY7,"#,##0.00"),"-","△")&amp;"】"))</f>
        <v>【104.99】</v>
      </c>
      <c r="BZ6" s="33">
        <f>IF(BZ7="",NA(),BZ7)</f>
        <v>473.29</v>
      </c>
      <c r="CA6" s="33">
        <f t="shared" ref="CA6:CI6" si="9">IF(CA7="",NA(),CA7)</f>
        <v>505.82</v>
      </c>
      <c r="CB6" s="33">
        <f t="shared" si="9"/>
        <v>511.14</v>
      </c>
      <c r="CC6" s="33">
        <f t="shared" si="9"/>
        <v>476.84</v>
      </c>
      <c r="CD6" s="33">
        <f t="shared" si="9"/>
        <v>443.34</v>
      </c>
      <c r="CE6" s="33">
        <f t="shared" si="9"/>
        <v>210.28</v>
      </c>
      <c r="CF6" s="33">
        <f t="shared" si="9"/>
        <v>211.08</v>
      </c>
      <c r="CG6" s="33">
        <f t="shared" si="9"/>
        <v>213.52</v>
      </c>
      <c r="CH6" s="33">
        <f t="shared" si="9"/>
        <v>208.21</v>
      </c>
      <c r="CI6" s="33">
        <f t="shared" si="9"/>
        <v>208.67</v>
      </c>
      <c r="CJ6" s="32" t="str">
        <f>IF(CJ7="","",IF(CJ7="-","【-】","【"&amp;SUBSTITUTE(TEXT(CJ7,"#,##0.00"),"-","△")&amp;"】"))</f>
        <v>【163.72】</v>
      </c>
      <c r="CK6" s="33">
        <f>IF(CK7="",NA(),CK7)</f>
        <v>54.76</v>
      </c>
      <c r="CL6" s="33">
        <f t="shared" ref="CL6:CT6" si="10">IF(CL7="",NA(),CL7)</f>
        <v>40.93</v>
      </c>
      <c r="CM6" s="33">
        <f t="shared" si="10"/>
        <v>38.01</v>
      </c>
      <c r="CN6" s="33">
        <f t="shared" si="10"/>
        <v>68.53</v>
      </c>
      <c r="CO6" s="33">
        <f t="shared" si="10"/>
        <v>67.260000000000005</v>
      </c>
      <c r="CP6" s="33">
        <f t="shared" si="10"/>
        <v>50.49</v>
      </c>
      <c r="CQ6" s="33">
        <f t="shared" si="10"/>
        <v>49.69</v>
      </c>
      <c r="CR6" s="33">
        <f t="shared" si="10"/>
        <v>49.77</v>
      </c>
      <c r="CS6" s="33">
        <f t="shared" si="10"/>
        <v>49.22</v>
      </c>
      <c r="CT6" s="33">
        <f t="shared" si="10"/>
        <v>49.08</v>
      </c>
      <c r="CU6" s="32" t="str">
        <f>IF(CU7="","",IF(CU7="-","【-】","【"&amp;SUBSTITUTE(TEXT(CU7,"#,##0.00"),"-","△")&amp;"】"))</f>
        <v>【59.76】</v>
      </c>
      <c r="CV6" s="33">
        <f>IF(CV7="",NA(),CV7)</f>
        <v>73.7</v>
      </c>
      <c r="CW6" s="33">
        <f t="shared" ref="CW6:DE6" si="11">IF(CW7="",NA(),CW7)</f>
        <v>81.680000000000007</v>
      </c>
      <c r="CX6" s="33">
        <f t="shared" si="11"/>
        <v>81.63</v>
      </c>
      <c r="CY6" s="33">
        <f t="shared" si="11"/>
        <v>78.430000000000007</v>
      </c>
      <c r="CZ6" s="33">
        <f t="shared" si="11"/>
        <v>80.08</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35.57</v>
      </c>
      <c r="DH6" s="33">
        <f t="shared" ref="DH6:DP6" si="12">IF(DH7="",NA(),DH7)</f>
        <v>37.340000000000003</v>
      </c>
      <c r="DI6" s="33">
        <f t="shared" si="12"/>
        <v>38.770000000000003</v>
      </c>
      <c r="DJ6" s="33">
        <f t="shared" si="12"/>
        <v>46.98</v>
      </c>
      <c r="DK6" s="33">
        <f t="shared" si="12"/>
        <v>48.86</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24244</v>
      </c>
      <c r="D7" s="35">
        <v>46</v>
      </c>
      <c r="E7" s="35">
        <v>1</v>
      </c>
      <c r="F7" s="35">
        <v>0</v>
      </c>
      <c r="G7" s="35">
        <v>1</v>
      </c>
      <c r="H7" s="35" t="s">
        <v>93</v>
      </c>
      <c r="I7" s="35" t="s">
        <v>94</v>
      </c>
      <c r="J7" s="35" t="s">
        <v>95</v>
      </c>
      <c r="K7" s="35" t="s">
        <v>96</v>
      </c>
      <c r="L7" s="35" t="s">
        <v>97</v>
      </c>
      <c r="M7" s="36" t="s">
        <v>98</v>
      </c>
      <c r="N7" s="36">
        <v>41.68</v>
      </c>
      <c r="O7" s="36">
        <v>95.27</v>
      </c>
      <c r="P7" s="36">
        <v>4449</v>
      </c>
      <c r="Q7" s="36">
        <v>6888</v>
      </c>
      <c r="R7" s="36">
        <v>295.27</v>
      </c>
      <c r="S7" s="36">
        <v>23.33</v>
      </c>
      <c r="T7" s="36">
        <v>6489</v>
      </c>
      <c r="U7" s="36">
        <v>78.5</v>
      </c>
      <c r="V7" s="36">
        <v>82.66</v>
      </c>
      <c r="W7" s="36">
        <v>111.45</v>
      </c>
      <c r="X7" s="36">
        <v>102.08</v>
      </c>
      <c r="Y7" s="36">
        <v>102</v>
      </c>
      <c r="Z7" s="36">
        <v>103.21</v>
      </c>
      <c r="AA7" s="36">
        <v>104.96</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1534.9</v>
      </c>
      <c r="AT7" s="36">
        <v>905.35</v>
      </c>
      <c r="AU7" s="36">
        <v>948.42</v>
      </c>
      <c r="AV7" s="36">
        <v>32.56</v>
      </c>
      <c r="AW7" s="36">
        <v>42.31</v>
      </c>
      <c r="AX7" s="36">
        <v>1197.1099999999999</v>
      </c>
      <c r="AY7" s="36">
        <v>1002.64</v>
      </c>
      <c r="AZ7" s="36">
        <v>1164.51</v>
      </c>
      <c r="BA7" s="36">
        <v>434.72</v>
      </c>
      <c r="BB7" s="36">
        <v>416.14</v>
      </c>
      <c r="BC7" s="36">
        <v>262.74</v>
      </c>
      <c r="BD7" s="36">
        <v>2094.5500000000002</v>
      </c>
      <c r="BE7" s="36">
        <v>2091.23</v>
      </c>
      <c r="BF7" s="36">
        <v>2028.51</v>
      </c>
      <c r="BG7" s="36">
        <v>1886.6</v>
      </c>
      <c r="BH7" s="36">
        <v>1707.58</v>
      </c>
      <c r="BI7" s="36">
        <v>532.29999999999995</v>
      </c>
      <c r="BJ7" s="36">
        <v>520.29999999999995</v>
      </c>
      <c r="BK7" s="36">
        <v>498.27</v>
      </c>
      <c r="BL7" s="36">
        <v>495.76</v>
      </c>
      <c r="BM7" s="36">
        <v>487.22</v>
      </c>
      <c r="BN7" s="36">
        <v>276.38</v>
      </c>
      <c r="BO7" s="36">
        <v>49.5</v>
      </c>
      <c r="BP7" s="36">
        <v>47.11</v>
      </c>
      <c r="BQ7" s="36">
        <v>47.05</v>
      </c>
      <c r="BR7" s="36">
        <v>50.71</v>
      </c>
      <c r="BS7" s="36">
        <v>54.33</v>
      </c>
      <c r="BT7" s="36">
        <v>90.17</v>
      </c>
      <c r="BU7" s="36">
        <v>90.69</v>
      </c>
      <c r="BV7" s="36">
        <v>90.64</v>
      </c>
      <c r="BW7" s="36">
        <v>93.66</v>
      </c>
      <c r="BX7" s="36">
        <v>92.76</v>
      </c>
      <c r="BY7" s="36">
        <v>104.99</v>
      </c>
      <c r="BZ7" s="36">
        <v>473.29</v>
      </c>
      <c r="CA7" s="36">
        <v>505.82</v>
      </c>
      <c r="CB7" s="36">
        <v>511.14</v>
      </c>
      <c r="CC7" s="36">
        <v>476.84</v>
      </c>
      <c r="CD7" s="36">
        <v>443.34</v>
      </c>
      <c r="CE7" s="36">
        <v>210.28</v>
      </c>
      <c r="CF7" s="36">
        <v>211.08</v>
      </c>
      <c r="CG7" s="36">
        <v>213.52</v>
      </c>
      <c r="CH7" s="36">
        <v>208.21</v>
      </c>
      <c r="CI7" s="36">
        <v>208.67</v>
      </c>
      <c r="CJ7" s="36">
        <v>163.72</v>
      </c>
      <c r="CK7" s="36">
        <v>54.76</v>
      </c>
      <c r="CL7" s="36">
        <v>40.93</v>
      </c>
      <c r="CM7" s="36">
        <v>38.01</v>
      </c>
      <c r="CN7" s="36">
        <v>68.53</v>
      </c>
      <c r="CO7" s="36">
        <v>67.260000000000005</v>
      </c>
      <c r="CP7" s="36">
        <v>50.49</v>
      </c>
      <c r="CQ7" s="36">
        <v>49.69</v>
      </c>
      <c r="CR7" s="36">
        <v>49.77</v>
      </c>
      <c r="CS7" s="36">
        <v>49.22</v>
      </c>
      <c r="CT7" s="36">
        <v>49.08</v>
      </c>
      <c r="CU7" s="36">
        <v>59.76</v>
      </c>
      <c r="CV7" s="36">
        <v>73.7</v>
      </c>
      <c r="CW7" s="36">
        <v>81.680000000000007</v>
      </c>
      <c r="CX7" s="36">
        <v>81.63</v>
      </c>
      <c r="CY7" s="36">
        <v>78.430000000000007</v>
      </c>
      <c r="CZ7" s="36">
        <v>80.08</v>
      </c>
      <c r="DA7" s="36">
        <v>78.7</v>
      </c>
      <c r="DB7" s="36">
        <v>80.010000000000005</v>
      </c>
      <c r="DC7" s="36">
        <v>79.98</v>
      </c>
      <c r="DD7" s="36">
        <v>79.48</v>
      </c>
      <c r="DE7" s="36">
        <v>79.3</v>
      </c>
      <c r="DF7" s="36">
        <v>89.95</v>
      </c>
      <c r="DG7" s="36">
        <v>35.57</v>
      </c>
      <c r="DH7" s="36">
        <v>37.340000000000003</v>
      </c>
      <c r="DI7" s="36">
        <v>38.770000000000003</v>
      </c>
      <c r="DJ7" s="36">
        <v>46.98</v>
      </c>
      <c r="DK7" s="36">
        <v>48.86</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2017-02-03T07:03:29Z</cp:lastPrinted>
  <dcterms:created xsi:type="dcterms:W3CDTF">2017-02-01T08:33:50Z</dcterms:created>
  <dcterms:modified xsi:type="dcterms:W3CDTF">2017-02-03T07:11:58Z</dcterms:modified>
  <cp:category/>
</cp:coreProperties>
</file>