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300_理財\305 経営比較分析表の策定\Ｈ２８\290120 【総務省照会】経営比較分析表分析依頼\04 市町村提出\04 法非適用・下水道事業\01 経営比較分析表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<sst xmlns="http://schemas.openxmlformats.org/spreadsheetml/2006/main" count="221" uniqueCount="111">
  <si>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</si>
  <si>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</si>
  <si>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</si>
  <si>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</si>
  <si>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</si>
  <si>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</si>
  <si>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</si>
  <si>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</si>
  <si>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</si>
  <si>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</si>
  <si>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</si>
  <si>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</si>
  <si>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</si>
  <si>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</si>
  <si>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</si>
  <si>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</si>
  <si>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</si>
  <si>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</si>
  <si>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</si>
  <si>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</si>
  <si>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</si>
  <si>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</si>
  <si>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</si>
  <si>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</si>
  <si>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</si>
  <si>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</si>
  <si>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</si>
  <si>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</si>
  <si>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</si>
  <si>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</si>
  <si>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</si>
  <si>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</si>
  <si>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</si>
  <si>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</si>
  <si>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</si>
  <si>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</si>
  <si>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</si>
  <si>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</si>
  <si>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</si>
  <si>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</si>
  <si>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</si>
  <si>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</si>
  <si>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</si>
  <si>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</si>
  <si>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</si>
  <si>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</si>
  <si>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</si>
  <si>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</si>
  <si>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</si>
  <si>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</si>
  <si>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</si>
  <si>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</si>
  <si>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</si>
  <si>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</si>
  <si>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</si>
  <si>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</si>
  <si>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</si>
  <si>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</si>
  <si>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</si>
  <si>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</si>
  <si>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</si>
  <si>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</si>
  <si>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</si>
  <si>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</si>
  <si>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</si>
  <si>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</si>
  <si>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</si>
  <si>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</si>
  <si>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</si>
  <si>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</si>
  <si>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</si>
  <si>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</si>
  <si>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</si>
  <si>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</si>
  <si>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</si>
  <si>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</si>
  <si>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</si>
  <si>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</si>
  <si>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</si>
  <si>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</si>
  <si>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</si>
  <si>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</si>
  <si>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</si>
  <si>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</si>
  <si>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</si>
  <si>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</si>
  <si>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</si>
  <si>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</si>
  <si>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</si>
  <si>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</si>
  <si>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</si>
  <si>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</si>
  <si>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</si>
  <si>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</si>
  <si>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</si>
  <si>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</si>
  <si>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階上町</t>
  </si>
  <si>
    <t>法非適用</t>
  </si>
  <si>
    <t>下水道事業</t>
  </si>
  <si>
    <t>公共下水道</t>
  </si>
  <si>
    <t>Cc3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</si>
  <si>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</si>
  <si>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</si>
  <si>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</si>
  <si>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</si>
  <si>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</si>
  <si>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</si>
  <si>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</si>
  <si>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・収益的収支比率は、少しずつではあるが改善傾向にあるものの、100％未満で赤字収支となっている。
・経費回収率は、類似団体と比較して半分以下で著しく低い状況である。汚水処理原価は2倍と高く、施設利用率は7.72ﾎﾟｲﾝﾄ、水洗化率は12.51ﾎﾟｲﾝﾄいずれも低い状況である。
・認可区域内整備途中であり、接続推進に努め使用料収入を確保しながら、早期整備完了を目指す。</t>
    <phoneticPr fontId="4"/>
  </si>
  <si>
    <t>・一部供用開始してから年数が経っておらず、管渠更新は行っていない。
・今後、計画的に点検調査を実施し、老朽化対策をすすめる必要がある。</t>
    <phoneticPr fontId="4"/>
  </si>
  <si>
    <t>・認可区域整備途中であり、今後計画の見直しをしながら整備をすすめていくこととする。
・整備完了により、経営状況を類似団体程度まで上げる必要がある。今後、維持管理費等経費削減に努め、認可区域早期整備完了を目指す。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</si>
</sst>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989304"/>
        <c:axId val="324989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0.18</c:v>
                </c:pt>
                <c:pt idx="2">
                  <c:v>0.19</c:v>
                </c:pt>
                <c:pt idx="3">
                  <c:v>0.16</c:v>
                </c:pt>
                <c:pt idx="4">
                  <c:v>0.33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989304"/>
        <c:axId val="324989696"/>
      </c:lineChart>
      <c:dateAx>
        <c:axId val="324989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4989696"/>
        <c:crosses val="autoZero"/>
        <c:auto val="1"/>
        <c:lblOffset val="100"/>
        <c:baseTimeUnit val="years"/>
      </c:dateAx>
      <c:valAx>
        <c:axId val="324989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4989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26.08</c:v>
                </c:pt>
                <c:pt idx="1">
                  <c:v>28.83</c:v>
                </c:pt>
                <c:pt idx="2">
                  <c:v>28.83</c:v>
                </c:pt>
                <c:pt idx="3">
                  <c:v>28.83</c:v>
                </c:pt>
                <c:pt idx="4">
                  <c:v>37.17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30072"/>
        <c:axId val="329130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38.950000000000003</c:v>
                </c:pt>
                <c:pt idx="1">
                  <c:v>40.07</c:v>
                </c:pt>
                <c:pt idx="2">
                  <c:v>39.92</c:v>
                </c:pt>
                <c:pt idx="3">
                  <c:v>41.63</c:v>
                </c:pt>
                <c:pt idx="4">
                  <c:v>44.89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130072"/>
        <c:axId val="329130856"/>
      </c:lineChart>
      <c:dateAx>
        <c:axId val="329130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9130856"/>
        <c:crosses val="autoZero"/>
        <c:auto val="1"/>
        <c:lblOffset val="100"/>
        <c:baseTimeUnit val="years"/>
      </c:dateAx>
      <c:valAx>
        <c:axId val="329130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9130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42.65</c:v>
                </c:pt>
                <c:pt idx="1">
                  <c:v>46.55</c:v>
                </c:pt>
                <c:pt idx="2">
                  <c:v>51.53</c:v>
                </c:pt>
                <c:pt idx="3">
                  <c:v>51.51</c:v>
                </c:pt>
                <c:pt idx="4">
                  <c:v>52.38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31640"/>
        <c:axId val="32913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65.599999999999994</c:v>
                </c:pt>
                <c:pt idx="1">
                  <c:v>66</c:v>
                </c:pt>
                <c:pt idx="2">
                  <c:v>65.86</c:v>
                </c:pt>
                <c:pt idx="3">
                  <c:v>66.33</c:v>
                </c:pt>
                <c:pt idx="4">
                  <c:v>64.89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131640"/>
        <c:axId val="329132032"/>
      </c:lineChart>
      <c:dateAx>
        <c:axId val="329131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9132032"/>
        <c:crosses val="autoZero"/>
        <c:auto val="1"/>
        <c:lblOffset val="100"/>
        <c:baseTimeUnit val="years"/>
      </c:dateAx>
      <c:valAx>
        <c:axId val="32913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9131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82.56</c:v>
                </c:pt>
                <c:pt idx="1">
                  <c:v>76.37</c:v>
                </c:pt>
                <c:pt idx="2">
                  <c:v>80.22</c:v>
                </c:pt>
                <c:pt idx="3">
                  <c:v>88.48</c:v>
                </c:pt>
                <c:pt idx="4">
                  <c:v>88.09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688096"/>
        <c:axId val="37968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688096"/>
        <c:axId val="379688880"/>
      </c:lineChart>
      <c:dateAx>
        <c:axId val="379688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9688880"/>
        <c:crosses val="autoZero"/>
        <c:auto val="1"/>
        <c:lblOffset val="100"/>
        <c:baseTimeUnit val="years"/>
      </c:dateAx>
      <c:valAx>
        <c:axId val="37968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9688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689664"/>
        <c:axId val="379690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689664"/>
        <c:axId val="379690056"/>
      </c:lineChart>
      <c:dateAx>
        <c:axId val="379689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9690056"/>
        <c:crosses val="autoZero"/>
        <c:auto val="1"/>
        <c:lblOffset val="100"/>
        <c:baseTimeUnit val="years"/>
      </c:dateAx>
      <c:valAx>
        <c:axId val="379690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9689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03336"/>
        <c:axId val="325204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203336"/>
        <c:axId val="325204904"/>
      </c:lineChart>
      <c:dateAx>
        <c:axId val="325203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204904"/>
        <c:crosses val="autoZero"/>
        <c:auto val="1"/>
        <c:lblOffset val="100"/>
        <c:baseTimeUnit val="years"/>
      </c:dateAx>
      <c:valAx>
        <c:axId val="325204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203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06080"/>
        <c:axId val="325206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206080"/>
        <c:axId val="325206472"/>
      </c:lineChart>
      <c:dateAx>
        <c:axId val="32520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206472"/>
        <c:crosses val="autoZero"/>
        <c:auto val="1"/>
        <c:lblOffset val="100"/>
        <c:baseTimeUnit val="years"/>
      </c:dateAx>
      <c:valAx>
        <c:axId val="325206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20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969952"/>
        <c:axId val="380970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969952"/>
        <c:axId val="380970344"/>
      </c:lineChart>
      <c:dateAx>
        <c:axId val="380969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0970344"/>
        <c:crosses val="autoZero"/>
        <c:auto val="1"/>
        <c:lblOffset val="100"/>
        <c:baseTimeUnit val="years"/>
      </c:dateAx>
      <c:valAx>
        <c:axId val="380970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0969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4177.54</c:v>
                </c:pt>
                <c:pt idx="1">
                  <c:v>3503.61</c:v>
                </c:pt>
                <c:pt idx="2">
                  <c:v>3022.18</c:v>
                </c:pt>
                <c:pt idx="3">
                  <c:v>2608.38</c:v>
                </c:pt>
                <c:pt idx="4">
                  <c:v>2380.4899999999998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968776"/>
        <c:axId val="380970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1749.66</c:v>
                </c:pt>
                <c:pt idx="1">
                  <c:v>1574.53</c:v>
                </c:pt>
                <c:pt idx="2">
                  <c:v>1506.51</c:v>
                </c:pt>
                <c:pt idx="3">
                  <c:v>1315.67</c:v>
                </c:pt>
                <c:pt idx="4">
                  <c:v>1240.1600000000001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968776"/>
        <c:axId val="380970736"/>
      </c:lineChart>
      <c:dateAx>
        <c:axId val="380968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0970736"/>
        <c:crosses val="autoZero"/>
        <c:auto val="1"/>
        <c:lblOffset val="100"/>
        <c:baseTimeUnit val="years"/>
      </c:dateAx>
      <c:valAx>
        <c:axId val="380970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0968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19.18</c:v>
                </c:pt>
                <c:pt idx="1">
                  <c:v>23.4</c:v>
                </c:pt>
                <c:pt idx="2">
                  <c:v>27.74</c:v>
                </c:pt>
                <c:pt idx="3">
                  <c:v>26.91</c:v>
                </c:pt>
                <c:pt idx="4">
                  <c:v>29.82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661536"/>
        <c:axId val="32965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54.46</c:v>
                </c:pt>
                <c:pt idx="1">
                  <c:v>57.36</c:v>
                </c:pt>
                <c:pt idx="2">
                  <c:v>57.33</c:v>
                </c:pt>
                <c:pt idx="3">
                  <c:v>60.78</c:v>
                </c:pt>
                <c:pt idx="4">
                  <c:v>60.17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661536"/>
        <c:axId val="329658400"/>
      </c:lineChart>
      <c:dateAx>
        <c:axId val="32966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9658400"/>
        <c:crosses val="autoZero"/>
        <c:auto val="1"/>
        <c:lblOffset val="100"/>
        <c:baseTimeUnit val="years"/>
      </c:dateAx>
      <c:valAx>
        <c:axId val="32965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966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757.64</c:v>
                </c:pt>
                <c:pt idx="1">
                  <c:v>602.6</c:v>
                </c:pt>
                <c:pt idx="2">
                  <c:v>507.99</c:v>
                </c:pt>
                <c:pt idx="3">
                  <c:v>588.41</c:v>
                </c:pt>
                <c:pt idx="4">
                  <c:v>545.54999999999995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04120"/>
        <c:axId val="329658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293.08999999999997</c:v>
                </c:pt>
                <c:pt idx="1">
                  <c:v>279.91000000000003</c:v>
                </c:pt>
                <c:pt idx="2">
                  <c:v>284.52999999999997</c:v>
                </c:pt>
                <c:pt idx="3">
                  <c:v>276.26</c:v>
                </c:pt>
                <c:pt idx="4">
                  <c:v>281.52999999999997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204120"/>
        <c:axId val="329658792"/>
      </c:lineChart>
      <c:dateAx>
        <c:axId val="325204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9658792"/>
        <c:crosses val="autoZero"/>
        <c:auto val="1"/>
        <c:lblOffset val="100"/>
        <c:baseTimeUnit val="years"/>
      </c:dateAx>
      <c:valAx>
        <c:axId val="329658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204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青森県　階上町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14062</v>
      </c>
      <c r="AM8" s="47"/>
      <c r="AN8" s="47"/>
      <c r="AO8" s="47"/>
      <c r="AP8" s="47"/>
      <c r="AQ8" s="47"/>
      <c r="AR8" s="47"/>
      <c r="AS8" s="47"/>
      <c r="AT8" s="43">
        <f>データ!S6</f>
        <v>94.01</v>
      </c>
      <c r="AU8" s="43"/>
      <c r="AV8" s="43"/>
      <c r="AW8" s="43"/>
      <c r="AX8" s="43"/>
      <c r="AY8" s="43"/>
      <c r="AZ8" s="43"/>
      <c r="BA8" s="43"/>
      <c r="BB8" s="43">
        <f>データ!T6</f>
        <v>149.58000000000001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19.97</v>
      </c>
      <c r="Q10" s="43"/>
      <c r="R10" s="43"/>
      <c r="S10" s="43"/>
      <c r="T10" s="43"/>
      <c r="U10" s="43"/>
      <c r="V10" s="43"/>
      <c r="W10" s="43">
        <f>データ!P6</f>
        <v>99.94</v>
      </c>
      <c r="X10" s="43"/>
      <c r="Y10" s="43"/>
      <c r="Z10" s="43"/>
      <c r="AA10" s="43"/>
      <c r="AB10" s="43"/>
      <c r="AC10" s="43"/>
      <c r="AD10" s="47">
        <f>データ!Q6</f>
        <v>2948</v>
      </c>
      <c r="AE10" s="47"/>
      <c r="AF10" s="47"/>
      <c r="AG10" s="47"/>
      <c r="AH10" s="47"/>
      <c r="AI10" s="47"/>
      <c r="AJ10" s="47"/>
      <c r="AK10" s="2"/>
      <c r="AL10" s="47">
        <f>データ!U6</f>
        <v>2795</v>
      </c>
      <c r="AM10" s="47"/>
      <c r="AN10" s="47"/>
      <c r="AO10" s="47"/>
      <c r="AP10" s="47"/>
      <c r="AQ10" s="47"/>
      <c r="AR10" s="47"/>
      <c r="AS10" s="47"/>
      <c r="AT10" s="43">
        <f>データ!V6</f>
        <v>1.1000000000000001</v>
      </c>
      <c r="AU10" s="43"/>
      <c r="AV10" s="43"/>
      <c r="AW10" s="43"/>
      <c r="AX10" s="43"/>
      <c r="AY10" s="43"/>
      <c r="AZ10" s="43"/>
      <c r="BA10" s="43"/>
      <c r="BB10" s="43">
        <f>データ!W6</f>
        <v>2540.91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24465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青森県　階上町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19.97</v>
      </c>
      <c r="P6" s="32">
        <f t="shared" si="3"/>
        <v>99.94</v>
      </c>
      <c r="Q6" s="32">
        <f t="shared" si="3"/>
        <v>2948</v>
      </c>
      <c r="R6" s="32">
        <f t="shared" si="3"/>
        <v>14062</v>
      </c>
      <c r="S6" s="32">
        <f t="shared" si="3"/>
        <v>94.01</v>
      </c>
      <c r="T6" s="32">
        <f t="shared" si="3"/>
        <v>149.58000000000001</v>
      </c>
      <c r="U6" s="32">
        <f t="shared" si="3"/>
        <v>2795</v>
      </c>
      <c r="V6" s="32">
        <f t="shared" si="3"/>
        <v>1.1000000000000001</v>
      </c>
      <c r="W6" s="32">
        <f t="shared" si="3"/>
        <v>2540.91</v>
      </c>
      <c r="X6" s="33">
        <f>IF(X7="",NA(),X7)</f>
        <v>82.56</v>
      </c>
      <c r="Y6" s="33">
        <f t="shared" ref="Y6:AG6" si="4">IF(Y7="",NA(),Y7)</f>
        <v>76.37</v>
      </c>
      <c r="Z6" s="33">
        <f t="shared" si="4"/>
        <v>80.22</v>
      </c>
      <c r="AA6" s="33">
        <f t="shared" si="4"/>
        <v>88.48</v>
      </c>
      <c r="AB6" s="33">
        <f t="shared" si="4"/>
        <v>88.09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4177.54</v>
      </c>
      <c r="BF6" s="33">
        <f t="shared" ref="BF6:BN6" si="7">IF(BF7="",NA(),BF7)</f>
        <v>3503.61</v>
      </c>
      <c r="BG6" s="33">
        <f t="shared" si="7"/>
        <v>3022.18</v>
      </c>
      <c r="BH6" s="33">
        <f t="shared" si="7"/>
        <v>2608.38</v>
      </c>
      <c r="BI6" s="33">
        <f t="shared" si="7"/>
        <v>2380.4899999999998</v>
      </c>
      <c r="BJ6" s="33">
        <f t="shared" si="7"/>
        <v>1749.66</v>
      </c>
      <c r="BK6" s="33">
        <f t="shared" si="7"/>
        <v>1574.53</v>
      </c>
      <c r="BL6" s="33">
        <f t="shared" si="7"/>
        <v>1506.51</v>
      </c>
      <c r="BM6" s="33">
        <f t="shared" si="7"/>
        <v>1315.67</v>
      </c>
      <c r="BN6" s="33">
        <f t="shared" si="7"/>
        <v>1240.1600000000001</v>
      </c>
      <c r="BO6" s="32" t="str">
        <f>IF(BO7="","",IF(BO7="-","【-】","【"&amp;SUBSTITUTE(TEXT(BO7,"#,##0.00"),"-","△")&amp;"】"))</f>
        <v>【763.62】</v>
      </c>
      <c r="BP6" s="33">
        <f>IF(BP7="",NA(),BP7)</f>
        <v>19.18</v>
      </c>
      <c r="BQ6" s="33">
        <f t="shared" ref="BQ6:BY6" si="8">IF(BQ7="",NA(),BQ7)</f>
        <v>23.4</v>
      </c>
      <c r="BR6" s="33">
        <f t="shared" si="8"/>
        <v>27.74</v>
      </c>
      <c r="BS6" s="33">
        <f t="shared" si="8"/>
        <v>26.91</v>
      </c>
      <c r="BT6" s="33">
        <f t="shared" si="8"/>
        <v>29.82</v>
      </c>
      <c r="BU6" s="33">
        <f t="shared" si="8"/>
        <v>54.46</v>
      </c>
      <c r="BV6" s="33">
        <f t="shared" si="8"/>
        <v>57.36</v>
      </c>
      <c r="BW6" s="33">
        <f t="shared" si="8"/>
        <v>57.33</v>
      </c>
      <c r="BX6" s="33">
        <f t="shared" si="8"/>
        <v>60.78</v>
      </c>
      <c r="BY6" s="33">
        <f t="shared" si="8"/>
        <v>60.17</v>
      </c>
      <c r="BZ6" s="32" t="str">
        <f>IF(BZ7="","",IF(BZ7="-","【-】","【"&amp;SUBSTITUTE(TEXT(BZ7,"#,##0.00"),"-","△")&amp;"】"))</f>
        <v>【98.53】</v>
      </c>
      <c r="CA6" s="33">
        <f>IF(CA7="",NA(),CA7)</f>
        <v>757.64</v>
      </c>
      <c r="CB6" s="33">
        <f t="shared" ref="CB6:CJ6" si="9">IF(CB7="",NA(),CB7)</f>
        <v>602.6</v>
      </c>
      <c r="CC6" s="33">
        <f t="shared" si="9"/>
        <v>507.99</v>
      </c>
      <c r="CD6" s="33">
        <f t="shared" si="9"/>
        <v>588.41</v>
      </c>
      <c r="CE6" s="33">
        <f t="shared" si="9"/>
        <v>545.54999999999995</v>
      </c>
      <c r="CF6" s="33">
        <f t="shared" si="9"/>
        <v>293.08999999999997</v>
      </c>
      <c r="CG6" s="33">
        <f t="shared" si="9"/>
        <v>279.91000000000003</v>
      </c>
      <c r="CH6" s="33">
        <f t="shared" si="9"/>
        <v>284.52999999999997</v>
      </c>
      <c r="CI6" s="33">
        <f t="shared" si="9"/>
        <v>276.26</v>
      </c>
      <c r="CJ6" s="33">
        <f t="shared" si="9"/>
        <v>281.52999999999997</v>
      </c>
      <c r="CK6" s="32" t="str">
        <f>IF(CK7="","",IF(CK7="-","【-】","【"&amp;SUBSTITUTE(TEXT(CK7,"#,##0.00"),"-","△")&amp;"】"))</f>
        <v>【139.70】</v>
      </c>
      <c r="CL6" s="33">
        <f>IF(CL7="",NA(),CL7)</f>
        <v>26.08</v>
      </c>
      <c r="CM6" s="33">
        <f t="shared" ref="CM6:CU6" si="10">IF(CM7="",NA(),CM7)</f>
        <v>28.83</v>
      </c>
      <c r="CN6" s="33">
        <f t="shared" si="10"/>
        <v>28.83</v>
      </c>
      <c r="CO6" s="33">
        <f t="shared" si="10"/>
        <v>28.83</v>
      </c>
      <c r="CP6" s="33">
        <f t="shared" si="10"/>
        <v>37.17</v>
      </c>
      <c r="CQ6" s="33">
        <f t="shared" si="10"/>
        <v>38.950000000000003</v>
      </c>
      <c r="CR6" s="33">
        <f t="shared" si="10"/>
        <v>40.07</v>
      </c>
      <c r="CS6" s="33">
        <f t="shared" si="10"/>
        <v>39.92</v>
      </c>
      <c r="CT6" s="33">
        <f t="shared" si="10"/>
        <v>41.63</v>
      </c>
      <c r="CU6" s="33">
        <f t="shared" si="10"/>
        <v>44.89</v>
      </c>
      <c r="CV6" s="32" t="str">
        <f>IF(CV7="","",IF(CV7="-","【-】","【"&amp;SUBSTITUTE(TEXT(CV7,"#,##0.00"),"-","△")&amp;"】"))</f>
        <v>【60.01】</v>
      </c>
      <c r="CW6" s="33">
        <f>IF(CW7="",NA(),CW7)</f>
        <v>42.65</v>
      </c>
      <c r="CX6" s="33">
        <f t="shared" ref="CX6:DF6" si="11">IF(CX7="",NA(),CX7)</f>
        <v>46.55</v>
      </c>
      <c r="CY6" s="33">
        <f t="shared" si="11"/>
        <v>51.53</v>
      </c>
      <c r="CZ6" s="33">
        <f t="shared" si="11"/>
        <v>51.51</v>
      </c>
      <c r="DA6" s="33">
        <f t="shared" si="11"/>
        <v>52.38</v>
      </c>
      <c r="DB6" s="33">
        <f t="shared" si="11"/>
        <v>65.599999999999994</v>
      </c>
      <c r="DC6" s="33">
        <f t="shared" si="11"/>
        <v>66</v>
      </c>
      <c r="DD6" s="33">
        <f t="shared" si="11"/>
        <v>65.86</v>
      </c>
      <c r="DE6" s="33">
        <f t="shared" si="11"/>
        <v>66.33</v>
      </c>
      <c r="DF6" s="33">
        <f t="shared" si="11"/>
        <v>64.89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0.18</v>
      </c>
      <c r="EJ6" s="33">
        <f t="shared" si="14"/>
        <v>0.18</v>
      </c>
      <c r="EK6" s="33">
        <f t="shared" si="14"/>
        <v>0.19</v>
      </c>
      <c r="EL6" s="33">
        <f t="shared" si="14"/>
        <v>0.16</v>
      </c>
      <c r="EM6" s="33">
        <f t="shared" si="14"/>
        <v>0.33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24465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19.97</v>
      </c>
      <c r="P7" s="36">
        <v>99.94</v>
      </c>
      <c r="Q7" s="36">
        <v>2948</v>
      </c>
      <c r="R7" s="36">
        <v>14062</v>
      </c>
      <c r="S7" s="36">
        <v>94.01</v>
      </c>
      <c r="T7" s="36">
        <v>149.58000000000001</v>
      </c>
      <c r="U7" s="36">
        <v>2795</v>
      </c>
      <c r="V7" s="36">
        <v>1.1000000000000001</v>
      </c>
      <c r="W7" s="36">
        <v>2540.91</v>
      </c>
      <c r="X7" s="36">
        <v>82.56</v>
      </c>
      <c r="Y7" s="36">
        <v>76.37</v>
      </c>
      <c r="Z7" s="36">
        <v>80.22</v>
      </c>
      <c r="AA7" s="36">
        <v>88.48</v>
      </c>
      <c r="AB7" s="36">
        <v>88.09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4177.54</v>
      </c>
      <c r="BF7" s="36">
        <v>3503.61</v>
      </c>
      <c r="BG7" s="36">
        <v>3022.18</v>
      </c>
      <c r="BH7" s="36">
        <v>2608.38</v>
      </c>
      <c r="BI7" s="36">
        <v>2380.4899999999998</v>
      </c>
      <c r="BJ7" s="36">
        <v>1749.66</v>
      </c>
      <c r="BK7" s="36">
        <v>1574.53</v>
      </c>
      <c r="BL7" s="36">
        <v>1506.51</v>
      </c>
      <c r="BM7" s="36">
        <v>1315.67</v>
      </c>
      <c r="BN7" s="36">
        <v>1240.1600000000001</v>
      </c>
      <c r="BO7" s="36">
        <v>763.62</v>
      </c>
      <c r="BP7" s="36">
        <v>19.18</v>
      </c>
      <c r="BQ7" s="36">
        <v>23.4</v>
      </c>
      <c r="BR7" s="36">
        <v>27.74</v>
      </c>
      <c r="BS7" s="36">
        <v>26.91</v>
      </c>
      <c r="BT7" s="36">
        <v>29.82</v>
      </c>
      <c r="BU7" s="36">
        <v>54.46</v>
      </c>
      <c r="BV7" s="36">
        <v>57.36</v>
      </c>
      <c r="BW7" s="36">
        <v>57.33</v>
      </c>
      <c r="BX7" s="36">
        <v>60.78</v>
      </c>
      <c r="BY7" s="36">
        <v>60.17</v>
      </c>
      <c r="BZ7" s="36">
        <v>98.53</v>
      </c>
      <c r="CA7" s="36">
        <v>757.64</v>
      </c>
      <c r="CB7" s="36">
        <v>602.6</v>
      </c>
      <c r="CC7" s="36">
        <v>507.99</v>
      </c>
      <c r="CD7" s="36">
        <v>588.41</v>
      </c>
      <c r="CE7" s="36">
        <v>545.54999999999995</v>
      </c>
      <c r="CF7" s="36">
        <v>293.08999999999997</v>
      </c>
      <c r="CG7" s="36">
        <v>279.91000000000003</v>
      </c>
      <c r="CH7" s="36">
        <v>284.52999999999997</v>
      </c>
      <c r="CI7" s="36">
        <v>276.26</v>
      </c>
      <c r="CJ7" s="36">
        <v>281.52999999999997</v>
      </c>
      <c r="CK7" s="36">
        <v>139.69999999999999</v>
      </c>
      <c r="CL7" s="36">
        <v>26.08</v>
      </c>
      <c r="CM7" s="36">
        <v>28.83</v>
      </c>
      <c r="CN7" s="36">
        <v>28.83</v>
      </c>
      <c r="CO7" s="36">
        <v>28.83</v>
      </c>
      <c r="CP7" s="36">
        <v>37.17</v>
      </c>
      <c r="CQ7" s="36">
        <v>38.950000000000003</v>
      </c>
      <c r="CR7" s="36">
        <v>40.07</v>
      </c>
      <c r="CS7" s="36">
        <v>39.92</v>
      </c>
      <c r="CT7" s="36">
        <v>41.63</v>
      </c>
      <c r="CU7" s="36">
        <v>44.89</v>
      </c>
      <c r="CV7" s="36">
        <v>60.01</v>
      </c>
      <c r="CW7" s="36">
        <v>42.65</v>
      </c>
      <c r="CX7" s="36">
        <v>46.55</v>
      </c>
      <c r="CY7" s="36">
        <v>51.53</v>
      </c>
      <c r="CZ7" s="36">
        <v>51.51</v>
      </c>
      <c r="DA7" s="36">
        <v>52.38</v>
      </c>
      <c r="DB7" s="36">
        <v>65.599999999999994</v>
      </c>
      <c r="DC7" s="36">
        <v>66</v>
      </c>
      <c r="DD7" s="36">
        <v>65.86</v>
      </c>
      <c r="DE7" s="36">
        <v>66.33</v>
      </c>
      <c r="DF7" s="36">
        <v>64.89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0.18</v>
      </c>
      <c r="EJ7" s="36">
        <v>0.18</v>
      </c>
      <c r="EK7" s="36">
        <v>0.19</v>
      </c>
      <c r="EL7" s="36">
        <v>0.16</v>
      </c>
      <c r="EM7" s="36">
        <v>0.33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2017-02-17T05:53:52Z</cp:lastPrinted>
  <dcterms:created xsi:type="dcterms:W3CDTF">2017-02-08T02:44:20Z</dcterms:created>
  <dcterms:modified xsi:type="dcterms:W3CDTF">2017-02-17T05:53:53Z</dcterms:modified>
  <cp:category/>
</cp:coreProperties>
</file>