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<sst xmlns="http://schemas.openxmlformats.org/spreadsheetml/2006/main" count="218" uniqueCount="108">
  <si>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</si>
  <si>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</si>
  <si>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</si>
  <si>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</si>
  <si>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</si>
  <si>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</si>
  <si>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</si>
  <si>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</si>
  <si>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</si>
  <si>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</si>
  <si>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</si>
  <si>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</si>
  <si>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</si>
  <si>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</si>
  <si>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</si>
  <si>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</si>
  <si>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</si>
  <si>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</si>
  <si>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</si>
  <si>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</si>
  <si>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</si>
  <si>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</si>
  <si>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</si>
  <si>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</si>
  <si>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</si>
  <si>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</si>
  <si>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</si>
  <si>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</si>
  <si>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</si>
  <si>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</si>
  <si>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</si>
  <si>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</si>
  <si>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</si>
  <si>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</si>
  <si>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</si>
  <si>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</si>
  <si>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</si>
  <si>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</si>
  <si>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</si>
  <si>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</si>
  <si>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</si>
  <si>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</si>
  <si>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</si>
  <si>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</si>
  <si>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</si>
  <si>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</si>
  <si>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</si>
  <si>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</si>
  <si>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</si>
  <si>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</si>
  <si>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</si>
  <si>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</si>
  <si>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</si>
  <si>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</si>
  <si>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</si>
  <si>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</si>
  <si>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</si>
  <si>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</si>
  <si>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</si>
  <si>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</si>
  <si>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</si>
  <si>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</si>
  <si>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</si>
  <si>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</si>
  <si>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</si>
  <si>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</si>
  <si>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</si>
  <si>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</si>
  <si>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</si>
  <si>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</si>
  <si>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</si>
  <si>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</si>
  <si>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</si>
  <si>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</si>
  <si>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</si>
  <si>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</si>
  <si>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</si>
  <si>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</si>
  <si>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</si>
  <si>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</si>
  <si>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</si>
  <si>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</si>
  <si>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</si>
  <si>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</si>
  <si>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</si>
  <si>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</si>
  <si>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</si>
  <si>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</si>
  <si>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</si>
  <si>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</si>
  <si>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</si>
  <si>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</si>
  <si>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</si>
  <si>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五戸町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</si>
  <si>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</si>
  <si>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</si>
  <si>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</si>
  <si>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</si>
  <si>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</si>
  <si>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</si>
  <si>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</si>
  <si>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</si>
  <si>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</si>
  <si>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</si>
  <si>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</si>
  <si>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③類似団体平均を下回っている。　　　　　　　　　　　　　　　　　　　　　　　　　　　　　　　　　　　　　　　　　　　　　　　　　　　　　　　　　　　　　　　　　　　　　　　　　　　　　　　　　　簡易水道事業の管路については、今後法定耐用年数を迎える施設の増加が見込まれるため、それに伴い増加する更新事業をいかに計画的に行うかが課題である。</t>
    <rPh sb="97" eb="99">
      <t>カンイ</t>
    </rPh>
    <rPh sb="99" eb="101">
      <t>スイドウ</t>
    </rPh>
    <rPh sb="101" eb="103">
      <t>ジギョウ</t>
    </rPh>
    <rPh sb="104" eb="106">
      <t>カンロ</t>
    </rPh>
    <rPh sb="112" eb="114">
      <t>コンゴ</t>
    </rPh>
    <rPh sb="114" eb="116">
      <t>ホウテイ</t>
    </rPh>
    <rPh sb="116" eb="118">
      <t>タイヨウ</t>
    </rPh>
    <rPh sb="118" eb="120">
      <t>ネンスウ</t>
    </rPh>
    <rPh sb="121" eb="122">
      <t>ムカ</t>
    </rPh>
    <rPh sb="124" eb="126">
      <t>シセツ</t>
    </rPh>
    <rPh sb="127" eb="129">
      <t>ゾウカ</t>
    </rPh>
    <rPh sb="130" eb="132">
      <t>ミコ</t>
    </rPh>
    <rPh sb="141" eb="142">
      <t>トモナ</t>
    </rPh>
    <rPh sb="143" eb="145">
      <t>ゾウカ</t>
    </rPh>
    <rPh sb="147" eb="149">
      <t>コウシン</t>
    </rPh>
    <rPh sb="149" eb="151">
      <t>ジギョウ</t>
    </rPh>
    <rPh sb="155" eb="158">
      <t>ケイカクテキ</t>
    </rPh>
    <rPh sb="159" eb="160">
      <t>オコナ</t>
    </rPh>
    <rPh sb="163" eb="165">
      <t>カダイ</t>
    </rPh>
    <phoneticPr fontId="4"/>
  </si>
  <si>
    <t>①継続的に100％を下回る赤字経営が続いているが、類似団体平均と比較して高い数値となっている。　　　　　　　　　　　　　　　　　　　　　　　　　　　　　　　　　　　　　　　　④類似団体の平均値よりも企業債残高割合が低く抑えられているが、今後は健全・効率的な経営を維持しつつ、計画的な施設の更新を行っていく。　　　　　　　　　　　　　　　　　　　　　　　　　　　　　　　　　　　　　　　　　　　　　　　　　　　　　　　　　　　　⑤毎年度100％を下回っているが、類似団体平均と比較して高い数値となっている。　　　　　　　　　　　　　　　　　　　　　　　　　　　　　　　　　　　　　　　　　　　　　　　　　　　　　　　　⑥有収水量1㎥あたりの給水原価は、類似団体の平均値よりも低く抑えられている。　　　　　　　　　　　　　　　　　　　　　　　　　　　　　　　　　　　　　　　　　　　　　　　　　　　⑦近年、学校統廃合等により配水量が減少し、継続的に類似団体平均を下回っているため、適切な施設稼働規模になるよう努める。　　　　　　　　　　　　　　　　　　　　　　　　　　　　　　　　　　　　　　　　　　　　　　　　　　　　　　　　　　　　　　　　　　　　　　　　　　　　　⑧継続的に80％に近い数値で推移しており、類似団体平均を上回っている。　　　　　　　　　　　　　　　　　　　　　　　　　　　　　　　　　　　　　　　　　　　　　　　　　　　　　　　　　　　　　　以上のことから、平成27年度までは類似団体に近い経営ができているといえる。また、計画的な施設の更新に係る老朽化の状況を把握・分析し、平成28年度より総合的な計画の策定に取り組んでいるため、平成27年度までは企業債残高割合が低い傾向にあるといえる。</t>
    <rPh sb="118" eb="120">
      <t>コンゴ</t>
    </rPh>
    <rPh sb="147" eb="148">
      <t>オコナ</t>
    </rPh>
    <rPh sb="630" eb="632">
      <t>イジョウ</t>
    </rPh>
    <rPh sb="638" eb="640">
      <t>ヘイセイ</t>
    </rPh>
    <rPh sb="642" eb="644">
      <t>ネンド</t>
    </rPh>
    <rPh sb="647" eb="649">
      <t>ルイジ</t>
    </rPh>
    <rPh sb="649" eb="651">
      <t>ダンタイ</t>
    </rPh>
    <rPh sb="652" eb="653">
      <t>チカ</t>
    </rPh>
    <rPh sb="654" eb="656">
      <t>ケイエイ</t>
    </rPh>
    <rPh sb="680" eb="681">
      <t>カカワ</t>
    </rPh>
    <rPh sb="689" eb="691">
      <t>ハアク</t>
    </rPh>
    <rPh sb="696" eb="698">
      <t>ヘイセイ</t>
    </rPh>
    <rPh sb="700" eb="702">
      <t>ネンド</t>
    </rPh>
    <rPh sb="704" eb="707">
      <t>ソウゴウテキ</t>
    </rPh>
    <rPh sb="708" eb="710">
      <t>ケイカク</t>
    </rPh>
    <rPh sb="711" eb="713">
      <t>サクテイ</t>
    </rPh>
    <rPh sb="714" eb="715">
      <t>ト</t>
    </rPh>
    <rPh sb="716" eb="717">
      <t>ク</t>
    </rPh>
    <rPh sb="724" eb="726">
      <t>ヘイセイ</t>
    </rPh>
    <rPh sb="728" eb="730">
      <t>ネンド</t>
    </rPh>
    <rPh sb="735" eb="736">
      <t>サイ</t>
    </rPh>
    <rPh sb="736" eb="738">
      <t>ザンダカ</t>
    </rPh>
    <rPh sb="738" eb="740">
      <t>ワリアイ</t>
    </rPh>
    <rPh sb="741" eb="742">
      <t>ヒク</t>
    </rPh>
    <rPh sb="743" eb="745">
      <t>ケイコウ</t>
    </rPh>
    <phoneticPr fontId="4"/>
  </si>
  <si>
    <t>簡易水道事業の経営は安定しているといえるが、今後、施設の老朽化に伴い更新事業が増加することを踏まえると、更新に係る費用と経営状況を正確に把握し、健全・効率的な経営を維持しつつ計画的な施設の更新を行う必要がある。　　　　　　　　　　　　　　　　　　　　　　　　　　　　　　　　　　　　　　　　　　　　　　　　　　　　　　　　　そのために必要な計画を策定すべく、平成28年度より「五戸町簡易水道事業基本計画（経営戦略含む）」と題した総合的な計画の策定に取り組んでいる。</t>
    <rPh sb="0" eb="2">
      <t>カンイ</t>
    </rPh>
    <rPh sb="2" eb="4">
      <t>スイドウ</t>
    </rPh>
    <rPh sb="4" eb="6">
      <t>ジギョウ</t>
    </rPh>
    <rPh sb="7" eb="9">
      <t>ケイエイ</t>
    </rPh>
    <rPh sb="10" eb="12">
      <t>アンテイ</t>
    </rPh>
    <rPh sb="22" eb="24">
      <t>コンゴ</t>
    </rPh>
    <rPh sb="25" eb="27">
      <t>シセツ</t>
    </rPh>
    <rPh sb="28" eb="31">
      <t>ロウキュウカ</t>
    </rPh>
    <rPh sb="32" eb="33">
      <t>トモナ</t>
    </rPh>
    <rPh sb="34" eb="36">
      <t>コウシン</t>
    </rPh>
    <rPh sb="36" eb="38">
      <t>ジギョウ</t>
    </rPh>
    <rPh sb="39" eb="41">
      <t>ゾウカ</t>
    </rPh>
    <rPh sb="46" eb="47">
      <t>フ</t>
    </rPh>
    <rPh sb="52" eb="54">
      <t>コウシン</t>
    </rPh>
    <rPh sb="55" eb="56">
      <t>カカワ</t>
    </rPh>
    <rPh sb="57" eb="59">
      <t>ヒヨウ</t>
    </rPh>
    <rPh sb="60" eb="62">
      <t>ケイエイ</t>
    </rPh>
    <rPh sb="62" eb="64">
      <t>ジョウキョウ</t>
    </rPh>
    <rPh sb="65" eb="67">
      <t>セイカク</t>
    </rPh>
    <rPh sb="68" eb="70">
      <t>ハアク</t>
    </rPh>
    <rPh sb="72" eb="74">
      <t>ケンゼン</t>
    </rPh>
    <rPh sb="75" eb="78">
      <t>コウリツテキ</t>
    </rPh>
    <rPh sb="79" eb="81">
      <t>ケイエイ</t>
    </rPh>
    <rPh sb="82" eb="84">
      <t>イジ</t>
    </rPh>
    <rPh sb="87" eb="90">
      <t>ケイカクテキ</t>
    </rPh>
    <rPh sb="91" eb="93">
      <t>シセツ</t>
    </rPh>
    <rPh sb="94" eb="96">
      <t>コウシン</t>
    </rPh>
    <rPh sb="97" eb="98">
      <t>オコナ</t>
    </rPh>
    <rPh sb="99" eb="101">
      <t>ヒツヨウ</t>
    </rPh>
    <rPh sb="167" eb="169">
      <t>ヒツヨウ</t>
    </rPh>
    <rPh sb="170" eb="172">
      <t>ケイカク</t>
    </rPh>
    <rPh sb="173" eb="175">
      <t>サクテイ</t>
    </rPh>
    <rPh sb="179" eb="181">
      <t>ヘイセイ</t>
    </rPh>
    <rPh sb="188" eb="191">
      <t>ゴノヘマチ</t>
    </rPh>
    <rPh sb="191" eb="193">
      <t>カンイ</t>
    </rPh>
    <rPh sb="193" eb="195">
      <t>スイドウ</t>
    </rPh>
    <rPh sb="195" eb="197">
      <t>ジギョウ</t>
    </rPh>
    <rPh sb="197" eb="199">
      <t>キホン</t>
    </rPh>
    <rPh sb="199" eb="201">
      <t>ケイカク</t>
    </rPh>
    <rPh sb="202" eb="204">
      <t>ケイエイ</t>
    </rPh>
    <rPh sb="204" eb="206">
      <t>センリャク</t>
    </rPh>
    <rPh sb="206" eb="207">
      <t>フク</t>
    </rPh>
    <rPh sb="211" eb="212">
      <t>ダイ</t>
    </rPh>
    <rPh sb="214" eb="217">
      <t>ソウゴウテキ</t>
    </rPh>
    <rPh sb="218" eb="220">
      <t>ケイカク</t>
    </rPh>
    <rPh sb="221" eb="223">
      <t>サクテイ</t>
    </rPh>
    <rPh sb="224" eb="225">
      <t>ト</t>
    </rPh>
    <rPh sb="226" eb="227">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</si>
</sst>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645504"/>
        <c:axId val="1006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00645504"/>
        <c:axId val="100659968"/>
      </c:lineChart>
      <c:dateAx>
        <c:axId val="100645504"/>
        <c:scaling>
          <c:orientation val="minMax"/>
        </c:scaling>
        <c:delete val="1"/>
        <c:axPos val="b"/>
        <c:numFmt formatCode="ge" sourceLinked="1"/>
        <c:majorTickMark val="none"/>
        <c:minorTickMark val="none"/>
        <c:tickLblPos val="none"/>
        <c:crossAx val="100659968"/>
        <c:crosses val="autoZero"/>
        <c:auto val="1"/>
        <c:lblOffset val="100"/>
        <c:baseTimeUnit val="years"/>
      </c:dateAx>
      <c:valAx>
        <c:axId val="1006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4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59.67</c:v>
                </c:pt>
                <c:pt idx="1">
                  <c:v>50.3</c:v>
                </c:pt>
                <c:pt idx="2">
                  <c:v>49.11</c:v>
                </c:pt>
                <c:pt idx="3">
                  <c:v>47.34</c:v>
                </c:pt>
                <c:pt idx="4">
                  <c:v>47.35</c:v>
                </c:pt>
              </c:numCache>
            </c:numRef>
          </c:val>
        </c:ser>
        <c:dLbls>
          <c:showLegendKey val="0"/>
          <c:showVal val="0"/>
          <c:showCatName val="0"/>
          <c:showSerName val="0"/>
          <c:showPercent val="0"/>
          <c:showBubbleSize val="0"/>
        </c:dLbls>
        <c:gapWidth val="150"/>
        <c:axId val="104000512"/>
        <c:axId val="10407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04000512"/>
        <c:axId val="104072320"/>
      </c:lineChart>
      <c:dateAx>
        <c:axId val="104000512"/>
        <c:scaling>
          <c:orientation val="minMax"/>
        </c:scaling>
        <c:delete val="1"/>
        <c:axPos val="b"/>
        <c:numFmt formatCode="ge" sourceLinked="1"/>
        <c:majorTickMark val="none"/>
        <c:minorTickMark val="none"/>
        <c:tickLblPos val="none"/>
        <c:crossAx val="104072320"/>
        <c:crosses val="autoZero"/>
        <c:auto val="1"/>
        <c:lblOffset val="100"/>
        <c:baseTimeUnit val="years"/>
      </c:dateAx>
      <c:valAx>
        <c:axId val="10407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89.61</c:v>
                </c:pt>
                <c:pt idx="1">
                  <c:v>77.67</c:v>
                </c:pt>
                <c:pt idx="2">
                  <c:v>77.67</c:v>
                </c:pt>
                <c:pt idx="3">
                  <c:v>77.67</c:v>
                </c:pt>
                <c:pt idx="4">
                  <c:v>77.66</c:v>
                </c:pt>
              </c:numCache>
            </c:numRef>
          </c:val>
        </c:ser>
        <c:dLbls>
          <c:showLegendKey val="0"/>
          <c:showVal val="0"/>
          <c:showCatName val="0"/>
          <c:showSerName val="0"/>
          <c:showPercent val="0"/>
          <c:showBubbleSize val="0"/>
        </c:dLbls>
        <c:gapWidth val="150"/>
        <c:axId val="104086144"/>
        <c:axId val="10410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04086144"/>
        <c:axId val="104104704"/>
      </c:lineChart>
      <c:dateAx>
        <c:axId val="104086144"/>
        <c:scaling>
          <c:orientation val="minMax"/>
        </c:scaling>
        <c:delete val="1"/>
        <c:axPos val="b"/>
        <c:numFmt formatCode="ge" sourceLinked="1"/>
        <c:majorTickMark val="none"/>
        <c:minorTickMark val="none"/>
        <c:tickLblPos val="none"/>
        <c:crossAx val="104104704"/>
        <c:crosses val="autoZero"/>
        <c:auto val="1"/>
        <c:lblOffset val="100"/>
        <c:baseTimeUnit val="years"/>
      </c:dateAx>
      <c:valAx>
        <c:axId val="1041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75.87</c:v>
                </c:pt>
                <c:pt idx="1">
                  <c:v>77.33</c:v>
                </c:pt>
                <c:pt idx="2">
                  <c:v>82.81</c:v>
                </c:pt>
                <c:pt idx="3">
                  <c:v>81.91</c:v>
                </c:pt>
                <c:pt idx="4">
                  <c:v>88.46</c:v>
                </c:pt>
              </c:numCache>
            </c:numRef>
          </c:val>
        </c:ser>
        <c:dLbls>
          <c:showLegendKey val="0"/>
          <c:showVal val="0"/>
          <c:showCatName val="0"/>
          <c:showSerName val="0"/>
          <c:showPercent val="0"/>
          <c:showBubbleSize val="0"/>
        </c:dLbls>
        <c:gapWidth val="150"/>
        <c:axId val="102394112"/>
        <c:axId val="1023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02394112"/>
        <c:axId val="102396288"/>
      </c:lineChart>
      <c:dateAx>
        <c:axId val="102394112"/>
        <c:scaling>
          <c:orientation val="minMax"/>
        </c:scaling>
        <c:delete val="1"/>
        <c:axPos val="b"/>
        <c:numFmt formatCode="ge" sourceLinked="1"/>
        <c:majorTickMark val="none"/>
        <c:minorTickMark val="none"/>
        <c:tickLblPos val="none"/>
        <c:crossAx val="102396288"/>
        <c:crosses val="autoZero"/>
        <c:auto val="1"/>
        <c:lblOffset val="100"/>
        <c:baseTimeUnit val="years"/>
      </c:dateAx>
      <c:valAx>
        <c:axId val="10239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418304"/>
        <c:axId val="1024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418304"/>
        <c:axId val="102424576"/>
      </c:lineChart>
      <c:dateAx>
        <c:axId val="102418304"/>
        <c:scaling>
          <c:orientation val="minMax"/>
        </c:scaling>
        <c:delete val="1"/>
        <c:axPos val="b"/>
        <c:numFmt formatCode="ge" sourceLinked="1"/>
        <c:majorTickMark val="none"/>
        <c:minorTickMark val="none"/>
        <c:tickLblPos val="none"/>
        <c:crossAx val="102424576"/>
        <c:crosses val="autoZero"/>
        <c:auto val="1"/>
        <c:lblOffset val="100"/>
        <c:baseTimeUnit val="years"/>
      </c:dateAx>
      <c:valAx>
        <c:axId val="1024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1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08160"/>
        <c:axId val="1037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08160"/>
        <c:axId val="103710080"/>
      </c:lineChart>
      <c:dateAx>
        <c:axId val="103708160"/>
        <c:scaling>
          <c:orientation val="minMax"/>
        </c:scaling>
        <c:delete val="1"/>
        <c:axPos val="b"/>
        <c:numFmt formatCode="ge" sourceLinked="1"/>
        <c:majorTickMark val="none"/>
        <c:minorTickMark val="none"/>
        <c:tickLblPos val="none"/>
        <c:crossAx val="103710080"/>
        <c:crosses val="autoZero"/>
        <c:auto val="1"/>
        <c:lblOffset val="100"/>
        <c:baseTimeUnit val="years"/>
      </c:dateAx>
      <c:valAx>
        <c:axId val="1037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36832"/>
        <c:axId val="1037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36832"/>
        <c:axId val="103738752"/>
      </c:lineChart>
      <c:dateAx>
        <c:axId val="103736832"/>
        <c:scaling>
          <c:orientation val="minMax"/>
        </c:scaling>
        <c:delete val="1"/>
        <c:axPos val="b"/>
        <c:numFmt formatCode="ge" sourceLinked="1"/>
        <c:majorTickMark val="none"/>
        <c:minorTickMark val="none"/>
        <c:tickLblPos val="none"/>
        <c:crossAx val="103738752"/>
        <c:crosses val="autoZero"/>
        <c:auto val="1"/>
        <c:lblOffset val="100"/>
        <c:baseTimeUnit val="years"/>
      </c:dateAx>
      <c:valAx>
        <c:axId val="10373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42944"/>
        <c:axId val="1038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42944"/>
        <c:axId val="103844864"/>
      </c:lineChart>
      <c:dateAx>
        <c:axId val="103842944"/>
        <c:scaling>
          <c:orientation val="minMax"/>
        </c:scaling>
        <c:delete val="1"/>
        <c:axPos val="b"/>
        <c:numFmt formatCode="ge" sourceLinked="1"/>
        <c:majorTickMark val="none"/>
        <c:minorTickMark val="none"/>
        <c:tickLblPos val="none"/>
        <c:crossAx val="103844864"/>
        <c:crosses val="autoZero"/>
        <c:auto val="1"/>
        <c:lblOffset val="100"/>
        <c:baseTimeUnit val="years"/>
      </c:dateAx>
      <c:valAx>
        <c:axId val="1038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601.73</c:v>
                </c:pt>
                <c:pt idx="1">
                  <c:v>553.27</c:v>
                </c:pt>
                <c:pt idx="2">
                  <c:v>520.85</c:v>
                </c:pt>
                <c:pt idx="3">
                  <c:v>477.01</c:v>
                </c:pt>
                <c:pt idx="4">
                  <c:v>431.66</c:v>
                </c:pt>
              </c:numCache>
            </c:numRef>
          </c:val>
        </c:ser>
        <c:dLbls>
          <c:showLegendKey val="0"/>
          <c:showVal val="0"/>
          <c:showCatName val="0"/>
          <c:showSerName val="0"/>
          <c:showPercent val="0"/>
          <c:showBubbleSize val="0"/>
        </c:dLbls>
        <c:gapWidth val="150"/>
        <c:axId val="103867136"/>
        <c:axId val="1038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03867136"/>
        <c:axId val="103869056"/>
      </c:lineChart>
      <c:dateAx>
        <c:axId val="103867136"/>
        <c:scaling>
          <c:orientation val="minMax"/>
        </c:scaling>
        <c:delete val="1"/>
        <c:axPos val="b"/>
        <c:numFmt formatCode="ge" sourceLinked="1"/>
        <c:majorTickMark val="none"/>
        <c:minorTickMark val="none"/>
        <c:tickLblPos val="none"/>
        <c:crossAx val="103869056"/>
        <c:crosses val="autoZero"/>
        <c:auto val="1"/>
        <c:lblOffset val="100"/>
        <c:baseTimeUnit val="years"/>
      </c:dateAx>
      <c:valAx>
        <c:axId val="1038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62.3</c:v>
                </c:pt>
                <c:pt idx="1">
                  <c:v>67.989999999999995</c:v>
                </c:pt>
                <c:pt idx="2">
                  <c:v>68</c:v>
                </c:pt>
                <c:pt idx="3">
                  <c:v>56.08</c:v>
                </c:pt>
                <c:pt idx="4">
                  <c:v>61.49</c:v>
                </c:pt>
              </c:numCache>
            </c:numRef>
          </c:val>
        </c:ser>
        <c:dLbls>
          <c:showLegendKey val="0"/>
          <c:showVal val="0"/>
          <c:showCatName val="0"/>
          <c:showSerName val="0"/>
          <c:showPercent val="0"/>
          <c:showBubbleSize val="0"/>
        </c:dLbls>
        <c:gapWidth val="150"/>
        <c:axId val="103924096"/>
        <c:axId val="10392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03924096"/>
        <c:axId val="103926016"/>
      </c:lineChart>
      <c:dateAx>
        <c:axId val="103924096"/>
        <c:scaling>
          <c:orientation val="minMax"/>
        </c:scaling>
        <c:delete val="1"/>
        <c:axPos val="b"/>
        <c:numFmt formatCode="ge" sourceLinked="1"/>
        <c:majorTickMark val="none"/>
        <c:minorTickMark val="none"/>
        <c:tickLblPos val="none"/>
        <c:crossAx val="103926016"/>
        <c:crosses val="autoZero"/>
        <c:auto val="1"/>
        <c:lblOffset val="100"/>
        <c:baseTimeUnit val="years"/>
      </c:dateAx>
      <c:valAx>
        <c:axId val="10392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259.93</c:v>
                </c:pt>
                <c:pt idx="1">
                  <c:v>325.01</c:v>
                </c:pt>
                <c:pt idx="2">
                  <c:v>325.27</c:v>
                </c:pt>
                <c:pt idx="3">
                  <c:v>407.16</c:v>
                </c:pt>
                <c:pt idx="4">
                  <c:v>373.98</c:v>
                </c:pt>
              </c:numCache>
            </c:numRef>
          </c:val>
        </c:ser>
        <c:dLbls>
          <c:showLegendKey val="0"/>
          <c:showVal val="0"/>
          <c:showCatName val="0"/>
          <c:showSerName val="0"/>
          <c:showPercent val="0"/>
          <c:showBubbleSize val="0"/>
        </c:dLbls>
        <c:gapWidth val="150"/>
        <c:axId val="103935360"/>
        <c:axId val="10397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03935360"/>
        <c:axId val="103970304"/>
      </c:lineChart>
      <c:dateAx>
        <c:axId val="103935360"/>
        <c:scaling>
          <c:orientation val="minMax"/>
        </c:scaling>
        <c:delete val="1"/>
        <c:axPos val="b"/>
        <c:numFmt formatCode="ge" sourceLinked="1"/>
        <c:majorTickMark val="none"/>
        <c:minorTickMark val="none"/>
        <c:tickLblPos val="none"/>
        <c:crossAx val="103970304"/>
        <c:crosses val="autoZero"/>
        <c:auto val="1"/>
        <c:lblOffset val="100"/>
        <c:baseTimeUnit val="years"/>
      </c:dateAx>
      <c:valAx>
        <c:axId val="1039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5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五戸町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18269</v>
      </c>
      <c r="AJ8" s="55"/>
      <c r="AK8" s="55"/>
      <c r="AL8" s="55"/>
      <c r="AM8" s="55"/>
      <c r="AN8" s="55"/>
      <c r="AO8" s="55"/>
      <c r="AP8" s="56"/>
      <c r="AQ8" s="46">
        <f>データ!R6</f>
        <v>177.67</v>
      </c>
      <c r="AR8" s="46"/>
      <c r="AS8" s="46"/>
      <c r="AT8" s="46"/>
      <c r="AU8" s="46"/>
      <c r="AV8" s="46"/>
      <c r="AW8" s="46"/>
      <c r="AX8" s="46"/>
      <c r="AY8" s="46">
        <f>データ!S6</f>
        <v>102.83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16.18</v>
      </c>
      <c r="S10" s="46"/>
      <c r="T10" s="46"/>
      <c r="U10" s="46"/>
      <c r="V10" s="46"/>
      <c r="W10" s="46"/>
      <c r="X10" s="46"/>
      <c r="Y10" s="46"/>
      <c r="Z10" s="80">
        <f>データ!P6</f>
        <v>3758</v>
      </c>
      <c r="AA10" s="80"/>
      <c r="AB10" s="80"/>
      <c r="AC10" s="80"/>
      <c r="AD10" s="80"/>
      <c r="AE10" s="80"/>
      <c r="AF10" s="80"/>
      <c r="AG10" s="80"/>
      <c r="AH10" s="2"/>
      <c r="AI10" s="80">
        <f>データ!T6</f>
        <v>2934</v>
      </c>
      <c r="AJ10" s="80"/>
      <c r="AK10" s="80"/>
      <c r="AL10" s="80"/>
      <c r="AM10" s="80"/>
      <c r="AN10" s="80"/>
      <c r="AO10" s="80"/>
      <c r="AP10" s="80"/>
      <c r="AQ10" s="46">
        <f>データ!U6</f>
        <v>33.39</v>
      </c>
      <c r="AR10" s="46"/>
      <c r="AS10" s="46"/>
      <c r="AT10" s="46"/>
      <c r="AU10" s="46"/>
      <c r="AV10" s="46"/>
      <c r="AW10" s="46"/>
      <c r="AX10" s="46"/>
      <c r="AY10" s="46">
        <f>データ!V6</f>
        <v>87.87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24422</v>
      </c>
      <c r="D6" s="31">
        <f t="shared" si="3"/>
        <v>47</v>
      </c>
      <c r="E6" s="31">
        <f t="shared" si="3"/>
        <v>1</v>
      </c>
      <c r="F6" s="31">
        <f t="shared" si="3"/>
        <v>0</v>
      </c>
      <c r="G6" s="31">
        <f t="shared" si="3"/>
        <v>0</v>
      </c>
      <c r="H6" s="31" t="str">
        <f t="shared" si="3"/>
        <v>青森県　五戸町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16.18</v>
      </c>
      <c r="P6" s="32">
        <f t="shared" si="3"/>
        <v>3758</v>
      </c>
      <c r="Q6" s="32">
        <f t="shared" si="3"/>
        <v>18269</v>
      </c>
      <c r="R6" s="32">
        <f t="shared" si="3"/>
        <v>177.67</v>
      </c>
      <c r="S6" s="32">
        <f t="shared" si="3"/>
        <v>102.83</v>
      </c>
      <c r="T6" s="32">
        <f t="shared" si="3"/>
        <v>2934</v>
      </c>
      <c r="U6" s="32">
        <f t="shared" si="3"/>
        <v>33.39</v>
      </c>
      <c r="V6" s="32">
        <f t="shared" si="3"/>
        <v>87.87</v>
      </c>
      <c r="W6" s="33">
        <f>IF(W7="",NA(),W7)</f>
        <v>75.87</v>
      </c>
      <c r="X6" s="33">
        <f t="shared" ref="X6:AF6" si="4">IF(X7="",NA(),X7)</f>
        <v>77.33</v>
      </c>
      <c r="Y6" s="33">
        <f t="shared" si="4"/>
        <v>82.81</v>
      </c>
      <c r="Z6" s="33">
        <f t="shared" si="4"/>
        <v>81.91</v>
      </c>
      <c r="AA6" s="33">
        <f t="shared" si="4"/>
        <v>88.46</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601.73</v>
      </c>
      <c r="BE6" s="33">
        <f t="shared" ref="BE6:BM6" si="7">IF(BE7="",NA(),BE7)</f>
        <v>553.27</v>
      </c>
      <c r="BF6" s="33">
        <f t="shared" si="7"/>
        <v>520.85</v>
      </c>
      <c r="BG6" s="33">
        <f t="shared" si="7"/>
        <v>477.01</v>
      </c>
      <c r="BH6" s="33">
        <f t="shared" si="7"/>
        <v>431.66</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62.3</v>
      </c>
      <c r="BP6" s="33">
        <f t="shared" ref="BP6:BX6" si="8">IF(BP7="",NA(),BP7)</f>
        <v>67.989999999999995</v>
      </c>
      <c r="BQ6" s="33">
        <f t="shared" si="8"/>
        <v>68</v>
      </c>
      <c r="BR6" s="33">
        <f t="shared" si="8"/>
        <v>56.08</v>
      </c>
      <c r="BS6" s="33">
        <f t="shared" si="8"/>
        <v>61.49</v>
      </c>
      <c r="BT6" s="33">
        <f t="shared" si="8"/>
        <v>56.46</v>
      </c>
      <c r="BU6" s="33">
        <f t="shared" si="8"/>
        <v>19.77</v>
      </c>
      <c r="BV6" s="33">
        <f t="shared" si="8"/>
        <v>34.25</v>
      </c>
      <c r="BW6" s="33">
        <f t="shared" si="8"/>
        <v>46.48</v>
      </c>
      <c r="BX6" s="33">
        <f t="shared" si="8"/>
        <v>40.6</v>
      </c>
      <c r="BY6" s="32" t="str">
        <f>IF(BY7="","",IF(BY7="-","【-】","【"&amp;SUBSTITUTE(TEXT(BY7,"#,##0.00"),"-","△")&amp;"】"))</f>
        <v>【33.35】</v>
      </c>
      <c r="BZ6" s="33">
        <f>IF(BZ7="",NA(),BZ7)</f>
        <v>259.93</v>
      </c>
      <c r="CA6" s="33">
        <f t="shared" ref="CA6:CI6" si="9">IF(CA7="",NA(),CA7)</f>
        <v>325.01</v>
      </c>
      <c r="CB6" s="33">
        <f t="shared" si="9"/>
        <v>325.27</v>
      </c>
      <c r="CC6" s="33">
        <f t="shared" si="9"/>
        <v>407.16</v>
      </c>
      <c r="CD6" s="33">
        <f t="shared" si="9"/>
        <v>373.98</v>
      </c>
      <c r="CE6" s="33">
        <f t="shared" si="9"/>
        <v>306.49</v>
      </c>
      <c r="CF6" s="33">
        <f t="shared" si="9"/>
        <v>878.73</v>
      </c>
      <c r="CG6" s="33">
        <f t="shared" si="9"/>
        <v>501.18</v>
      </c>
      <c r="CH6" s="33">
        <f t="shared" si="9"/>
        <v>376.61</v>
      </c>
      <c r="CI6" s="33">
        <f t="shared" si="9"/>
        <v>440.03</v>
      </c>
      <c r="CJ6" s="32" t="str">
        <f>IF(CJ7="","",IF(CJ7="-","【-】","【"&amp;SUBSTITUTE(TEXT(CJ7,"#,##0.00"),"-","△")&amp;"】"))</f>
        <v>【524.69】</v>
      </c>
      <c r="CK6" s="33">
        <f>IF(CK7="",NA(),CK7)</f>
        <v>59.67</v>
      </c>
      <c r="CL6" s="33">
        <f t="shared" ref="CL6:CT6" si="10">IF(CL7="",NA(),CL7)</f>
        <v>50.3</v>
      </c>
      <c r="CM6" s="33">
        <f t="shared" si="10"/>
        <v>49.11</v>
      </c>
      <c r="CN6" s="33">
        <f t="shared" si="10"/>
        <v>47.34</v>
      </c>
      <c r="CO6" s="33">
        <f t="shared" si="10"/>
        <v>47.35</v>
      </c>
      <c r="CP6" s="33">
        <f t="shared" si="10"/>
        <v>58.25</v>
      </c>
      <c r="CQ6" s="33">
        <f t="shared" si="10"/>
        <v>57.17</v>
      </c>
      <c r="CR6" s="33">
        <f t="shared" si="10"/>
        <v>57.55</v>
      </c>
      <c r="CS6" s="33">
        <f t="shared" si="10"/>
        <v>57.43</v>
      </c>
      <c r="CT6" s="33">
        <f t="shared" si="10"/>
        <v>57.29</v>
      </c>
      <c r="CU6" s="32" t="str">
        <f>IF(CU7="","",IF(CU7="-","【-】","【"&amp;SUBSTITUTE(TEXT(CU7,"#,##0.00"),"-","△")&amp;"】"))</f>
        <v>【57.58】</v>
      </c>
      <c r="CV6" s="33">
        <f>IF(CV7="",NA(),CV7)</f>
        <v>89.61</v>
      </c>
      <c r="CW6" s="33">
        <f t="shared" ref="CW6:DE6" si="11">IF(CW7="",NA(),CW7)</f>
        <v>77.67</v>
      </c>
      <c r="CX6" s="33">
        <f t="shared" si="11"/>
        <v>77.67</v>
      </c>
      <c r="CY6" s="33">
        <f t="shared" si="11"/>
        <v>77.67</v>
      </c>
      <c r="CZ6" s="33">
        <f t="shared" si="11"/>
        <v>77.66</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24422</v>
      </c>
      <c r="D7" s="35">
        <v>47</v>
      </c>
      <c r="E7" s="35">
        <v>1</v>
      </c>
      <c r="F7" s="35">
        <v>0</v>
      </c>
      <c r="G7" s="35">
        <v>0</v>
      </c>
      <c r="H7" s="35" t="s">
        <v>93</v>
      </c>
      <c r="I7" s="35" t="s">
        <v>94</v>
      </c>
      <c r="J7" s="35" t="s">
        <v>95</v>
      </c>
      <c r="K7" s="35" t="s">
        <v>96</v>
      </c>
      <c r="L7" s="35" t="s">
        <v>97</v>
      </c>
      <c r="M7" s="36" t="s">
        <v>98</v>
      </c>
      <c r="N7" s="36" t="s">
        <v>99</v>
      </c>
      <c r="O7" s="36">
        <v>16.18</v>
      </c>
      <c r="P7" s="36">
        <v>3758</v>
      </c>
      <c r="Q7" s="36">
        <v>18269</v>
      </c>
      <c r="R7" s="36">
        <v>177.67</v>
      </c>
      <c r="S7" s="36">
        <v>102.83</v>
      </c>
      <c r="T7" s="36">
        <v>2934</v>
      </c>
      <c r="U7" s="36">
        <v>33.39</v>
      </c>
      <c r="V7" s="36">
        <v>87.87</v>
      </c>
      <c r="W7" s="36">
        <v>75.87</v>
      </c>
      <c r="X7" s="36">
        <v>77.33</v>
      </c>
      <c r="Y7" s="36">
        <v>82.81</v>
      </c>
      <c r="Z7" s="36">
        <v>81.91</v>
      </c>
      <c r="AA7" s="36">
        <v>88.46</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601.73</v>
      </c>
      <c r="BE7" s="36">
        <v>553.27</v>
      </c>
      <c r="BF7" s="36">
        <v>520.85</v>
      </c>
      <c r="BG7" s="36">
        <v>477.01</v>
      </c>
      <c r="BH7" s="36">
        <v>431.66</v>
      </c>
      <c r="BI7" s="36">
        <v>1124.6400000000001</v>
      </c>
      <c r="BJ7" s="36">
        <v>1108.26</v>
      </c>
      <c r="BK7" s="36">
        <v>1113.76</v>
      </c>
      <c r="BL7" s="36">
        <v>1125.69</v>
      </c>
      <c r="BM7" s="36">
        <v>1134.67</v>
      </c>
      <c r="BN7" s="36">
        <v>1242.9000000000001</v>
      </c>
      <c r="BO7" s="36">
        <v>62.3</v>
      </c>
      <c r="BP7" s="36">
        <v>67.989999999999995</v>
      </c>
      <c r="BQ7" s="36">
        <v>68</v>
      </c>
      <c r="BR7" s="36">
        <v>56.08</v>
      </c>
      <c r="BS7" s="36">
        <v>61.49</v>
      </c>
      <c r="BT7" s="36">
        <v>56.46</v>
      </c>
      <c r="BU7" s="36">
        <v>19.77</v>
      </c>
      <c r="BV7" s="36">
        <v>34.25</v>
      </c>
      <c r="BW7" s="36">
        <v>46.48</v>
      </c>
      <c r="BX7" s="36">
        <v>40.6</v>
      </c>
      <c r="BY7" s="36">
        <v>33.35</v>
      </c>
      <c r="BZ7" s="36">
        <v>259.93</v>
      </c>
      <c r="CA7" s="36">
        <v>325.01</v>
      </c>
      <c r="CB7" s="36">
        <v>325.27</v>
      </c>
      <c r="CC7" s="36">
        <v>407.16</v>
      </c>
      <c r="CD7" s="36">
        <v>373.98</v>
      </c>
      <c r="CE7" s="36">
        <v>306.49</v>
      </c>
      <c r="CF7" s="36">
        <v>878.73</v>
      </c>
      <c r="CG7" s="36">
        <v>501.18</v>
      </c>
      <c r="CH7" s="36">
        <v>376.61</v>
      </c>
      <c r="CI7" s="36">
        <v>440.03</v>
      </c>
      <c r="CJ7" s="36">
        <v>524.69000000000005</v>
      </c>
      <c r="CK7" s="36">
        <v>59.67</v>
      </c>
      <c r="CL7" s="36">
        <v>50.3</v>
      </c>
      <c r="CM7" s="36">
        <v>49.11</v>
      </c>
      <c r="CN7" s="36">
        <v>47.34</v>
      </c>
      <c r="CO7" s="36">
        <v>47.35</v>
      </c>
      <c r="CP7" s="36">
        <v>58.25</v>
      </c>
      <c r="CQ7" s="36">
        <v>57.17</v>
      </c>
      <c r="CR7" s="36">
        <v>57.55</v>
      </c>
      <c r="CS7" s="36">
        <v>57.43</v>
      </c>
      <c r="CT7" s="36">
        <v>57.29</v>
      </c>
      <c r="CU7" s="36">
        <v>57.58</v>
      </c>
      <c r="CV7" s="36">
        <v>89.61</v>
      </c>
      <c r="CW7" s="36">
        <v>77.67</v>
      </c>
      <c r="CX7" s="36">
        <v>77.67</v>
      </c>
      <c r="CY7" s="36">
        <v>77.67</v>
      </c>
      <c r="CZ7" s="36">
        <v>77.66</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建設課</cp:lastModifiedBy>
  <cp:lastPrinted>2017-01-25T00:27:23Z</cp:lastPrinted>
  <dcterms:created xsi:type="dcterms:W3CDTF">2016-12-02T02:15:24Z</dcterms:created>
  <dcterms:modified xsi:type="dcterms:W3CDTF">2017-01-25T00:29:34Z</dcterms:modified>
  <cp:category/>
</cp:coreProperties>
</file>