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7269\Desktop\送信データ一時保存用\完成版(農集)④再検討\"/>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<sst xmlns="http://schemas.openxmlformats.org/spreadsheetml/2006/main" count="221" uniqueCount="111">
  <si>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</si>
  <si>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</si>
  <si>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</si>
  <si>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</si>
  <si>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</si>
  <si>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</si>
  <si>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</si>
  <si>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</si>
  <si>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</si>
  <si>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</si>
  <si>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</si>
  <si>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</si>
  <si>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</si>
  <si>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</si>
  <si>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</si>
  <si>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</si>
  <si>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</si>
  <si>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</si>
  <si>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</si>
  <si>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</si>
  <si>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</si>
  <si>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</si>
  <si>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</si>
  <si>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</si>
  <si>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</si>
  <si>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</si>
  <si>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</si>
  <si>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</si>
  <si>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</si>
  <si>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</si>
  <si>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</si>
  <si>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</si>
  <si>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</si>
  <si>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</si>
  <si>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</si>
  <si>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</si>
  <si>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</si>
  <si>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</si>
  <si>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</si>
  <si>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</si>
  <si>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</si>
  <si>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</si>
  <si>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</si>
  <si>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</si>
  <si>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</si>
  <si>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</si>
  <si>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</si>
  <si>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</si>
  <si>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</si>
  <si>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</si>
  <si>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</si>
  <si>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</si>
  <si>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</si>
  <si>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</si>
  <si>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</si>
  <si>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</si>
  <si>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</si>
  <si>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</si>
  <si>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</si>
  <si>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</si>
  <si>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</si>
  <si>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</si>
  <si>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</si>
  <si>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</si>
  <si>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</si>
  <si>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</si>
  <si>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</si>
  <si>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</si>
  <si>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</si>
  <si>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</si>
  <si>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</si>
  <si>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</si>
  <si>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</si>
  <si>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</si>
  <si>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</si>
  <si>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</si>
  <si>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</si>
  <si>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</si>
  <si>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</si>
  <si>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</si>
  <si>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</si>
  <si>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</si>
  <si>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</si>
  <si>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</si>
  <si>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</si>
  <si>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</si>
  <si>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</si>
  <si>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</si>
  <si>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</si>
  <si>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</si>
  <si>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</si>
  <si>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</si>
  <si>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</si>
  <si>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</si>
  <si>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</si>
  <si>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</si>
  <si>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青森市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</si>
  <si>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</si>
  <si>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</si>
  <si>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</si>
  <si>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</si>
  <si>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</si>
  <si>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</si>
  <si>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</si>
  <si>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</si>
  <si>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</si>
  <si>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</si>
  <si>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</si>
  <si>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【健全性】
　使用料単価については、類似団体等と比較して高い水準にある公共下水道の使用料単価と同一にしている一方で、農業集落排水事業における「⑥汚水処理原価」は類似団体等と比較して低くなっていることから、「⑤経費回収率」は類似団体等と比較して収支均衡に近い水準となっています。　
【効率性】
　固定費の割合が多い農業集落排水施設の資産を有効活用するため、水洗化普及の推進により「⑦施設利用率」及び「⑧水洗化率」を高めていく必要があります。</t>
    <rPh sb="7" eb="9">
      <t>シヨウ</t>
    </rPh>
    <rPh sb="9" eb="10">
      <t>リョウ</t>
    </rPh>
    <rPh sb="10" eb="12">
      <t>タンカ</t>
    </rPh>
    <rPh sb="18" eb="20">
      <t>ルイジ</t>
    </rPh>
    <rPh sb="20" eb="22">
      <t>ダンタイ</t>
    </rPh>
    <rPh sb="22" eb="23">
      <t>ナド</t>
    </rPh>
    <rPh sb="24" eb="26">
      <t>ヒカク</t>
    </rPh>
    <rPh sb="28" eb="29">
      <t>タカ</t>
    </rPh>
    <rPh sb="30" eb="32">
      <t>スイジュン</t>
    </rPh>
    <rPh sb="35" eb="37">
      <t>コウキョウ</t>
    </rPh>
    <rPh sb="37" eb="39">
      <t>ゲスイ</t>
    </rPh>
    <rPh sb="39" eb="40">
      <t>ドウ</t>
    </rPh>
    <rPh sb="41" eb="43">
      <t>シヨウ</t>
    </rPh>
    <rPh sb="43" eb="44">
      <t>リョウ</t>
    </rPh>
    <rPh sb="44" eb="46">
      <t>タンカ</t>
    </rPh>
    <rPh sb="58" eb="60">
      <t>ノウギョウ</t>
    </rPh>
    <rPh sb="60" eb="62">
      <t>シュウラク</t>
    </rPh>
    <rPh sb="62" eb="64">
      <t>ハイスイ</t>
    </rPh>
    <rPh sb="64" eb="66">
      <t>ジギョウ</t>
    </rPh>
    <rPh sb="84" eb="85">
      <t>ナド</t>
    </rPh>
    <rPh sb="104" eb="106">
      <t>ケイヒ</t>
    </rPh>
    <rPh sb="106" eb="108">
      <t>カイシュウ</t>
    </rPh>
    <rPh sb="108" eb="109">
      <t>リツ</t>
    </rPh>
    <rPh sb="111" eb="113">
      <t>ルイジ</t>
    </rPh>
    <rPh sb="113" eb="115">
      <t>ダンタイ</t>
    </rPh>
    <rPh sb="115" eb="116">
      <t>ナド</t>
    </rPh>
    <rPh sb="117" eb="119">
      <t>ヒカク</t>
    </rPh>
    <rPh sb="121" eb="123">
      <t>シュウシ</t>
    </rPh>
    <rPh sb="123" eb="125">
      <t>キンコウ</t>
    </rPh>
    <rPh sb="126" eb="127">
      <t>チカ</t>
    </rPh>
    <rPh sb="128" eb="130">
      <t>スイジュン</t>
    </rPh>
    <phoneticPr fontId="4"/>
  </si>
  <si>
    <t>　農業集落排水事業の建設開始が平成4年、供用開始が平成7年であることから、現在においては管渠改善のための事業を予定していないものの、将来的に発生する改良更新需要に備える必要があります。</t>
    <rPh sb="1" eb="3">
      <t>ノウギョウ</t>
    </rPh>
    <rPh sb="3" eb="5">
      <t>シュウラク</t>
    </rPh>
    <rPh sb="5" eb="7">
      <t>ハイスイ</t>
    </rPh>
    <rPh sb="7" eb="9">
      <t>ジギョウ</t>
    </rPh>
    <rPh sb="37" eb="39">
      <t>ゲンザイ</t>
    </rPh>
    <rPh sb="44" eb="45">
      <t>カン</t>
    </rPh>
    <rPh sb="45" eb="46">
      <t>キョ</t>
    </rPh>
    <rPh sb="46" eb="48">
      <t>カイゼン</t>
    </rPh>
    <rPh sb="52" eb="54">
      <t>ジギョウ</t>
    </rPh>
    <rPh sb="55" eb="57">
      <t>ヨテイ</t>
    </rPh>
    <rPh sb="66" eb="69">
      <t>ショウライテキ</t>
    </rPh>
    <rPh sb="70" eb="72">
      <t>ハッセイ</t>
    </rPh>
    <rPh sb="74" eb="76">
      <t>カイリョウ</t>
    </rPh>
    <rPh sb="76" eb="78">
      <t>コウシン</t>
    </rPh>
    <rPh sb="78" eb="80">
      <t>ジュヨウ</t>
    </rPh>
    <rPh sb="81" eb="82">
      <t>ソナ</t>
    </rPh>
    <rPh sb="84" eb="86">
      <t>ヒツヨウ</t>
    </rPh>
    <phoneticPr fontId="4"/>
  </si>
  <si>
    <t>　長期的には人口減少等による使用料収入の減少が見込まれる中で、将来的に発生する改良更新需要に対応し、農業集落排水事業におけるサービスを永続的に提供していくため、経費の抑制に取り組むとともに、水洗化の普及により経営の健全化・効率化を図る必要があります。</t>
    <rPh sb="1" eb="4">
      <t>チョウキテキ</t>
    </rPh>
    <rPh sb="10" eb="11">
      <t>ナド</t>
    </rPh>
    <rPh sb="20" eb="22">
      <t>ゲンショウ</t>
    </rPh>
    <rPh sb="23" eb="25">
      <t>ミコ</t>
    </rPh>
    <rPh sb="28" eb="29">
      <t>ナカ</t>
    </rPh>
    <rPh sb="31" eb="34">
      <t>ショウライテキ</t>
    </rPh>
    <rPh sb="35" eb="37">
      <t>ハッセイ</t>
    </rPh>
    <rPh sb="39" eb="41">
      <t>カイリョウ</t>
    </rPh>
    <rPh sb="56" eb="58">
      <t>ジギョウ</t>
    </rPh>
    <rPh sb="67" eb="70">
      <t>エイゾクテキ</t>
    </rPh>
    <rPh sb="71" eb="73">
      <t>テイキョウ</t>
    </rPh>
    <rPh sb="111" eb="114">
      <t>コウリツカ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</si>
</sst>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1425280"/>
        <c:axId val="18142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81425280"/>
        <c:axId val="181425672"/>
      </c:lineChart>
      <c:dateAx>
        <c:axId val="181425280"/>
        <c:scaling>
          <c:orientation val="minMax"/>
        </c:scaling>
        <c:delete val="1"/>
        <c:axPos val="b"/>
        <c:numFmt formatCode="ge" sourceLinked="1"/>
        <c:majorTickMark val="none"/>
        <c:minorTickMark val="none"/>
        <c:tickLblPos val="none"/>
        <c:crossAx val="181425672"/>
        <c:crosses val="autoZero"/>
        <c:auto val="1"/>
        <c:lblOffset val="100"/>
        <c:baseTimeUnit val="years"/>
      </c:dateAx>
      <c:valAx>
        <c:axId val="18142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2528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46.39</c:v>
                </c:pt>
                <c:pt idx="1">
                  <c:v>46.67</c:v>
                </c:pt>
                <c:pt idx="2">
                  <c:v>46.42</c:v>
                </c:pt>
                <c:pt idx="3">
                  <c:v>45</c:v>
                </c:pt>
                <c:pt idx="4">
                  <c:v>44.05</c:v>
                </c:pt>
              </c:numCache>
            </c:numRef>
          </c:val>
        </c:ser>
        <c:dLbls>
          <c:showLegendKey val="0"/>
          <c:showVal val="0"/>
          <c:showCatName val="0"/>
          <c:showSerName val="0"/>
          <c:showPercent val="0"/>
          <c:showBubbleSize val="0"/>
        </c:dLbls>
        <c:gapWidth val="150"/>
        <c:axId val="182970320"/>
        <c:axId val="182969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82970320"/>
        <c:axId val="182969928"/>
      </c:lineChart>
      <c:dateAx>
        <c:axId val="182970320"/>
        <c:scaling>
          <c:orientation val="minMax"/>
        </c:scaling>
        <c:delete val="1"/>
        <c:axPos val="b"/>
        <c:numFmt formatCode="ge" sourceLinked="1"/>
        <c:majorTickMark val="none"/>
        <c:minorTickMark val="none"/>
        <c:tickLblPos val="none"/>
        <c:crossAx val="182969928"/>
        <c:crosses val="autoZero"/>
        <c:auto val="1"/>
        <c:lblOffset val="100"/>
        <c:baseTimeUnit val="years"/>
      </c:dateAx>
      <c:valAx>
        <c:axId val="18296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7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65.66</c:v>
                </c:pt>
                <c:pt idx="1">
                  <c:v>67.41</c:v>
                </c:pt>
                <c:pt idx="2">
                  <c:v>70.58</c:v>
                </c:pt>
                <c:pt idx="3">
                  <c:v>72.77</c:v>
                </c:pt>
                <c:pt idx="4">
                  <c:v>75.86</c:v>
                </c:pt>
              </c:numCache>
            </c:numRef>
          </c:val>
        </c:ser>
        <c:dLbls>
          <c:showLegendKey val="0"/>
          <c:showVal val="0"/>
          <c:showCatName val="0"/>
          <c:showSerName val="0"/>
          <c:showPercent val="0"/>
          <c:showBubbleSize val="0"/>
        </c:dLbls>
        <c:gapWidth val="150"/>
        <c:axId val="182968752"/>
        <c:axId val="18326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82968752"/>
        <c:axId val="183269456"/>
      </c:lineChart>
      <c:dateAx>
        <c:axId val="182968752"/>
        <c:scaling>
          <c:orientation val="minMax"/>
        </c:scaling>
        <c:delete val="1"/>
        <c:axPos val="b"/>
        <c:numFmt formatCode="ge" sourceLinked="1"/>
        <c:majorTickMark val="none"/>
        <c:minorTickMark val="none"/>
        <c:tickLblPos val="none"/>
        <c:crossAx val="183269456"/>
        <c:crosses val="autoZero"/>
        <c:auto val="1"/>
        <c:lblOffset val="100"/>
        <c:baseTimeUnit val="years"/>
      </c:dateAx>
      <c:valAx>
        <c:axId val="18326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6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78.88</c:v>
                </c:pt>
                <c:pt idx="1">
                  <c:v>78.98</c:v>
                </c:pt>
                <c:pt idx="2">
                  <c:v>77.319999999999993</c:v>
                </c:pt>
                <c:pt idx="3">
                  <c:v>76.94</c:v>
                </c:pt>
                <c:pt idx="4">
                  <c:v>77.010000000000005</c:v>
                </c:pt>
              </c:numCache>
            </c:numRef>
          </c:val>
        </c:ser>
        <c:dLbls>
          <c:showLegendKey val="0"/>
          <c:showVal val="0"/>
          <c:showCatName val="0"/>
          <c:showSerName val="0"/>
          <c:showPercent val="0"/>
          <c:showBubbleSize val="0"/>
        </c:dLbls>
        <c:gapWidth val="150"/>
        <c:axId val="181426848"/>
        <c:axId val="183185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426848"/>
        <c:axId val="183185576"/>
      </c:lineChart>
      <c:dateAx>
        <c:axId val="181426848"/>
        <c:scaling>
          <c:orientation val="minMax"/>
        </c:scaling>
        <c:delete val="1"/>
        <c:axPos val="b"/>
        <c:numFmt formatCode="ge" sourceLinked="1"/>
        <c:majorTickMark val="none"/>
        <c:minorTickMark val="none"/>
        <c:tickLblPos val="none"/>
        <c:crossAx val="183185576"/>
        <c:crosses val="autoZero"/>
        <c:auto val="1"/>
        <c:lblOffset val="100"/>
        <c:baseTimeUnit val="years"/>
      </c:dateAx>
      <c:valAx>
        <c:axId val="18318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2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186752"/>
        <c:axId val="18318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186752"/>
        <c:axId val="183187144"/>
      </c:lineChart>
      <c:dateAx>
        <c:axId val="183186752"/>
        <c:scaling>
          <c:orientation val="minMax"/>
        </c:scaling>
        <c:delete val="1"/>
        <c:axPos val="b"/>
        <c:numFmt formatCode="ge" sourceLinked="1"/>
        <c:majorTickMark val="none"/>
        <c:minorTickMark val="none"/>
        <c:tickLblPos val="none"/>
        <c:crossAx val="183187144"/>
        <c:crosses val="autoZero"/>
        <c:auto val="1"/>
        <c:lblOffset val="100"/>
        <c:baseTimeUnit val="years"/>
      </c:dateAx>
      <c:valAx>
        <c:axId val="18318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188320"/>
        <c:axId val="183188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188320"/>
        <c:axId val="183188712"/>
      </c:lineChart>
      <c:dateAx>
        <c:axId val="183188320"/>
        <c:scaling>
          <c:orientation val="minMax"/>
        </c:scaling>
        <c:delete val="1"/>
        <c:axPos val="b"/>
        <c:numFmt formatCode="ge" sourceLinked="1"/>
        <c:majorTickMark val="none"/>
        <c:minorTickMark val="none"/>
        <c:tickLblPos val="none"/>
        <c:crossAx val="183188712"/>
        <c:crosses val="autoZero"/>
        <c:auto val="1"/>
        <c:lblOffset val="100"/>
        <c:baseTimeUnit val="years"/>
      </c:dateAx>
      <c:valAx>
        <c:axId val="18318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970712"/>
        <c:axId val="18297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970712"/>
        <c:axId val="182971104"/>
      </c:lineChart>
      <c:dateAx>
        <c:axId val="182970712"/>
        <c:scaling>
          <c:orientation val="minMax"/>
        </c:scaling>
        <c:delete val="1"/>
        <c:axPos val="b"/>
        <c:numFmt formatCode="ge" sourceLinked="1"/>
        <c:majorTickMark val="none"/>
        <c:minorTickMark val="none"/>
        <c:tickLblPos val="none"/>
        <c:crossAx val="182971104"/>
        <c:crosses val="autoZero"/>
        <c:auto val="1"/>
        <c:lblOffset val="100"/>
        <c:baseTimeUnit val="years"/>
      </c:dateAx>
      <c:valAx>
        <c:axId val="18297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7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475816"/>
        <c:axId val="18347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475816"/>
        <c:axId val="183476208"/>
      </c:lineChart>
      <c:dateAx>
        <c:axId val="183475816"/>
        <c:scaling>
          <c:orientation val="minMax"/>
        </c:scaling>
        <c:delete val="1"/>
        <c:axPos val="b"/>
        <c:numFmt formatCode="ge" sourceLinked="1"/>
        <c:majorTickMark val="none"/>
        <c:minorTickMark val="none"/>
        <c:tickLblPos val="none"/>
        <c:crossAx val="183476208"/>
        <c:crosses val="autoZero"/>
        <c:auto val="1"/>
        <c:lblOffset val="100"/>
        <c:baseTimeUnit val="years"/>
      </c:dateAx>
      <c:valAx>
        <c:axId val="18347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7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1499.75</c:v>
                </c:pt>
                <c:pt idx="1">
                  <c:v>1415</c:v>
                </c:pt>
                <c:pt idx="2">
                  <c:v>647.62</c:v>
                </c:pt>
                <c:pt idx="3">
                  <c:v>17.73</c:v>
                </c:pt>
                <c:pt idx="4">
                  <c:v>3670.79</c:v>
                </c:pt>
              </c:numCache>
            </c:numRef>
          </c:val>
        </c:ser>
        <c:dLbls>
          <c:showLegendKey val="0"/>
          <c:showVal val="0"/>
          <c:showCatName val="0"/>
          <c:showSerName val="0"/>
          <c:showPercent val="0"/>
          <c:showBubbleSize val="0"/>
        </c:dLbls>
        <c:gapWidth val="150"/>
        <c:axId val="183477384"/>
        <c:axId val="18347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83477384"/>
        <c:axId val="183477776"/>
      </c:lineChart>
      <c:dateAx>
        <c:axId val="183477384"/>
        <c:scaling>
          <c:orientation val="minMax"/>
        </c:scaling>
        <c:delete val="1"/>
        <c:axPos val="b"/>
        <c:numFmt formatCode="ge" sourceLinked="1"/>
        <c:majorTickMark val="none"/>
        <c:minorTickMark val="none"/>
        <c:tickLblPos val="none"/>
        <c:crossAx val="183477776"/>
        <c:crosses val="autoZero"/>
        <c:auto val="1"/>
        <c:lblOffset val="100"/>
        <c:baseTimeUnit val="years"/>
      </c:dateAx>
      <c:valAx>
        <c:axId val="18347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7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58.96</c:v>
                </c:pt>
                <c:pt idx="1">
                  <c:v>54.89</c:v>
                </c:pt>
                <c:pt idx="2">
                  <c:v>72.11</c:v>
                </c:pt>
                <c:pt idx="3">
                  <c:v>79.260000000000005</c:v>
                </c:pt>
                <c:pt idx="4">
                  <c:v>84</c:v>
                </c:pt>
              </c:numCache>
            </c:numRef>
          </c:val>
        </c:ser>
        <c:dLbls>
          <c:showLegendKey val="0"/>
          <c:showVal val="0"/>
          <c:showCatName val="0"/>
          <c:showSerName val="0"/>
          <c:showPercent val="0"/>
          <c:showBubbleSize val="0"/>
        </c:dLbls>
        <c:gapWidth val="150"/>
        <c:axId val="183478952"/>
        <c:axId val="18347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83478952"/>
        <c:axId val="183479344"/>
      </c:lineChart>
      <c:dateAx>
        <c:axId val="183478952"/>
        <c:scaling>
          <c:orientation val="minMax"/>
        </c:scaling>
        <c:delete val="1"/>
        <c:axPos val="b"/>
        <c:numFmt formatCode="ge" sourceLinked="1"/>
        <c:majorTickMark val="none"/>
        <c:minorTickMark val="none"/>
        <c:tickLblPos val="none"/>
        <c:crossAx val="183479344"/>
        <c:crosses val="autoZero"/>
        <c:auto val="1"/>
        <c:lblOffset val="100"/>
        <c:baseTimeUnit val="years"/>
      </c:dateAx>
      <c:valAx>
        <c:axId val="18347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7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317.56</c:v>
                </c:pt>
                <c:pt idx="1">
                  <c:v>330.39</c:v>
                </c:pt>
                <c:pt idx="2">
                  <c:v>251.14</c:v>
                </c:pt>
                <c:pt idx="3">
                  <c:v>230.77</c:v>
                </c:pt>
                <c:pt idx="4">
                  <c:v>233.84</c:v>
                </c:pt>
              </c:numCache>
            </c:numRef>
          </c:val>
        </c:ser>
        <c:dLbls>
          <c:showLegendKey val="0"/>
          <c:showVal val="0"/>
          <c:showCatName val="0"/>
          <c:showSerName val="0"/>
          <c:showPercent val="0"/>
          <c:showBubbleSize val="0"/>
        </c:dLbls>
        <c:gapWidth val="150"/>
        <c:axId val="183267888"/>
        <c:axId val="183268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83267888"/>
        <c:axId val="183268280"/>
      </c:lineChart>
      <c:dateAx>
        <c:axId val="183267888"/>
        <c:scaling>
          <c:orientation val="minMax"/>
        </c:scaling>
        <c:delete val="1"/>
        <c:axPos val="b"/>
        <c:numFmt formatCode="ge" sourceLinked="1"/>
        <c:majorTickMark val="none"/>
        <c:minorTickMark val="none"/>
        <c:tickLblPos val="none"/>
        <c:crossAx val="183268280"/>
        <c:crosses val="autoZero"/>
        <c:auto val="1"/>
        <c:lblOffset val="100"/>
        <c:baseTimeUnit val="years"/>
      </c:dateAx>
      <c:valAx>
        <c:axId val="18326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26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6" zoomScaleNormal="100" workbookViewId="0">
      <selection activeCell="BE58" sqref="BE5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青森県　青森市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農業集落排水</v>
      </c>
      <c r="Q8" s="76"/>
      <c r="R8" s="76"/>
      <c r="S8" s="76"/>
      <c r="T8" s="76"/>
      <c r="U8" s="76"/>
      <c r="V8" s="76"/>
      <c r="W8" s="76" t="str">
        <f>データ!L6</f>
        <v>F2</v>
      </c>
      <c r="X8" s="76"/>
      <c r="Y8" s="76"/>
      <c r="Z8" s="76"/>
      <c r="AA8" s="76"/>
      <c r="AB8" s="76"/>
      <c r="AC8" s="76"/>
      <c r="AD8" s="3"/>
      <c r="AE8" s="3"/>
      <c r="AF8" s="3"/>
      <c r="AG8" s="3"/>
      <c r="AH8" s="3"/>
      <c r="AI8" s="3"/>
      <c r="AJ8" s="3"/>
      <c r="AK8" s="3"/>
      <c r="AL8" s="70">
        <f>データ!R6</f>
        <v>293066</v>
      </c>
      <c r="AM8" s="70"/>
      <c r="AN8" s="70"/>
      <c r="AO8" s="70"/>
      <c r="AP8" s="70"/>
      <c r="AQ8" s="70"/>
      <c r="AR8" s="70"/>
      <c r="AS8" s="70"/>
      <c r="AT8" s="69">
        <f>データ!S6</f>
        <v>824.61</v>
      </c>
      <c r="AU8" s="69"/>
      <c r="AV8" s="69"/>
      <c r="AW8" s="69"/>
      <c r="AX8" s="69"/>
      <c r="AY8" s="69"/>
      <c r="AZ8" s="69"/>
      <c r="BA8" s="69"/>
      <c r="BB8" s="69">
        <f>データ!T6</f>
        <v>355.4</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2.31</v>
      </c>
      <c r="Q10" s="69"/>
      <c r="R10" s="69"/>
      <c r="S10" s="69"/>
      <c r="T10" s="69"/>
      <c r="U10" s="69"/>
      <c r="V10" s="69"/>
      <c r="W10" s="69">
        <f>データ!P6</f>
        <v>90.23</v>
      </c>
      <c r="X10" s="69"/>
      <c r="Y10" s="69"/>
      <c r="Z10" s="69"/>
      <c r="AA10" s="69"/>
      <c r="AB10" s="69"/>
      <c r="AC10" s="69"/>
      <c r="AD10" s="70">
        <f>データ!Q6</f>
        <v>3052</v>
      </c>
      <c r="AE10" s="70"/>
      <c r="AF10" s="70"/>
      <c r="AG10" s="70"/>
      <c r="AH10" s="70"/>
      <c r="AI10" s="70"/>
      <c r="AJ10" s="70"/>
      <c r="AK10" s="2"/>
      <c r="AL10" s="70">
        <f>データ!U6</f>
        <v>6718</v>
      </c>
      <c r="AM10" s="70"/>
      <c r="AN10" s="70"/>
      <c r="AO10" s="70"/>
      <c r="AP10" s="70"/>
      <c r="AQ10" s="70"/>
      <c r="AR10" s="70"/>
      <c r="AS10" s="70"/>
      <c r="AT10" s="69">
        <f>データ!V6</f>
        <v>5.64</v>
      </c>
      <c r="AU10" s="69"/>
      <c r="AV10" s="69"/>
      <c r="AW10" s="69"/>
      <c r="AX10" s="69"/>
      <c r="AY10" s="69"/>
      <c r="AZ10" s="69"/>
      <c r="BA10" s="69"/>
      <c r="BB10" s="69">
        <f>データ!W6</f>
        <v>1191.1300000000001</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22012</v>
      </c>
      <c r="D6" s="31">
        <f t="shared" si="3"/>
        <v>47</v>
      </c>
      <c r="E6" s="31">
        <f t="shared" si="3"/>
        <v>17</v>
      </c>
      <c r="F6" s="31">
        <f t="shared" si="3"/>
        <v>5</v>
      </c>
      <c r="G6" s="31">
        <f t="shared" si="3"/>
        <v>0</v>
      </c>
      <c r="H6" s="31" t="str">
        <f t="shared" si="3"/>
        <v>青森県　青森市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2.31</v>
      </c>
      <c r="P6" s="32">
        <f t="shared" si="3"/>
        <v>90.23</v>
      </c>
      <c r="Q6" s="32">
        <f t="shared" si="3"/>
        <v>3052</v>
      </c>
      <c r="R6" s="32">
        <f t="shared" si="3"/>
        <v>293066</v>
      </c>
      <c r="S6" s="32">
        <f t="shared" si="3"/>
        <v>824.61</v>
      </c>
      <c r="T6" s="32">
        <f t="shared" si="3"/>
        <v>355.4</v>
      </c>
      <c r="U6" s="32">
        <f t="shared" si="3"/>
        <v>6718</v>
      </c>
      <c r="V6" s="32">
        <f t="shared" si="3"/>
        <v>5.64</v>
      </c>
      <c r="W6" s="32">
        <f t="shared" si="3"/>
        <v>1191.1300000000001</v>
      </c>
      <c r="X6" s="33">
        <f>IF(X7="",NA(),X7)</f>
        <v>78.88</v>
      </c>
      <c r="Y6" s="33">
        <f t="shared" ref="Y6:AG6" si="4">IF(Y7="",NA(),Y7)</f>
        <v>78.98</v>
      </c>
      <c r="Z6" s="33">
        <f t="shared" si="4"/>
        <v>77.319999999999993</v>
      </c>
      <c r="AA6" s="33">
        <f t="shared" si="4"/>
        <v>76.94</v>
      </c>
      <c r="AB6" s="33">
        <f t="shared" si="4"/>
        <v>77.010000000000005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1499.75</v>
      </c>
      <c r="BF6" s="33">
        <f t="shared" ref="BF6:BN6" si="7">IF(BF7="",NA(),BF7)</f>
        <v>1415</v>
      </c>
      <c r="BG6" s="33">
        <f t="shared" si="7"/>
        <v>647.62</v>
      </c>
      <c r="BH6" s="33">
        <f t="shared" si="7"/>
        <v>17.73</v>
      </c>
      <c r="BI6" s="33">
        <f t="shared" si="7"/>
        <v>3670.79</v>
      </c>
      <c r="BJ6" s="33">
        <f t="shared" si="7"/>
        <v>1239.2</v>
      </c>
      <c r="BK6" s="33">
        <f t="shared" si="7"/>
        <v>1197.82</v>
      </c>
      <c r="BL6" s="33">
        <f t="shared" si="7"/>
        <v>1126.77</v>
      </c>
      <c r="BM6" s="33">
        <f t="shared" si="7"/>
        <v>1044.8</v>
      </c>
      <c r="BN6" s="33">
        <f t="shared" si="7"/>
        <v>1081.8</v>
      </c>
      <c r="BO6" s="32" t="str">
        <f>IF(BO7="","",IF(BO7="-","【-】","【"&amp;SUBSTITUTE(TEXT(BO7,"#,##0.00"),"-","△")&amp;"】"))</f>
        <v>【1,015.77】</v>
      </c>
      <c r="BP6" s="33">
        <f>IF(BP7="",NA(),BP7)</f>
        <v>58.96</v>
      </c>
      <c r="BQ6" s="33">
        <f t="shared" ref="BQ6:BY6" si="8">IF(BQ7="",NA(),BQ7)</f>
        <v>54.89</v>
      </c>
      <c r="BR6" s="33">
        <f t="shared" si="8"/>
        <v>72.11</v>
      </c>
      <c r="BS6" s="33">
        <f t="shared" si="8"/>
        <v>79.260000000000005</v>
      </c>
      <c r="BT6" s="33">
        <f t="shared" si="8"/>
        <v>84</v>
      </c>
      <c r="BU6" s="33">
        <f t="shared" si="8"/>
        <v>51.56</v>
      </c>
      <c r="BV6" s="33">
        <f t="shared" si="8"/>
        <v>51.03</v>
      </c>
      <c r="BW6" s="33">
        <f t="shared" si="8"/>
        <v>50.9</v>
      </c>
      <c r="BX6" s="33">
        <f t="shared" si="8"/>
        <v>50.82</v>
      </c>
      <c r="BY6" s="33">
        <f t="shared" si="8"/>
        <v>52.19</v>
      </c>
      <c r="BZ6" s="32" t="str">
        <f>IF(BZ7="","",IF(BZ7="-","【-】","【"&amp;SUBSTITUTE(TEXT(BZ7,"#,##0.00"),"-","△")&amp;"】"))</f>
        <v>【52.78】</v>
      </c>
      <c r="CA6" s="33">
        <f>IF(CA7="",NA(),CA7)</f>
        <v>317.56</v>
      </c>
      <c r="CB6" s="33">
        <f t="shared" ref="CB6:CJ6" si="9">IF(CB7="",NA(),CB7)</f>
        <v>330.39</v>
      </c>
      <c r="CC6" s="33">
        <f t="shared" si="9"/>
        <v>251.14</v>
      </c>
      <c r="CD6" s="33">
        <f t="shared" si="9"/>
        <v>230.77</v>
      </c>
      <c r="CE6" s="33">
        <f t="shared" si="9"/>
        <v>233.84</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46.39</v>
      </c>
      <c r="CM6" s="33">
        <f t="shared" ref="CM6:CU6" si="10">IF(CM7="",NA(),CM7)</f>
        <v>46.67</v>
      </c>
      <c r="CN6" s="33">
        <f t="shared" si="10"/>
        <v>46.42</v>
      </c>
      <c r="CO6" s="33">
        <f t="shared" si="10"/>
        <v>45</v>
      </c>
      <c r="CP6" s="33">
        <f t="shared" si="10"/>
        <v>44.05</v>
      </c>
      <c r="CQ6" s="33">
        <f t="shared" si="10"/>
        <v>55.2</v>
      </c>
      <c r="CR6" s="33">
        <f t="shared" si="10"/>
        <v>54.74</v>
      </c>
      <c r="CS6" s="33">
        <f t="shared" si="10"/>
        <v>53.78</v>
      </c>
      <c r="CT6" s="33">
        <f t="shared" si="10"/>
        <v>53.24</v>
      </c>
      <c r="CU6" s="33">
        <f t="shared" si="10"/>
        <v>52.31</v>
      </c>
      <c r="CV6" s="32" t="str">
        <f>IF(CV7="","",IF(CV7="-","【-】","【"&amp;SUBSTITUTE(TEXT(CV7,"#,##0.00"),"-","△")&amp;"】"))</f>
        <v>【52.74】</v>
      </c>
      <c r="CW6" s="33">
        <f>IF(CW7="",NA(),CW7)</f>
        <v>65.66</v>
      </c>
      <c r="CX6" s="33">
        <f t="shared" ref="CX6:DF6" si="11">IF(CX7="",NA(),CX7)</f>
        <v>67.41</v>
      </c>
      <c r="CY6" s="33">
        <f t="shared" si="11"/>
        <v>70.58</v>
      </c>
      <c r="CZ6" s="33">
        <f t="shared" si="11"/>
        <v>72.77</v>
      </c>
      <c r="DA6" s="33">
        <f t="shared" si="11"/>
        <v>75.86</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22012</v>
      </c>
      <c r="D7" s="35">
        <v>47</v>
      </c>
      <c r="E7" s="35">
        <v>17</v>
      </c>
      <c r="F7" s="35">
        <v>5</v>
      </c>
      <c r="G7" s="35">
        <v>0</v>
      </c>
      <c r="H7" s="35" t="s">
        <v>96</v>
      </c>
      <c r="I7" s="35" t="s">
        <v>97</v>
      </c>
      <c r="J7" s="35" t="s">
        <v>98</v>
      </c>
      <c r="K7" s="35" t="s">
        <v>99</v>
      </c>
      <c r="L7" s="35" t="s">
        <v>100</v>
      </c>
      <c r="M7" s="36" t="s">
        <v>101</v>
      </c>
      <c r="N7" s="36" t="s">
        <v>102</v>
      </c>
      <c r="O7" s="36">
        <v>2.31</v>
      </c>
      <c r="P7" s="36">
        <v>90.23</v>
      </c>
      <c r="Q7" s="36">
        <v>3052</v>
      </c>
      <c r="R7" s="36">
        <v>293066</v>
      </c>
      <c r="S7" s="36">
        <v>824.61</v>
      </c>
      <c r="T7" s="36">
        <v>355.4</v>
      </c>
      <c r="U7" s="36">
        <v>6718</v>
      </c>
      <c r="V7" s="36">
        <v>5.64</v>
      </c>
      <c r="W7" s="36">
        <v>1191.1300000000001</v>
      </c>
      <c r="X7" s="36">
        <v>78.88</v>
      </c>
      <c r="Y7" s="36">
        <v>78.98</v>
      </c>
      <c r="Z7" s="36">
        <v>77.319999999999993</v>
      </c>
      <c r="AA7" s="36">
        <v>76.94</v>
      </c>
      <c r="AB7" s="36">
        <v>77.010000000000005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1499.75</v>
      </c>
      <c r="BF7" s="36">
        <v>1415</v>
      </c>
      <c r="BG7" s="36">
        <v>647.62</v>
      </c>
      <c r="BH7" s="36">
        <v>17.73</v>
      </c>
      <c r="BI7" s="36">
        <v>3670.79</v>
      </c>
      <c r="BJ7" s="36">
        <v>1239.2</v>
      </c>
      <c r="BK7" s="36">
        <v>1197.82</v>
      </c>
      <c r="BL7" s="36">
        <v>1126.77</v>
      </c>
      <c r="BM7" s="36">
        <v>1044.8</v>
      </c>
      <c r="BN7" s="36">
        <v>1081.8</v>
      </c>
      <c r="BO7" s="36">
        <v>1015.77</v>
      </c>
      <c r="BP7" s="36">
        <v>58.96</v>
      </c>
      <c r="BQ7" s="36">
        <v>54.89</v>
      </c>
      <c r="BR7" s="36">
        <v>72.11</v>
      </c>
      <c r="BS7" s="36">
        <v>79.260000000000005</v>
      </c>
      <c r="BT7" s="36">
        <v>84</v>
      </c>
      <c r="BU7" s="36">
        <v>51.56</v>
      </c>
      <c r="BV7" s="36">
        <v>51.03</v>
      </c>
      <c r="BW7" s="36">
        <v>50.9</v>
      </c>
      <c r="BX7" s="36">
        <v>50.82</v>
      </c>
      <c r="BY7" s="36">
        <v>52.19</v>
      </c>
      <c r="BZ7" s="36">
        <v>52.78</v>
      </c>
      <c r="CA7" s="36">
        <v>317.56</v>
      </c>
      <c r="CB7" s="36">
        <v>330.39</v>
      </c>
      <c r="CC7" s="36">
        <v>251.14</v>
      </c>
      <c r="CD7" s="36">
        <v>230.77</v>
      </c>
      <c r="CE7" s="36">
        <v>233.84</v>
      </c>
      <c r="CF7" s="36">
        <v>283.26</v>
      </c>
      <c r="CG7" s="36">
        <v>289.60000000000002</v>
      </c>
      <c r="CH7" s="36">
        <v>293.27</v>
      </c>
      <c r="CI7" s="36">
        <v>300.52</v>
      </c>
      <c r="CJ7" s="36">
        <v>296.14</v>
      </c>
      <c r="CK7" s="36">
        <v>289.81</v>
      </c>
      <c r="CL7" s="36">
        <v>46.39</v>
      </c>
      <c r="CM7" s="36">
        <v>46.67</v>
      </c>
      <c r="CN7" s="36">
        <v>46.42</v>
      </c>
      <c r="CO7" s="36">
        <v>45</v>
      </c>
      <c r="CP7" s="36">
        <v>44.05</v>
      </c>
      <c r="CQ7" s="36">
        <v>55.2</v>
      </c>
      <c r="CR7" s="36">
        <v>54.74</v>
      </c>
      <c r="CS7" s="36">
        <v>53.78</v>
      </c>
      <c r="CT7" s="36">
        <v>53.24</v>
      </c>
      <c r="CU7" s="36">
        <v>52.31</v>
      </c>
      <c r="CV7" s="36">
        <v>52.74</v>
      </c>
      <c r="CW7" s="36">
        <v>65.66</v>
      </c>
      <c r="CX7" s="36">
        <v>67.41</v>
      </c>
      <c r="CY7" s="36">
        <v>70.58</v>
      </c>
      <c r="CZ7" s="36">
        <v>72.77</v>
      </c>
      <c r="DA7" s="36">
        <v>75.86</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2017-02-14T02:27:40Z</cp:lastPrinted>
  <dcterms:created xsi:type="dcterms:W3CDTF">2017-02-08T03:06:02Z</dcterms:created>
  <dcterms:modified xsi:type="dcterms:W3CDTF">2017-02-14T02:28:30Z</dcterms:modified>
  <cp:category/>
</cp:coreProperties>
</file>