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7269\Desktop\送信データ一時保存用\完成版(下水)課長\"/>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<sst xmlns="http://schemas.openxmlformats.org/spreadsheetml/2006/main" count="221" uniqueCount="111">
  <si>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</si>
  <si>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</si>
  <si>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</si>
  <si>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</si>
  <si>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</si>
  <si>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</si>
  <si>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</si>
  <si>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</si>
  <si>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</si>
  <si>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</si>
  <si>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</si>
  <si>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</si>
  <si>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</si>
  <si>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</si>
  <si>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</si>
  <si>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</si>
  <si>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</si>
  <si>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</si>
  <si>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</si>
  <si>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</si>
  <si>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</si>
  <si>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</si>
  <si>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</si>
  <si>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</si>
  <si>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</si>
  <si>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</si>
  <si>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</si>
  <si>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</si>
  <si>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</si>
  <si>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</si>
  <si>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</si>
  <si>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</si>
  <si>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</si>
  <si>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</si>
  <si>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</si>
  <si>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</si>
  <si>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</si>
  <si>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</si>
  <si>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</si>
  <si>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</si>
  <si>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</si>
  <si>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</si>
  <si>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</si>
  <si>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</si>
  <si>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</si>
  <si>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</si>
  <si>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</si>
  <si>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</si>
  <si>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</si>
  <si>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</si>
  <si>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</si>
  <si>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</si>
  <si>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</si>
  <si>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</si>
  <si>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</si>
  <si>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</si>
  <si>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</si>
  <si>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</si>
  <si>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</si>
  <si>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</si>
  <si>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</si>
  <si>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</si>
  <si>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</si>
  <si>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</si>
  <si>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</si>
  <si>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</si>
  <si>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</si>
  <si>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</si>
  <si>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</si>
  <si>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</si>
  <si>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</si>
  <si>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</si>
  <si>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</si>
  <si>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</si>
  <si>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</si>
  <si>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</si>
  <si>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</si>
  <si>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</si>
  <si>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</si>
  <si>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</si>
  <si>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</si>
  <si>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</si>
  <si>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</si>
  <si>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</si>
  <si>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</si>
  <si>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</si>
  <si>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</si>
  <si>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</si>
  <si>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</si>
  <si>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</si>
  <si>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</si>
  <si>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</si>
  <si>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</si>
  <si>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</si>
  <si>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</si>
  <si>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</si>
  <si>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青森市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</si>
  <si>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</si>
  <si>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</si>
  <si>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</si>
  <si>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</si>
  <si>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</si>
  <si>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</si>
  <si>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</si>
  <si>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</si>
  <si>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</si>
  <si>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</si>
  <si>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</si>
  <si>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使用料単価を適正な水準に保っているため、「⑤経費回収率」においては、収支均衡が図られています。
　「④企業債残高対事業規模比率」は、市債残高が比較的高水準であり、類似団体平均及び全国平均よりも高い数値となっていることから、建設改良事業を計画的に実施し、市債発行額を抑制していく必要があります。
【効率性】
　「⑥汚水処理原価」は、有収率が低いことなどを背景に類似団体平均及び全国平均よりも高い数値となっていることから、経営の健全性に配慮しながら改良更新事業に取り組み、管渠の老朽化対策等による不明水の削減を図る必要があります。
　また、固定費の割合が多い下水道施設を有効利用するため、水洗化の普及により「⑧水洗化率」を高めていく必要があります。</t>
    <rPh sb="1" eb="3">
      <t>ケンゼン</t>
    </rPh>
    <rPh sb="3" eb="4">
      <t>セイ</t>
    </rPh>
    <rPh sb="8" eb="10">
      <t>シヨウ</t>
    </rPh>
    <rPh sb="10" eb="11">
      <t>リョウ</t>
    </rPh>
    <rPh sb="11" eb="13">
      <t>タンカ</t>
    </rPh>
    <rPh sb="14" eb="16">
      <t>テキセイ</t>
    </rPh>
    <rPh sb="17" eb="19">
      <t>スイジュン</t>
    </rPh>
    <rPh sb="20" eb="21">
      <t>タモ</t>
    </rPh>
    <rPh sb="30" eb="32">
      <t>ケイヒ</t>
    </rPh>
    <rPh sb="32" eb="34">
      <t>カイシュウ</t>
    </rPh>
    <rPh sb="34" eb="35">
      <t>リツ</t>
    </rPh>
    <rPh sb="42" eb="44">
      <t>シュウシ</t>
    </rPh>
    <rPh sb="44" eb="46">
      <t>キンコウ</t>
    </rPh>
    <rPh sb="47" eb="48">
      <t>ハカ</t>
    </rPh>
    <rPh sb="59" eb="61">
      <t>キギョウ</t>
    </rPh>
    <rPh sb="61" eb="62">
      <t>サイ</t>
    </rPh>
    <rPh sb="62" eb="64">
      <t>ザンダカ</t>
    </rPh>
    <rPh sb="64" eb="65">
      <t>タイ</t>
    </rPh>
    <rPh sb="65" eb="67">
      <t>ジギョウ</t>
    </rPh>
    <rPh sb="67" eb="69">
      <t>キボ</t>
    </rPh>
    <rPh sb="69" eb="71">
      <t>ヒリツ</t>
    </rPh>
    <rPh sb="74" eb="76">
      <t>シサイ</t>
    </rPh>
    <rPh sb="76" eb="78">
      <t>ザンダカ</t>
    </rPh>
    <rPh sb="79" eb="82">
      <t>ヒカクテキ</t>
    </rPh>
    <rPh sb="82" eb="85">
      <t>コウスイジュン</t>
    </rPh>
    <rPh sb="89" eb="91">
      <t>ルイジ</t>
    </rPh>
    <rPh sb="91" eb="93">
      <t>ダンタイ</t>
    </rPh>
    <rPh sb="93" eb="95">
      <t>ヘイキン</t>
    </rPh>
    <rPh sb="95" eb="96">
      <t>オヨ</t>
    </rPh>
    <rPh sb="97" eb="99">
      <t>ゼンコク</t>
    </rPh>
    <rPh sb="99" eb="101">
      <t>ヘイキン</t>
    </rPh>
    <rPh sb="104" eb="105">
      <t>タカ</t>
    </rPh>
    <rPh sb="106" eb="108">
      <t>スウチ</t>
    </rPh>
    <rPh sb="119" eb="121">
      <t>ケンセツ</t>
    </rPh>
    <rPh sb="121" eb="123">
      <t>カイリョウ</t>
    </rPh>
    <rPh sb="123" eb="125">
      <t>ジギョウ</t>
    </rPh>
    <rPh sb="126" eb="129">
      <t>ケイカクテキ</t>
    </rPh>
    <rPh sb="130" eb="132">
      <t>ジッシ</t>
    </rPh>
    <rPh sb="134" eb="136">
      <t>シサイ</t>
    </rPh>
    <rPh sb="136" eb="139">
      <t>ハッコウガク</t>
    </rPh>
    <rPh sb="140" eb="142">
      <t>ヨクセイ</t>
    </rPh>
    <rPh sb="146" eb="148">
      <t>ヒツヨウ</t>
    </rPh>
    <rPh sb="157" eb="160">
      <t>コウリツセイ</t>
    </rPh>
    <rPh sb="165" eb="167">
      <t>オスイ</t>
    </rPh>
    <rPh sb="167" eb="169">
      <t>ショリ</t>
    </rPh>
    <rPh sb="169" eb="171">
      <t>ゲンカ</t>
    </rPh>
    <rPh sb="174" eb="175">
      <t>ユウ</t>
    </rPh>
    <rPh sb="175" eb="176">
      <t>オサ</t>
    </rPh>
    <rPh sb="176" eb="177">
      <t>リツ</t>
    </rPh>
    <rPh sb="178" eb="179">
      <t>ヒク</t>
    </rPh>
    <rPh sb="185" eb="187">
      <t>ハイケイ</t>
    </rPh>
    <rPh sb="188" eb="190">
      <t>ルイジ</t>
    </rPh>
    <rPh sb="190" eb="192">
      <t>ダンタイ</t>
    </rPh>
    <rPh sb="192" eb="194">
      <t>ヘイキン</t>
    </rPh>
    <rPh sb="194" eb="195">
      <t>オヨ</t>
    </rPh>
    <rPh sb="196" eb="198">
      <t>ゼンコク</t>
    </rPh>
    <rPh sb="198" eb="200">
      <t>ヘイキン</t>
    </rPh>
    <rPh sb="203" eb="204">
      <t>タカ</t>
    </rPh>
    <rPh sb="205" eb="207">
      <t>スウチ</t>
    </rPh>
    <rPh sb="218" eb="220">
      <t>ケイエイ</t>
    </rPh>
    <rPh sb="221" eb="224">
      <t>ケンゼンセイ</t>
    </rPh>
    <rPh sb="225" eb="227">
      <t>ハイリョ</t>
    </rPh>
    <rPh sb="231" eb="233">
      <t>カイリョウ</t>
    </rPh>
    <rPh sb="233" eb="235">
      <t>コウシン</t>
    </rPh>
    <rPh sb="235" eb="237">
      <t>ジギョウ</t>
    </rPh>
    <rPh sb="238" eb="239">
      <t>ト</t>
    </rPh>
    <rPh sb="240" eb="241">
      <t>ク</t>
    </rPh>
    <rPh sb="243" eb="244">
      <t>カン</t>
    </rPh>
    <rPh sb="244" eb="245">
      <t>キョ</t>
    </rPh>
    <rPh sb="246" eb="249">
      <t>ロウキュウカ</t>
    </rPh>
    <rPh sb="249" eb="251">
      <t>タイサク</t>
    </rPh>
    <rPh sb="251" eb="252">
      <t>ナド</t>
    </rPh>
    <rPh sb="255" eb="257">
      <t>フメイ</t>
    </rPh>
    <rPh sb="257" eb="258">
      <t>ミズ</t>
    </rPh>
    <rPh sb="259" eb="261">
      <t>サクゲン</t>
    </rPh>
    <rPh sb="262" eb="263">
      <t>ハカ</t>
    </rPh>
    <rPh sb="264" eb="266">
      <t>ヒツヨウ</t>
    </rPh>
    <rPh sb="277" eb="279">
      <t>コテイ</t>
    </rPh>
    <rPh sb="279" eb="280">
      <t>ヒ</t>
    </rPh>
    <rPh sb="281" eb="283">
      <t>ワリアイ</t>
    </rPh>
    <rPh sb="284" eb="285">
      <t>オオ</t>
    </rPh>
    <rPh sb="286" eb="288">
      <t>ゲスイ</t>
    </rPh>
    <rPh sb="288" eb="289">
      <t>ドウ</t>
    </rPh>
    <rPh sb="289" eb="291">
      <t>シセツ</t>
    </rPh>
    <rPh sb="292" eb="294">
      <t>ユウコウ</t>
    </rPh>
    <rPh sb="294" eb="296">
      <t>リヨウ</t>
    </rPh>
    <rPh sb="301" eb="304">
      <t>スイセンカ</t>
    </rPh>
    <rPh sb="305" eb="307">
      <t>フキュウ</t>
    </rPh>
    <rPh sb="312" eb="315">
      <t>スイセンカ</t>
    </rPh>
    <rPh sb="315" eb="316">
      <t>リツ</t>
    </rPh>
    <rPh sb="318" eb="319">
      <t>タカ</t>
    </rPh>
    <rPh sb="323" eb="325">
      <t>ヒツヨウ</t>
    </rPh>
    <phoneticPr fontId="4"/>
  </si>
  <si>
    <t>　現在、公営企業会計を適用していないため、「①有形固定資産減価償却率」による分析ができないものの、建設開始が昭和27年、供用開始が昭和42年であることから、処理場をはじめとする施設及び管渠の老朽化は進んでいます。
　「③管渠改善率」は、上昇傾向にありますが、今後も耐用年数を経過した管渠が増加していくことから、計画的に機能維持を図っていく必要があります。</t>
    <rPh sb="69" eb="70">
      <t>ネン</t>
    </rPh>
    <rPh sb="110" eb="111">
      <t>カン</t>
    </rPh>
    <rPh sb="111" eb="112">
      <t>キョ</t>
    </rPh>
    <rPh sb="112" eb="114">
      <t>カイゼン</t>
    </rPh>
    <rPh sb="114" eb="115">
      <t>リツ</t>
    </rPh>
    <rPh sb="118" eb="120">
      <t>ジョウショウ</t>
    </rPh>
    <rPh sb="120" eb="122">
      <t>ケイコウ</t>
    </rPh>
    <rPh sb="129" eb="131">
      <t>コンゴ</t>
    </rPh>
    <rPh sb="132" eb="134">
      <t>タイヨウ</t>
    </rPh>
    <rPh sb="134" eb="136">
      <t>ネンスウ</t>
    </rPh>
    <rPh sb="137" eb="139">
      <t>ケイカ</t>
    </rPh>
    <rPh sb="141" eb="142">
      <t>カン</t>
    </rPh>
    <rPh sb="142" eb="143">
      <t>キョ</t>
    </rPh>
    <rPh sb="144" eb="146">
      <t>ゾウカ</t>
    </rPh>
    <rPh sb="159" eb="161">
      <t>キノウ</t>
    </rPh>
    <rPh sb="161" eb="163">
      <t>イジ</t>
    </rPh>
    <rPh sb="164" eb="165">
      <t>ハカ</t>
    </rPh>
    <phoneticPr fontId="4"/>
  </si>
  <si>
    <t>　長期的には人口減少等による使用料収入の減少が見込まれる中で、老朽化が進む施設の更新需要に対応し、下水道事業におけるサービスを永続的に提供していくため、適切な計画に基づいた建設投資と、既に下水道が整備された区域における水洗化の普及により、経営の健全化・効率化を図る必要があります。</t>
    <rPh sb="1" eb="4">
      <t>チョウキテキ</t>
    </rPh>
    <rPh sb="10" eb="11">
      <t>ナド</t>
    </rPh>
    <rPh sb="20" eb="22">
      <t>ゲンショウ</t>
    </rPh>
    <rPh sb="23" eb="25">
      <t>ミコ</t>
    </rPh>
    <rPh sb="28" eb="29">
      <t>ナカ</t>
    </rPh>
    <rPh sb="52" eb="54">
      <t>ジギョウ</t>
    </rPh>
    <rPh sb="63" eb="66">
      <t>エイゾクテキ</t>
    </rPh>
    <rPh sb="67" eb="69">
      <t>テイキョウ</t>
    </rPh>
    <rPh sb="76" eb="78">
      <t>テキセツ</t>
    </rPh>
    <rPh sb="122" eb="125">
      <t>ケンゼンカ</t>
    </rPh>
    <rPh sb="128" eb="129">
      <t>カ</t>
    </rPh>
    <rPh sb="130" eb="13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</si>
</sst>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0.03</c:v>
                </c:pt>
                <c:pt idx="1">
                  <c:v>0.03</c:v>
                </c:pt>
                <c:pt idx="2">
                  <c:v>0.03</c:v>
                </c:pt>
                <c:pt idx="3">
                  <c:v>0.09</c:v>
                </c:pt>
                <c:pt idx="4">
                  <c:v>0.11</c:v>
                </c:pt>
              </c:numCache>
            </c:numRef>
          </c:val>
        </c:ser>
        <c:dLbls>
          <c:showLegendKey val="0"/>
          <c:showVal val="0"/>
          <c:showCatName val="0"/>
          <c:showSerName val="0"/>
          <c:showPercent val="0"/>
          <c:showBubbleSize val="0"/>
        </c:dLbls>
        <c:gapWidth val="150"/>
        <c:axId val="448285208"/>
        <c:axId val="44828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448285208"/>
        <c:axId val="448288344"/>
      </c:lineChart>
      <c:dateAx>
        <c:axId val="448285208"/>
        <c:scaling>
          <c:orientation val="minMax"/>
        </c:scaling>
        <c:delete val="1"/>
        <c:axPos val="b"/>
        <c:numFmt formatCode="ge" sourceLinked="1"/>
        <c:majorTickMark val="none"/>
        <c:minorTickMark val="none"/>
        <c:tickLblPos val="none"/>
        <c:crossAx val="448288344"/>
        <c:crosses val="autoZero"/>
        <c:auto val="1"/>
        <c:lblOffset val="100"/>
        <c:baseTimeUnit val="years"/>
      </c:dateAx>
      <c:valAx>
        <c:axId val="44828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71.319999999999993</c:v>
                </c:pt>
                <c:pt idx="1">
                  <c:v>69.23</c:v>
                </c:pt>
                <c:pt idx="2">
                  <c:v>74.64</c:v>
                </c:pt>
                <c:pt idx="3">
                  <c:v>71.17</c:v>
                </c:pt>
                <c:pt idx="4">
                  <c:v>69.290000000000006</c:v>
                </c:pt>
              </c:numCache>
            </c:numRef>
          </c:val>
        </c:ser>
        <c:dLbls>
          <c:showLegendKey val="0"/>
          <c:showVal val="0"/>
          <c:showCatName val="0"/>
          <c:showSerName val="0"/>
          <c:showPercent val="0"/>
          <c:showBubbleSize val="0"/>
        </c:dLbls>
        <c:gapWidth val="150"/>
        <c:axId val="395490064"/>
        <c:axId val="39549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395490064"/>
        <c:axId val="395490456"/>
      </c:lineChart>
      <c:dateAx>
        <c:axId val="395490064"/>
        <c:scaling>
          <c:orientation val="minMax"/>
        </c:scaling>
        <c:delete val="1"/>
        <c:axPos val="b"/>
        <c:numFmt formatCode="ge" sourceLinked="1"/>
        <c:majorTickMark val="none"/>
        <c:minorTickMark val="none"/>
        <c:tickLblPos val="none"/>
        <c:crossAx val="395490456"/>
        <c:crosses val="autoZero"/>
        <c:auto val="1"/>
        <c:lblOffset val="100"/>
        <c:baseTimeUnit val="years"/>
      </c:dateAx>
      <c:valAx>
        <c:axId val="39549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9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86.21</c:v>
                </c:pt>
                <c:pt idx="1">
                  <c:v>86.23</c:v>
                </c:pt>
                <c:pt idx="2">
                  <c:v>86.52</c:v>
                </c:pt>
                <c:pt idx="3">
                  <c:v>86.88</c:v>
                </c:pt>
                <c:pt idx="4">
                  <c:v>87.29</c:v>
                </c:pt>
              </c:numCache>
            </c:numRef>
          </c:val>
        </c:ser>
        <c:dLbls>
          <c:showLegendKey val="0"/>
          <c:showVal val="0"/>
          <c:showCatName val="0"/>
          <c:showSerName val="0"/>
          <c:showPercent val="0"/>
          <c:showBubbleSize val="0"/>
        </c:dLbls>
        <c:gapWidth val="150"/>
        <c:axId val="395491632"/>
        <c:axId val="39549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395491632"/>
        <c:axId val="395492024"/>
      </c:lineChart>
      <c:dateAx>
        <c:axId val="395491632"/>
        <c:scaling>
          <c:orientation val="minMax"/>
        </c:scaling>
        <c:delete val="1"/>
        <c:axPos val="b"/>
        <c:numFmt formatCode="ge" sourceLinked="1"/>
        <c:majorTickMark val="none"/>
        <c:minorTickMark val="none"/>
        <c:tickLblPos val="none"/>
        <c:crossAx val="395492024"/>
        <c:crosses val="autoZero"/>
        <c:auto val="1"/>
        <c:lblOffset val="100"/>
        <c:baseTimeUnit val="years"/>
      </c:dateAx>
      <c:valAx>
        <c:axId val="39549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65.02</c:v>
                </c:pt>
                <c:pt idx="1">
                  <c:v>65.87</c:v>
                </c:pt>
                <c:pt idx="2">
                  <c:v>66.64</c:v>
                </c:pt>
                <c:pt idx="3">
                  <c:v>65.930000000000007</c:v>
                </c:pt>
                <c:pt idx="4">
                  <c:v>65.760000000000005</c:v>
                </c:pt>
              </c:numCache>
            </c:numRef>
          </c:val>
        </c:ser>
        <c:dLbls>
          <c:showLegendKey val="0"/>
          <c:showVal val="0"/>
          <c:showCatName val="0"/>
          <c:showSerName val="0"/>
          <c:showPercent val="0"/>
          <c:showBubbleSize val="0"/>
        </c:dLbls>
        <c:gapWidth val="150"/>
        <c:axId val="447375568"/>
        <c:axId val="44737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375568"/>
        <c:axId val="447375176"/>
      </c:lineChart>
      <c:dateAx>
        <c:axId val="447375568"/>
        <c:scaling>
          <c:orientation val="minMax"/>
        </c:scaling>
        <c:delete val="1"/>
        <c:axPos val="b"/>
        <c:numFmt formatCode="ge" sourceLinked="1"/>
        <c:majorTickMark val="none"/>
        <c:minorTickMark val="none"/>
        <c:tickLblPos val="none"/>
        <c:crossAx val="447375176"/>
        <c:crosses val="autoZero"/>
        <c:auto val="1"/>
        <c:lblOffset val="100"/>
        <c:baseTimeUnit val="years"/>
      </c:dateAx>
      <c:valAx>
        <c:axId val="44737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373608"/>
        <c:axId val="4473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373608"/>
        <c:axId val="447373216"/>
      </c:lineChart>
      <c:dateAx>
        <c:axId val="447373608"/>
        <c:scaling>
          <c:orientation val="minMax"/>
        </c:scaling>
        <c:delete val="1"/>
        <c:axPos val="b"/>
        <c:numFmt formatCode="ge" sourceLinked="1"/>
        <c:majorTickMark val="none"/>
        <c:minorTickMark val="none"/>
        <c:tickLblPos val="none"/>
        <c:crossAx val="447373216"/>
        <c:crosses val="autoZero"/>
        <c:auto val="1"/>
        <c:lblOffset val="100"/>
        <c:baseTimeUnit val="years"/>
      </c:dateAx>
      <c:valAx>
        <c:axId val="4473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7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165432"/>
        <c:axId val="40216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165432"/>
        <c:axId val="402164648"/>
      </c:lineChart>
      <c:dateAx>
        <c:axId val="402165432"/>
        <c:scaling>
          <c:orientation val="minMax"/>
        </c:scaling>
        <c:delete val="1"/>
        <c:axPos val="b"/>
        <c:numFmt formatCode="ge" sourceLinked="1"/>
        <c:majorTickMark val="none"/>
        <c:minorTickMark val="none"/>
        <c:tickLblPos val="none"/>
        <c:crossAx val="402164648"/>
        <c:crosses val="autoZero"/>
        <c:auto val="1"/>
        <c:lblOffset val="100"/>
        <c:baseTimeUnit val="years"/>
      </c:dateAx>
      <c:valAx>
        <c:axId val="4021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6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162688"/>
        <c:axId val="40216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162688"/>
        <c:axId val="402163080"/>
      </c:lineChart>
      <c:dateAx>
        <c:axId val="402162688"/>
        <c:scaling>
          <c:orientation val="minMax"/>
        </c:scaling>
        <c:delete val="1"/>
        <c:axPos val="b"/>
        <c:numFmt formatCode="ge" sourceLinked="1"/>
        <c:majorTickMark val="none"/>
        <c:minorTickMark val="none"/>
        <c:tickLblPos val="none"/>
        <c:crossAx val="402163080"/>
        <c:crosses val="autoZero"/>
        <c:auto val="1"/>
        <c:lblOffset val="100"/>
        <c:baseTimeUnit val="years"/>
      </c:dateAx>
      <c:valAx>
        <c:axId val="40216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9745344"/>
        <c:axId val="44974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745344"/>
        <c:axId val="449745736"/>
      </c:lineChart>
      <c:dateAx>
        <c:axId val="449745344"/>
        <c:scaling>
          <c:orientation val="minMax"/>
        </c:scaling>
        <c:delete val="1"/>
        <c:axPos val="b"/>
        <c:numFmt formatCode="ge" sourceLinked="1"/>
        <c:majorTickMark val="none"/>
        <c:minorTickMark val="none"/>
        <c:tickLblPos val="none"/>
        <c:crossAx val="449745736"/>
        <c:crosses val="autoZero"/>
        <c:auto val="1"/>
        <c:lblOffset val="100"/>
        <c:baseTimeUnit val="years"/>
      </c:dateAx>
      <c:valAx>
        <c:axId val="44974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7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1195.8599999999999</c:v>
                </c:pt>
                <c:pt idx="1">
                  <c:v>1292.8800000000001</c:v>
                </c:pt>
                <c:pt idx="2">
                  <c:v>1409.79</c:v>
                </c:pt>
                <c:pt idx="3">
                  <c:v>1397.13</c:v>
                </c:pt>
                <c:pt idx="4">
                  <c:v>1392.48</c:v>
                </c:pt>
              </c:numCache>
            </c:numRef>
          </c:val>
        </c:ser>
        <c:dLbls>
          <c:showLegendKey val="0"/>
          <c:showVal val="0"/>
          <c:showCatName val="0"/>
          <c:showSerName val="0"/>
          <c:showPercent val="0"/>
          <c:showBubbleSize val="0"/>
        </c:dLbls>
        <c:gapWidth val="150"/>
        <c:axId val="395955616"/>
        <c:axId val="39595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395955616"/>
        <c:axId val="395953264"/>
      </c:lineChart>
      <c:dateAx>
        <c:axId val="395955616"/>
        <c:scaling>
          <c:orientation val="minMax"/>
        </c:scaling>
        <c:delete val="1"/>
        <c:axPos val="b"/>
        <c:numFmt formatCode="ge" sourceLinked="1"/>
        <c:majorTickMark val="none"/>
        <c:minorTickMark val="none"/>
        <c:tickLblPos val="none"/>
        <c:crossAx val="395953264"/>
        <c:crosses val="autoZero"/>
        <c:auto val="1"/>
        <c:lblOffset val="100"/>
        <c:baseTimeUnit val="years"/>
      </c:dateAx>
      <c:valAx>
        <c:axId val="39595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114.86</c:v>
                </c:pt>
                <c:pt idx="1">
                  <c:v>96.08</c:v>
                </c:pt>
                <c:pt idx="2">
                  <c:v>98.71</c:v>
                </c:pt>
                <c:pt idx="3">
                  <c:v>99.92</c:v>
                </c:pt>
                <c:pt idx="4">
                  <c:v>101.86</c:v>
                </c:pt>
              </c:numCache>
            </c:numRef>
          </c:val>
        </c:ser>
        <c:dLbls>
          <c:showLegendKey val="0"/>
          <c:showVal val="0"/>
          <c:showCatName val="0"/>
          <c:showSerName val="0"/>
          <c:showPercent val="0"/>
          <c:showBubbleSize val="0"/>
        </c:dLbls>
        <c:gapWidth val="150"/>
        <c:axId val="184074376"/>
        <c:axId val="39879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84074376"/>
        <c:axId val="398791376"/>
      </c:lineChart>
      <c:dateAx>
        <c:axId val="184074376"/>
        <c:scaling>
          <c:orientation val="minMax"/>
        </c:scaling>
        <c:delete val="1"/>
        <c:axPos val="b"/>
        <c:numFmt formatCode="ge" sourceLinked="1"/>
        <c:majorTickMark val="none"/>
        <c:minorTickMark val="none"/>
        <c:tickLblPos val="none"/>
        <c:crossAx val="398791376"/>
        <c:crosses val="autoZero"/>
        <c:auto val="1"/>
        <c:lblOffset val="100"/>
        <c:baseTimeUnit val="years"/>
      </c:dateAx>
      <c:valAx>
        <c:axId val="39879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166.1</c:v>
                </c:pt>
                <c:pt idx="1">
                  <c:v>198.9</c:v>
                </c:pt>
                <c:pt idx="2">
                  <c:v>193.9</c:v>
                </c:pt>
                <c:pt idx="3">
                  <c:v>196.13</c:v>
                </c:pt>
                <c:pt idx="4">
                  <c:v>193.85</c:v>
                </c:pt>
              </c:numCache>
            </c:numRef>
          </c:val>
        </c:ser>
        <c:dLbls>
          <c:showLegendKey val="0"/>
          <c:showVal val="0"/>
          <c:showCatName val="0"/>
          <c:showSerName val="0"/>
          <c:showPercent val="0"/>
          <c:showBubbleSize val="0"/>
        </c:dLbls>
        <c:gapWidth val="150"/>
        <c:axId val="400230960"/>
        <c:axId val="44937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400230960"/>
        <c:axId val="449370256"/>
      </c:lineChart>
      <c:dateAx>
        <c:axId val="400230960"/>
        <c:scaling>
          <c:orientation val="minMax"/>
        </c:scaling>
        <c:delete val="1"/>
        <c:axPos val="b"/>
        <c:numFmt formatCode="ge" sourceLinked="1"/>
        <c:majorTickMark val="none"/>
        <c:minorTickMark val="none"/>
        <c:tickLblPos val="none"/>
        <c:crossAx val="449370256"/>
        <c:crosses val="autoZero"/>
        <c:auto val="1"/>
        <c:lblOffset val="100"/>
        <c:baseTimeUnit val="years"/>
      </c:dateAx>
      <c:valAx>
        <c:axId val="44937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3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青森市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293066</v>
      </c>
      <c r="AM8" s="47"/>
      <c r="AN8" s="47"/>
      <c r="AO8" s="47"/>
      <c r="AP8" s="47"/>
      <c r="AQ8" s="47"/>
      <c r="AR8" s="47"/>
      <c r="AS8" s="47"/>
      <c r="AT8" s="43">
        <f>データ!S6</f>
        <v>824.61</v>
      </c>
      <c r="AU8" s="43"/>
      <c r="AV8" s="43"/>
      <c r="AW8" s="43"/>
      <c r="AX8" s="43"/>
      <c r="AY8" s="43"/>
      <c r="AZ8" s="43"/>
      <c r="BA8" s="43"/>
      <c r="BB8" s="43">
        <f>データ!T6</f>
        <v>355.4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80</v>
      </c>
      <c r="Q10" s="43"/>
      <c r="R10" s="43"/>
      <c r="S10" s="43"/>
      <c r="T10" s="43"/>
      <c r="U10" s="43"/>
      <c r="V10" s="43"/>
      <c r="W10" s="43">
        <f>データ!P6</f>
        <v>69.53</v>
      </c>
      <c r="X10" s="43"/>
      <c r="Y10" s="43"/>
      <c r="Z10" s="43"/>
      <c r="AA10" s="43"/>
      <c r="AB10" s="43"/>
      <c r="AC10" s="43"/>
      <c r="AD10" s="47">
        <f>データ!Q6</f>
        <v>3052</v>
      </c>
      <c r="AE10" s="47"/>
      <c r="AF10" s="47"/>
      <c r="AG10" s="47"/>
      <c r="AH10" s="47"/>
      <c r="AI10" s="47"/>
      <c r="AJ10" s="47"/>
      <c r="AK10" s="2"/>
      <c r="AL10" s="47">
        <f>データ!U6</f>
        <v>232578</v>
      </c>
      <c r="AM10" s="47"/>
      <c r="AN10" s="47"/>
      <c r="AO10" s="47"/>
      <c r="AP10" s="47"/>
      <c r="AQ10" s="47"/>
      <c r="AR10" s="47"/>
      <c r="AS10" s="47"/>
      <c r="AT10" s="43">
        <f>データ!V6</f>
        <v>43.73</v>
      </c>
      <c r="AU10" s="43"/>
      <c r="AV10" s="43"/>
      <c r="AW10" s="43"/>
      <c r="AX10" s="43"/>
      <c r="AY10" s="43"/>
      <c r="AZ10" s="43"/>
      <c r="BA10" s="43"/>
      <c r="BB10" s="43">
        <f>データ!W6</f>
        <v>5318.5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22012</v>
      </c>
      <c r="D6" s="31">
        <f t="shared" si="3"/>
        <v>47</v>
      </c>
      <c r="E6" s="31">
        <f t="shared" si="3"/>
        <v>17</v>
      </c>
      <c r="F6" s="31">
        <f t="shared" si="3"/>
        <v>1</v>
      </c>
      <c r="G6" s="31">
        <f t="shared" si="3"/>
        <v>0</v>
      </c>
      <c r="H6" s="31" t="str">
        <f t="shared" si="3"/>
        <v>青森県　青森市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80</v>
      </c>
      <c r="P6" s="32">
        <f t="shared" si="3"/>
        <v>69.53</v>
      </c>
      <c r="Q6" s="32">
        <f t="shared" si="3"/>
        <v>3052</v>
      </c>
      <c r="R6" s="32">
        <f t="shared" si="3"/>
        <v>293066</v>
      </c>
      <c r="S6" s="32">
        <f t="shared" si="3"/>
        <v>824.61</v>
      </c>
      <c r="T6" s="32">
        <f t="shared" si="3"/>
        <v>355.4</v>
      </c>
      <c r="U6" s="32">
        <f t="shared" si="3"/>
        <v>232578</v>
      </c>
      <c r="V6" s="32">
        <f t="shared" si="3"/>
        <v>43.73</v>
      </c>
      <c r="W6" s="32">
        <f t="shared" si="3"/>
        <v>5318.5</v>
      </c>
      <c r="X6" s="33">
        <f>IF(X7="",NA(),X7)</f>
        <v>65.02</v>
      </c>
      <c r="Y6" s="33">
        <f t="shared" ref="Y6:AG6" si="4">IF(Y7="",NA(),Y7)</f>
        <v>65.87</v>
      </c>
      <c r="Z6" s="33">
        <f t="shared" si="4"/>
        <v>66.64</v>
      </c>
      <c r="AA6" s="33">
        <f t="shared" si="4"/>
        <v>65.930000000000007</v>
      </c>
      <c r="AB6" s="33">
        <f t="shared" si="4"/>
        <v>65.760000000000005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1195.8599999999999</v>
      </c>
      <c r="BF6" s="33">
        <f t="shared" ref="BF6:BN6" si="7">IF(BF7="",NA(),BF7)</f>
        <v>1292.8800000000001</v>
      </c>
      <c r="BG6" s="33">
        <f t="shared" si="7"/>
        <v>1409.79</v>
      </c>
      <c r="BH6" s="33">
        <f t="shared" si="7"/>
        <v>1397.13</v>
      </c>
      <c r="BI6" s="33">
        <f t="shared" si="7"/>
        <v>1392.48</v>
      </c>
      <c r="BJ6" s="33">
        <f t="shared" si="7"/>
        <v>959.1</v>
      </c>
      <c r="BK6" s="33">
        <f t="shared" si="7"/>
        <v>941.18</v>
      </c>
      <c r="BL6" s="33">
        <f t="shared" si="7"/>
        <v>893.45</v>
      </c>
      <c r="BM6" s="33">
        <f t="shared" si="7"/>
        <v>843.57</v>
      </c>
      <c r="BN6" s="33">
        <f t="shared" si="7"/>
        <v>845.86</v>
      </c>
      <c r="BO6" s="32" t="str">
        <f>IF(BO7="","",IF(BO7="-","【-】","【"&amp;SUBSTITUTE(TEXT(BO7,"#,##0.00"),"-","△")&amp;"】"))</f>
        <v>【763.62】</v>
      </c>
      <c r="BP6" s="33">
        <f>IF(BP7="",NA(),BP7)</f>
        <v>114.86</v>
      </c>
      <c r="BQ6" s="33">
        <f t="shared" ref="BQ6:BY6" si="8">IF(BQ7="",NA(),BQ7)</f>
        <v>96.08</v>
      </c>
      <c r="BR6" s="33">
        <f t="shared" si="8"/>
        <v>98.71</v>
      </c>
      <c r="BS6" s="33">
        <f t="shared" si="8"/>
        <v>99.92</v>
      </c>
      <c r="BT6" s="33">
        <f t="shared" si="8"/>
        <v>101.86</v>
      </c>
      <c r="BU6" s="33">
        <f t="shared" si="8"/>
        <v>93.53</v>
      </c>
      <c r="BV6" s="33">
        <f t="shared" si="8"/>
        <v>93.55</v>
      </c>
      <c r="BW6" s="33">
        <f t="shared" si="8"/>
        <v>95.24</v>
      </c>
      <c r="BX6" s="33">
        <f t="shared" si="8"/>
        <v>99.86</v>
      </c>
      <c r="BY6" s="33">
        <f t="shared" si="8"/>
        <v>101.88</v>
      </c>
      <c r="BZ6" s="32" t="str">
        <f>IF(BZ7="","",IF(BZ7="-","【-】","【"&amp;SUBSTITUTE(TEXT(BZ7,"#,##0.00"),"-","△")&amp;"】"))</f>
        <v>【98.53】</v>
      </c>
      <c r="CA6" s="33">
        <f>IF(CA7="",NA(),CA7)</f>
        <v>166.1</v>
      </c>
      <c r="CB6" s="33">
        <f t="shared" ref="CB6:CJ6" si="9">IF(CB7="",NA(),CB7)</f>
        <v>198.9</v>
      </c>
      <c r="CC6" s="33">
        <f t="shared" si="9"/>
        <v>193.9</v>
      </c>
      <c r="CD6" s="33">
        <f t="shared" si="9"/>
        <v>196.13</v>
      </c>
      <c r="CE6" s="33">
        <f t="shared" si="9"/>
        <v>193.85</v>
      </c>
      <c r="CF6" s="33">
        <f t="shared" si="9"/>
        <v>152.28</v>
      </c>
      <c r="CG6" s="33">
        <f t="shared" si="9"/>
        <v>153.24</v>
      </c>
      <c r="CH6" s="33">
        <f t="shared" si="9"/>
        <v>150.75</v>
      </c>
      <c r="CI6" s="33">
        <f t="shared" si="9"/>
        <v>147.29</v>
      </c>
      <c r="CJ6" s="33">
        <f t="shared" si="9"/>
        <v>143.15</v>
      </c>
      <c r="CK6" s="32" t="str">
        <f>IF(CK7="","",IF(CK7="-","【-】","【"&amp;SUBSTITUTE(TEXT(CK7,"#,##0.00"),"-","△")&amp;"】"))</f>
        <v>【139.70】</v>
      </c>
      <c r="CL6" s="33">
        <f>IF(CL7="",NA(),CL7)</f>
        <v>71.319999999999993</v>
      </c>
      <c r="CM6" s="33">
        <f t="shared" ref="CM6:CU6" si="10">IF(CM7="",NA(),CM7)</f>
        <v>69.23</v>
      </c>
      <c r="CN6" s="33">
        <f t="shared" si="10"/>
        <v>74.64</v>
      </c>
      <c r="CO6" s="33">
        <f t="shared" si="10"/>
        <v>71.17</v>
      </c>
      <c r="CP6" s="33">
        <f t="shared" si="10"/>
        <v>69.290000000000006</v>
      </c>
      <c r="CQ6" s="33">
        <f t="shared" si="10"/>
        <v>61.64</v>
      </c>
      <c r="CR6" s="33">
        <f t="shared" si="10"/>
        <v>61.73</v>
      </c>
      <c r="CS6" s="33">
        <f t="shared" si="10"/>
        <v>61.1</v>
      </c>
      <c r="CT6" s="33">
        <f t="shared" si="10"/>
        <v>61.03</v>
      </c>
      <c r="CU6" s="33">
        <f t="shared" si="10"/>
        <v>62.5</v>
      </c>
      <c r="CV6" s="32" t="str">
        <f>IF(CV7="","",IF(CV7="-","【-】","【"&amp;SUBSTITUTE(TEXT(CV7,"#,##0.00"),"-","△")&amp;"】"))</f>
        <v>【60.01】</v>
      </c>
      <c r="CW6" s="33">
        <f>IF(CW7="",NA(),CW7)</f>
        <v>86.21</v>
      </c>
      <c r="CX6" s="33">
        <f t="shared" ref="CX6:DF6" si="11">IF(CX7="",NA(),CX7)</f>
        <v>86.23</v>
      </c>
      <c r="CY6" s="33">
        <f t="shared" si="11"/>
        <v>86.52</v>
      </c>
      <c r="CZ6" s="33">
        <f t="shared" si="11"/>
        <v>86.88</v>
      </c>
      <c r="DA6" s="33">
        <f t="shared" si="11"/>
        <v>87.29</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0.03</v>
      </c>
      <c r="EF6" s="33">
        <f t="shared" si="14"/>
        <v>0.03</v>
      </c>
      <c r="EG6" s="33">
        <f t="shared" si="14"/>
        <v>0.09</v>
      </c>
      <c r="EH6" s="33">
        <f t="shared" si="14"/>
        <v>0.11</v>
      </c>
      <c r="EI6" s="33">
        <f t="shared" si="14"/>
        <v>0.08</v>
      </c>
      <c r="EJ6" s="33">
        <f t="shared" si="14"/>
        <v>0.1</v>
      </c>
      <c r="EK6" s="33">
        <f t="shared" si="14"/>
        <v>0.1</v>
      </c>
      <c r="EL6" s="33">
        <f t="shared" si="14"/>
        <v>0.11</v>
      </c>
      <c r="EM6" s="33">
        <f t="shared" si="14"/>
        <v>0.12</v>
      </c>
      <c r="EN6" s="32" t="str">
        <f>IF(EN7="","",IF(EN7="-","【-】","【"&amp;SUBSTITUTE(TEXT(EN7,"#,##0.00"),"-","△")&amp;"】"))</f>
        <v>【0.23】</v>
      </c>
    </row>
    <row r="7" spans="1:144" s="34" customFormat="1">
      <c r="A7" s="26"/>
      <c r="B7" s="35">
        <v>2015</v>
      </c>
      <c r="C7" s="35">
        <v>22012</v>
      </c>
      <c r="D7" s="35">
        <v>47</v>
      </c>
      <c r="E7" s="35">
        <v>17</v>
      </c>
      <c r="F7" s="35">
        <v>1</v>
      </c>
      <c r="G7" s="35">
        <v>0</v>
      </c>
      <c r="H7" s="35" t="s">
        <v>96</v>
      </c>
      <c r="I7" s="35" t="s">
        <v>97</v>
      </c>
      <c r="J7" s="35" t="s">
        <v>98</v>
      </c>
      <c r="K7" s="35" t="s">
        <v>99</v>
      </c>
      <c r="L7" s="35" t="s">
        <v>100</v>
      </c>
      <c r="M7" s="36" t="s">
        <v>101</v>
      </c>
      <c r="N7" s="36" t="s">
        <v>102</v>
      </c>
      <c r="O7" s="36">
        <v>80</v>
      </c>
      <c r="P7" s="36">
        <v>69.53</v>
      </c>
      <c r="Q7" s="36">
        <v>3052</v>
      </c>
      <c r="R7" s="36">
        <v>293066</v>
      </c>
      <c r="S7" s="36">
        <v>824.61</v>
      </c>
      <c r="T7" s="36">
        <v>355.4</v>
      </c>
      <c r="U7" s="36">
        <v>232578</v>
      </c>
      <c r="V7" s="36">
        <v>43.73</v>
      </c>
      <c r="W7" s="36">
        <v>5318.5</v>
      </c>
      <c r="X7" s="36">
        <v>65.02</v>
      </c>
      <c r="Y7" s="36">
        <v>65.87</v>
      </c>
      <c r="Z7" s="36">
        <v>66.64</v>
      </c>
      <c r="AA7" s="36">
        <v>65.930000000000007</v>
      </c>
      <c r="AB7" s="36">
        <v>65.760000000000005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1195.8599999999999</v>
      </c>
      <c r="BF7" s="36">
        <v>1292.8800000000001</v>
      </c>
      <c r="BG7" s="36">
        <v>1409.79</v>
      </c>
      <c r="BH7" s="36">
        <v>1397.13</v>
      </c>
      <c r="BI7" s="36">
        <v>1392.48</v>
      </c>
      <c r="BJ7" s="36">
        <v>959.1</v>
      </c>
      <c r="BK7" s="36">
        <v>941.18</v>
      </c>
      <c r="BL7" s="36">
        <v>893.45</v>
      </c>
      <c r="BM7" s="36">
        <v>843.57</v>
      </c>
      <c r="BN7" s="36">
        <v>845.86</v>
      </c>
      <c r="BO7" s="36">
        <v>763.62</v>
      </c>
      <c r="BP7" s="36">
        <v>114.86</v>
      </c>
      <c r="BQ7" s="36">
        <v>96.08</v>
      </c>
      <c r="BR7" s="36">
        <v>98.71</v>
      </c>
      <c r="BS7" s="36">
        <v>99.92</v>
      </c>
      <c r="BT7" s="36">
        <v>101.86</v>
      </c>
      <c r="BU7" s="36">
        <v>93.53</v>
      </c>
      <c r="BV7" s="36">
        <v>93.55</v>
      </c>
      <c r="BW7" s="36">
        <v>95.24</v>
      </c>
      <c r="BX7" s="36">
        <v>99.86</v>
      </c>
      <c r="BY7" s="36">
        <v>101.88</v>
      </c>
      <c r="BZ7" s="36">
        <v>98.53</v>
      </c>
      <c r="CA7" s="36">
        <v>166.1</v>
      </c>
      <c r="CB7" s="36">
        <v>198.9</v>
      </c>
      <c r="CC7" s="36">
        <v>193.9</v>
      </c>
      <c r="CD7" s="36">
        <v>196.13</v>
      </c>
      <c r="CE7" s="36">
        <v>193.85</v>
      </c>
      <c r="CF7" s="36">
        <v>152.28</v>
      </c>
      <c r="CG7" s="36">
        <v>153.24</v>
      </c>
      <c r="CH7" s="36">
        <v>150.75</v>
      </c>
      <c r="CI7" s="36">
        <v>147.29</v>
      </c>
      <c r="CJ7" s="36">
        <v>143.15</v>
      </c>
      <c r="CK7" s="36">
        <v>139.69999999999999</v>
      </c>
      <c r="CL7" s="36">
        <v>71.319999999999993</v>
      </c>
      <c r="CM7" s="36">
        <v>69.23</v>
      </c>
      <c r="CN7" s="36">
        <v>74.64</v>
      </c>
      <c r="CO7" s="36">
        <v>71.17</v>
      </c>
      <c r="CP7" s="36">
        <v>69.290000000000006</v>
      </c>
      <c r="CQ7" s="36">
        <v>61.64</v>
      </c>
      <c r="CR7" s="36">
        <v>61.73</v>
      </c>
      <c r="CS7" s="36">
        <v>61.1</v>
      </c>
      <c r="CT7" s="36">
        <v>61.03</v>
      </c>
      <c r="CU7" s="36">
        <v>62.5</v>
      </c>
      <c r="CV7" s="36">
        <v>60.01</v>
      </c>
      <c r="CW7" s="36">
        <v>86.21</v>
      </c>
      <c r="CX7" s="36">
        <v>86.23</v>
      </c>
      <c r="CY7" s="36">
        <v>86.52</v>
      </c>
      <c r="CZ7" s="36">
        <v>86.88</v>
      </c>
      <c r="DA7" s="36">
        <v>87.29</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0.03</v>
      </c>
      <c r="EE7" s="36">
        <v>0.03</v>
      </c>
      <c r="EF7" s="36">
        <v>0.03</v>
      </c>
      <c r="EG7" s="36">
        <v>0.09</v>
      </c>
      <c r="EH7" s="36">
        <v>0.11</v>
      </c>
      <c r="EI7" s="36">
        <v>0.08</v>
      </c>
      <c r="EJ7" s="36">
        <v>0.1</v>
      </c>
      <c r="EK7" s="36">
        <v>0.1</v>
      </c>
      <c r="EL7" s="36">
        <v>0.11</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2017-02-14T02:27:29Z</cp:lastPrinted>
  <dcterms:created xsi:type="dcterms:W3CDTF">2017-02-08T02:44:06Z</dcterms:created>
  <dcterms:modified xsi:type="dcterms:W3CDTF">2017-02-14T02:27:30Z</dcterms:modified>
  <cp:category/>
</cp:coreProperties>
</file>