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7800" activeTab="0"/>
  </bookViews>
  <sheets>
    <sheet name="9-1～3表" sheetId="1" r:id="rId1"/>
    <sheet name="9-4表" sheetId="2" r:id="rId2"/>
    <sheet name="9-5表" sheetId="3" r:id="rId3"/>
  </sheets>
  <definedNames>
    <definedName name="_xlnm.Print_Area" localSheetId="0">'9-1～3表'!$A$1:$H$28</definedName>
    <definedName name="_xlnm.Print_Area" localSheetId="1">'9-4表'!$A$1:$H$23</definedName>
    <definedName name="_xlnm.Print_Area" localSheetId="2">'9-5表'!$A$1:$H$27</definedName>
    <definedName name="印刷範囲" localSheetId="1">'9-4表'!$A$1:$H$23</definedName>
    <definedName name="印刷範囲" localSheetId="2">'9-5表'!$A$1:$H$27</definedName>
    <definedName name="印刷範囲">'9-1～3表'!$A$1:$H$33</definedName>
  </definedNames>
  <calcPr fullCalcOnLoad="1"/>
</workbook>
</file>

<file path=xl/sharedStrings.xml><?xml version="1.0" encoding="utf-8"?>
<sst xmlns="http://schemas.openxmlformats.org/spreadsheetml/2006/main" count="121" uniqueCount="100">
  <si>
    <t>〔財産区会計〕</t>
  </si>
  <si>
    <t>　　　　　　　　　性質別</t>
  </si>
  <si>
    <t>　　区　分</t>
  </si>
  <si>
    <t>実質収支</t>
  </si>
  <si>
    <t>財産区数</t>
  </si>
  <si>
    <t>人 件 費</t>
  </si>
  <si>
    <t>物 件 費</t>
  </si>
  <si>
    <t>建設事業費</t>
  </si>
  <si>
    <t>そ の 他</t>
  </si>
  <si>
    <t>合　　計</t>
  </si>
  <si>
    <t>(C) - (D)</t>
  </si>
  <si>
    <t>うち決算状況</t>
  </si>
  <si>
    <t>目的別</t>
  </si>
  <si>
    <t>(A) - (B)</t>
  </si>
  <si>
    <t>の対象となっ</t>
  </si>
  <si>
    <t>総務費（議会費を含む）</t>
  </si>
  <si>
    <t>団体名</t>
  </si>
  <si>
    <t>(A)</t>
  </si>
  <si>
    <t>(B)</t>
  </si>
  <si>
    <t>(C)</t>
  </si>
  <si>
    <t>(D)</t>
  </si>
  <si>
    <t>(E)</t>
  </si>
  <si>
    <t>たもの</t>
  </si>
  <si>
    <t>市町村一般会計の中で経理しているもの</t>
  </si>
  <si>
    <t>一部を市町村の会計で経理し、一部を財産区独自の会計で経理しているもの</t>
  </si>
  <si>
    <t>すべて財産区独自の会計で経理しているもの</t>
  </si>
  <si>
    <t>(1) 山　　　　林</t>
  </si>
  <si>
    <t>五所川原市</t>
  </si>
  <si>
    <t>全く会計のないもの</t>
  </si>
  <si>
    <t>十和田市</t>
  </si>
  <si>
    <t>(2) そ   の　 他</t>
  </si>
  <si>
    <t>市　　計</t>
  </si>
  <si>
    <t>うち決算状況の対象となったもの</t>
  </si>
  <si>
    <t>深 浦 町</t>
  </si>
  <si>
    <t>大 鰐 町</t>
  </si>
  <si>
    <t>区　　　分</t>
  </si>
  <si>
    <t>区　　　　分</t>
  </si>
  <si>
    <t>鶴 田 町</t>
  </si>
  <si>
    <t>野辺地町</t>
  </si>
  <si>
    <t>風間浦村</t>
  </si>
  <si>
    <t>三 戸 町</t>
  </si>
  <si>
    <t>新 郷 村</t>
  </si>
  <si>
    <t>町 村 計</t>
  </si>
  <si>
    <t>市町村計</t>
  </si>
  <si>
    <t>（単位：千円）</t>
  </si>
  <si>
    <t>県支出金</t>
  </si>
  <si>
    <t>財産収入</t>
  </si>
  <si>
    <t>繰入金</t>
  </si>
  <si>
    <t>市町村からのもの</t>
  </si>
  <si>
    <t>積立金取崩額</t>
  </si>
  <si>
    <t>収入合計</t>
  </si>
  <si>
    <t>決　　算　　額</t>
  </si>
  <si>
    <t>財　産  区　数</t>
  </si>
  <si>
    <t>収入総額A</t>
  </si>
  <si>
    <t>収入支出差引額
A-B　　C</t>
  </si>
  <si>
    <t>実質収支
C-D</t>
  </si>
  <si>
    <t>区　　　　　　　　　　　　　　　　　　分</t>
  </si>
  <si>
    <t>合　　　　　　　　　　　　　　　　　　計</t>
  </si>
  <si>
    <t>積立金</t>
  </si>
  <si>
    <t>その他の支出</t>
  </si>
  <si>
    <t>支出合計</t>
  </si>
  <si>
    <t>財産費</t>
  </si>
  <si>
    <t>収入</t>
  </si>
  <si>
    <t>支出</t>
  </si>
  <si>
    <t>収入支出</t>
  </si>
  <si>
    <t>差引額</t>
  </si>
  <si>
    <t>財源</t>
  </si>
  <si>
    <t>鰺ヶ沢町</t>
  </si>
  <si>
    <t>外ヶ浜町</t>
  </si>
  <si>
    <t>南部町</t>
  </si>
  <si>
    <t>（単位：千円）</t>
  </si>
  <si>
    <t>　　　　　　　年度</t>
  </si>
  <si>
    <t>市町村財政への寄与</t>
  </si>
  <si>
    <t>住民等への補助金</t>
  </si>
  <si>
    <t>支出総額B</t>
  </si>
  <si>
    <t>財産運用収入</t>
  </si>
  <si>
    <t>財産売払収入</t>
  </si>
  <si>
    <t>分収交付金</t>
  </si>
  <si>
    <t>その他の収入</t>
  </si>
  <si>
    <t>市町村の特別会計を設けて経理しているもの</t>
  </si>
  <si>
    <t>青森市</t>
  </si>
  <si>
    <t>弘前市</t>
  </si>
  <si>
    <t>八戸市</t>
  </si>
  <si>
    <t>黒石市</t>
  </si>
  <si>
    <t>つがる市</t>
  </si>
  <si>
    <t>平川市</t>
  </si>
  <si>
    <t>第９－１表　財産区数</t>
  </si>
  <si>
    <t>第９－２表　決算収支の状況</t>
  </si>
  <si>
    <t>第９－３表　収入内訳</t>
  </si>
  <si>
    <t>第９－４表　支出内訳</t>
  </si>
  <si>
    <t>第９－５表　市町村別決算収支の状況</t>
  </si>
  <si>
    <t>翌年度に</t>
  </si>
  <si>
    <t>繰り越すべき</t>
  </si>
  <si>
    <t>翌年度に繰り越
すべき財源　D</t>
  </si>
  <si>
    <t>令和2年度</t>
  </si>
  <si>
    <t>R2</t>
  </si>
  <si>
    <t>R2</t>
  </si>
  <si>
    <t>R1</t>
  </si>
  <si>
    <t>R1</t>
  </si>
  <si>
    <t>令和元年度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</si>
</sst>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2">
    <font>
      <sz val="9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9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9"/>
      <color theme="11"/>
      <name val="ＭＳ 明朝"/>
      <family val="1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distributed" vertical="center"/>
    </xf>
    <xf numFmtId="0" fontId="2" fillId="33" borderId="13" xfId="0" applyFont="1" applyFill="1" applyBorder="1" applyAlignment="1" applyProtection="1">
      <alignment horizontal="distributed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3" fontId="2" fillId="33" borderId="14" xfId="0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>
      <alignment horizontal="distributed" vertical="center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16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>
      <alignment horizontal="distributed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38" fontId="2" fillId="33" borderId="11" xfId="49" applyFont="1" applyFill="1" applyBorder="1" applyAlignment="1" applyProtection="1">
      <alignment vertical="center"/>
      <protection locked="0"/>
    </xf>
    <xf numFmtId="38" fontId="2" fillId="33" borderId="15" xfId="49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 wrapText="1"/>
    </xf>
    <xf numFmtId="38" fontId="2" fillId="33" borderId="20" xfId="49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>
      <alignment horizontal="distributed" vertical="center"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3" fontId="2" fillId="33" borderId="24" xfId="0" applyNumberFormat="1" applyFont="1" applyFill="1" applyBorder="1" applyAlignment="1">
      <alignment vertical="center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 applyProtection="1">
      <alignment vertical="center"/>
      <protection locked="0"/>
    </xf>
    <xf numFmtId="0" fontId="41" fillId="33" borderId="0" xfId="0" applyFont="1" applyFill="1" applyAlignment="1">
      <alignment horizontal="right" vertical="center"/>
    </xf>
    <xf numFmtId="0" fontId="41" fillId="33" borderId="10" xfId="0" applyFont="1" applyFill="1" applyBorder="1" applyAlignment="1">
      <alignment vertical="center"/>
    </xf>
    <xf numFmtId="0" fontId="41" fillId="33" borderId="26" xfId="0" applyFont="1" applyFill="1" applyBorder="1" applyAlignment="1">
      <alignment vertical="center"/>
    </xf>
    <xf numFmtId="0" fontId="41" fillId="33" borderId="26" xfId="0" applyFont="1" applyFill="1" applyBorder="1" applyAlignment="1" applyProtection="1">
      <alignment vertical="center"/>
      <protection locked="0"/>
    </xf>
    <xf numFmtId="0" fontId="41" fillId="33" borderId="23" xfId="0" applyFont="1" applyFill="1" applyBorder="1" applyAlignment="1">
      <alignment vertical="center"/>
    </xf>
    <xf numFmtId="0" fontId="41" fillId="33" borderId="27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 applyProtection="1">
      <alignment vertical="center"/>
      <protection locked="0"/>
    </xf>
    <xf numFmtId="0" fontId="41" fillId="33" borderId="13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vertical="center"/>
    </xf>
    <xf numFmtId="0" fontId="41" fillId="33" borderId="28" xfId="0" applyFont="1" applyFill="1" applyBorder="1" applyAlignment="1">
      <alignment vertical="center"/>
    </xf>
    <xf numFmtId="0" fontId="41" fillId="33" borderId="16" xfId="0" applyFont="1" applyFill="1" applyBorder="1" applyAlignment="1" applyProtection="1">
      <alignment horizontal="center" vertical="center"/>
      <protection locked="0"/>
    </xf>
    <xf numFmtId="38" fontId="41" fillId="33" borderId="11" xfId="49" applyFont="1" applyFill="1" applyBorder="1" applyAlignment="1" applyProtection="1">
      <alignment vertical="center"/>
      <protection locked="0"/>
    </xf>
    <xf numFmtId="38" fontId="41" fillId="33" borderId="29" xfId="49" applyFont="1" applyFill="1" applyBorder="1" applyAlignment="1" applyProtection="1">
      <alignment vertical="center"/>
      <protection locked="0"/>
    </xf>
    <xf numFmtId="3" fontId="41" fillId="33" borderId="30" xfId="0" applyNumberFormat="1" applyFont="1" applyFill="1" applyBorder="1" applyAlignment="1">
      <alignment vertical="center"/>
    </xf>
    <xf numFmtId="3" fontId="41" fillId="33" borderId="16" xfId="0" applyNumberFormat="1" applyFont="1" applyFill="1" applyBorder="1" applyAlignment="1">
      <alignment vertical="center"/>
    </xf>
    <xf numFmtId="0" fontId="41" fillId="33" borderId="12" xfId="0" applyFont="1" applyFill="1" applyBorder="1" applyAlignment="1" applyProtection="1">
      <alignment vertical="center"/>
      <protection locked="0"/>
    </xf>
    <xf numFmtId="3" fontId="41" fillId="33" borderId="30" xfId="0" applyNumberFormat="1" applyFont="1" applyFill="1" applyBorder="1" applyAlignment="1" applyProtection="1">
      <alignment vertical="center"/>
      <protection locked="0"/>
    </xf>
    <xf numFmtId="3" fontId="41" fillId="33" borderId="31" xfId="0" applyNumberFormat="1" applyFont="1" applyFill="1" applyBorder="1" applyAlignment="1">
      <alignment vertical="center"/>
    </xf>
    <xf numFmtId="0" fontId="41" fillId="33" borderId="0" xfId="0" applyFont="1" applyFill="1" applyAlignment="1">
      <alignment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vertical="center"/>
      <protection locked="0"/>
    </xf>
    <xf numFmtId="38" fontId="2" fillId="0" borderId="15" xfId="49" applyFont="1" applyFill="1" applyBorder="1" applyAlignment="1" applyProtection="1">
      <alignment vertical="center"/>
      <protection locked="0"/>
    </xf>
    <xf numFmtId="38" fontId="2" fillId="0" borderId="20" xfId="49" applyFont="1" applyFill="1" applyBorder="1" applyAlignment="1" applyProtection="1">
      <alignment vertical="center"/>
      <protection locked="0"/>
    </xf>
    <xf numFmtId="38" fontId="2" fillId="0" borderId="23" xfId="49" applyFont="1" applyFill="1" applyBorder="1" applyAlignment="1" applyProtection="1">
      <alignment vertical="center"/>
      <protection locked="0"/>
    </xf>
    <xf numFmtId="3" fontId="41" fillId="0" borderId="32" xfId="0" applyNumberFormat="1" applyFont="1" applyFill="1" applyBorder="1" applyAlignment="1">
      <alignment vertical="center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38" fontId="2" fillId="33" borderId="29" xfId="49" applyFont="1" applyFill="1" applyBorder="1" applyAlignment="1" applyProtection="1">
      <alignment vertical="center"/>
      <protection locked="0"/>
    </xf>
    <xf numFmtId="3" fontId="41" fillId="33" borderId="18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3" fontId="2" fillId="33" borderId="14" xfId="0" applyNumberFormat="1" applyFont="1" applyFill="1" applyBorder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0" fontId="41" fillId="33" borderId="24" xfId="0" applyFont="1" applyFill="1" applyBorder="1" applyAlignment="1" applyProtection="1">
      <alignment horizontal="center" vertical="center"/>
      <protection locked="0"/>
    </xf>
    <xf numFmtId="38" fontId="41" fillId="33" borderId="34" xfId="49" applyFont="1" applyFill="1" applyBorder="1" applyAlignment="1" applyProtection="1">
      <alignment vertical="center"/>
      <protection locked="0"/>
    </xf>
    <xf numFmtId="38" fontId="41" fillId="33" borderId="35" xfId="49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40" xfId="0" applyFont="1" applyFill="1" applyBorder="1" applyAlignment="1">
      <alignment horizontal="distributed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distributed" vertical="center"/>
    </xf>
    <xf numFmtId="0" fontId="41" fillId="33" borderId="51" xfId="0" applyFont="1" applyFill="1" applyBorder="1" applyAlignment="1">
      <alignment horizontal="distributed" vertical="center"/>
    </xf>
    <xf numFmtId="0" fontId="41" fillId="33" borderId="19" xfId="0" applyFont="1" applyFill="1" applyBorder="1" applyAlignment="1">
      <alignment horizontal="distributed" vertical="center"/>
    </xf>
    <xf numFmtId="0" fontId="41" fillId="33" borderId="52" xfId="0" applyFont="1" applyFill="1" applyBorder="1" applyAlignment="1">
      <alignment horizontal="distributed" vertical="center"/>
    </xf>
    <xf numFmtId="0" fontId="41" fillId="33" borderId="40" xfId="0" applyFont="1" applyFill="1" applyBorder="1" applyAlignment="1">
      <alignment horizontal="distributed" vertical="center"/>
    </xf>
    <xf numFmtId="0" fontId="41" fillId="33" borderId="42" xfId="0" applyFont="1" applyFill="1" applyBorder="1" applyAlignment="1">
      <alignment horizontal="distributed" vertical="center"/>
    </xf>
    <xf numFmtId="0" fontId="41" fillId="33" borderId="50" xfId="0" applyFont="1" applyFill="1" applyBorder="1" applyAlignment="1">
      <alignment horizontal="distributed" vertical="center"/>
    </xf>
    <xf numFmtId="0" fontId="41" fillId="33" borderId="12" xfId="0" applyFont="1" applyFill="1" applyBorder="1" applyAlignment="1">
      <alignment horizontal="distributed" vertical="center"/>
    </xf>
    <xf numFmtId="0" fontId="41" fillId="33" borderId="53" xfId="0" applyFont="1" applyFill="1" applyBorder="1" applyAlignment="1">
      <alignment horizontal="distributed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4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933575" cy="904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466725</xdr:colOff>
      <xdr:row>5</xdr:row>
      <xdr:rowOff>0</xdr:rowOff>
    </xdr:to>
    <xdr:sp>
      <xdr:nvSpPr>
        <xdr:cNvPr id="2" name="Freeform 2"/>
        <xdr:cNvSpPr>
          <a:spLocks/>
        </xdr:cNvSpPr>
      </xdr:nvSpPr>
      <xdr:spPr>
        <a:xfrm>
          <a:off x="9525" y="390525"/>
          <a:ext cx="2400300" cy="904875"/>
        </a:xfrm>
        <a:custGeom>
          <a:pathLst>
            <a:path h="94" w="178">
              <a:moveTo>
                <a:pt x="0" y="0"/>
              </a:moveTo>
              <a:lnTo>
                <a:pt x="161" y="36"/>
              </a:lnTo>
              <a:lnTo>
                <a:pt x="178" y="94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1028700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19175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Zeros="0" tabSelected="1" view="pageBreakPreview" zoomScaleNormal="108" zoomScaleSheetLayoutView="100" zoomScalePageLayoutView="0" workbookViewId="0" topLeftCell="A1">
      <selection activeCell="O14" sqref="O14"/>
    </sheetView>
  </sheetViews>
  <sheetFormatPr defaultColWidth="10.625" defaultRowHeight="17.25" customHeight="1"/>
  <cols>
    <col min="1" max="1" width="19.375" style="22" customWidth="1"/>
    <col min="2" max="3" width="12.625" style="22" customWidth="1"/>
    <col min="4" max="4" width="7.375" style="22" customWidth="1"/>
    <col min="5" max="5" width="2.625" style="22" customWidth="1"/>
    <col min="6" max="6" width="19.375" style="22" customWidth="1"/>
    <col min="7" max="8" width="12.625" style="22" customWidth="1"/>
    <col min="9" max="16384" width="10.625" style="22" customWidth="1"/>
  </cols>
  <sheetData>
    <row r="1" spans="1:2" s="1" customFormat="1" ht="11.25">
      <c r="A1" s="1" t="s">
        <v>0</v>
      </c>
      <c r="B1" s="2"/>
    </row>
    <row r="2" s="1" customFormat="1" ht="11.25"/>
    <row r="3" spans="1:2" s="1" customFormat="1" ht="11.25">
      <c r="A3" s="1" t="s">
        <v>86</v>
      </c>
      <c r="B3" s="2"/>
    </row>
    <row r="4" s="1" customFormat="1" ht="10.5" customHeight="1"/>
    <row r="5" spans="1:8" s="1" customFormat="1" ht="13.5" customHeight="1">
      <c r="A5" s="87" t="s">
        <v>56</v>
      </c>
      <c r="B5" s="106"/>
      <c r="C5" s="106"/>
      <c r="D5" s="106"/>
      <c r="E5" s="106"/>
      <c r="F5" s="99"/>
      <c r="G5" s="98" t="s">
        <v>52</v>
      </c>
      <c r="H5" s="99"/>
    </row>
    <row r="6" spans="1:8" s="1" customFormat="1" ht="13.5" customHeight="1">
      <c r="A6" s="94"/>
      <c r="B6" s="107"/>
      <c r="C6" s="107"/>
      <c r="D6" s="107"/>
      <c r="E6" s="107"/>
      <c r="F6" s="108"/>
      <c r="G6" s="38" t="s">
        <v>94</v>
      </c>
      <c r="H6" s="32" t="s">
        <v>99</v>
      </c>
    </row>
    <row r="7" spans="1:8" s="1" customFormat="1" ht="24" customHeight="1">
      <c r="A7" s="100" t="s">
        <v>79</v>
      </c>
      <c r="B7" s="101"/>
      <c r="C7" s="101"/>
      <c r="D7" s="101"/>
      <c r="E7" s="101"/>
      <c r="F7" s="102"/>
      <c r="G7" s="63">
        <v>93</v>
      </c>
      <c r="H7" s="70">
        <v>93</v>
      </c>
    </row>
    <row r="8" spans="1:8" s="1" customFormat="1" ht="24" customHeight="1">
      <c r="A8" s="100" t="s">
        <v>23</v>
      </c>
      <c r="B8" s="101"/>
      <c r="C8" s="101"/>
      <c r="D8" s="101"/>
      <c r="E8" s="101"/>
      <c r="F8" s="102"/>
      <c r="G8" s="63">
        <v>0</v>
      </c>
      <c r="H8" s="70">
        <v>0</v>
      </c>
    </row>
    <row r="9" spans="1:8" s="1" customFormat="1" ht="24" customHeight="1">
      <c r="A9" s="100" t="s">
        <v>24</v>
      </c>
      <c r="B9" s="101"/>
      <c r="C9" s="101"/>
      <c r="D9" s="101"/>
      <c r="E9" s="101"/>
      <c r="F9" s="102"/>
      <c r="G9" s="63">
        <v>0</v>
      </c>
      <c r="H9" s="70">
        <v>0</v>
      </c>
    </row>
    <row r="10" spans="1:8" s="1" customFormat="1" ht="24" customHeight="1">
      <c r="A10" s="100" t="s">
        <v>25</v>
      </c>
      <c r="B10" s="101"/>
      <c r="C10" s="101"/>
      <c r="D10" s="101"/>
      <c r="E10" s="101"/>
      <c r="F10" s="102"/>
      <c r="G10" s="63">
        <v>34</v>
      </c>
      <c r="H10" s="70">
        <v>34</v>
      </c>
    </row>
    <row r="11" spans="1:8" s="1" customFormat="1" ht="24" customHeight="1">
      <c r="A11" s="100" t="s">
        <v>28</v>
      </c>
      <c r="B11" s="101"/>
      <c r="C11" s="101"/>
      <c r="D11" s="101"/>
      <c r="E11" s="101"/>
      <c r="F11" s="102"/>
      <c r="G11" s="63">
        <v>116</v>
      </c>
      <c r="H11" s="70">
        <v>116</v>
      </c>
    </row>
    <row r="12" spans="1:8" s="1" customFormat="1" ht="24" customHeight="1">
      <c r="A12" s="103" t="s">
        <v>57</v>
      </c>
      <c r="B12" s="104"/>
      <c r="C12" s="104"/>
      <c r="D12" s="104"/>
      <c r="E12" s="104"/>
      <c r="F12" s="105"/>
      <c r="G12" s="63">
        <v>243</v>
      </c>
      <c r="H12" s="70">
        <v>243</v>
      </c>
    </row>
    <row r="13" spans="1:8" s="1" customFormat="1" ht="24" customHeight="1">
      <c r="A13" s="82" t="s">
        <v>32</v>
      </c>
      <c r="B13" s="83"/>
      <c r="C13" s="83"/>
      <c r="D13" s="83"/>
      <c r="E13" s="83"/>
      <c r="F13" s="84"/>
      <c r="G13" s="64">
        <v>123</v>
      </c>
      <c r="H13" s="71">
        <v>124</v>
      </c>
    </row>
    <row r="14" spans="1:8" s="1" customFormat="1" ht="31.5" customHeight="1">
      <c r="A14" s="6"/>
      <c r="B14" s="6"/>
      <c r="C14" s="6"/>
      <c r="D14" s="6"/>
      <c r="E14" s="6"/>
      <c r="F14" s="6"/>
      <c r="G14" s="6"/>
      <c r="H14" s="6"/>
    </row>
    <row r="15" spans="1:7" s="1" customFormat="1" ht="11.25">
      <c r="A15" s="1" t="s">
        <v>87</v>
      </c>
      <c r="B15" s="2"/>
      <c r="C15" s="2"/>
      <c r="E15" s="1" t="s">
        <v>88</v>
      </c>
      <c r="F15" s="2"/>
      <c r="G15" s="2"/>
    </row>
    <row r="16" spans="3:8" s="1" customFormat="1" ht="11.25">
      <c r="C16" s="3" t="s">
        <v>44</v>
      </c>
      <c r="H16" s="3" t="s">
        <v>44</v>
      </c>
    </row>
    <row r="17" spans="1:8" s="1" customFormat="1" ht="13.5" customHeight="1">
      <c r="A17" s="93" t="s">
        <v>35</v>
      </c>
      <c r="B17" s="97" t="s">
        <v>51</v>
      </c>
      <c r="C17" s="88"/>
      <c r="D17" s="6"/>
      <c r="E17" s="87" t="s">
        <v>36</v>
      </c>
      <c r="F17" s="88"/>
      <c r="G17" s="87" t="s">
        <v>51</v>
      </c>
      <c r="H17" s="88"/>
    </row>
    <row r="18" spans="1:8" s="1" customFormat="1" ht="13.5" customHeight="1">
      <c r="A18" s="94"/>
      <c r="B18" s="38" t="s">
        <v>94</v>
      </c>
      <c r="C18" s="32" t="s">
        <v>99</v>
      </c>
      <c r="D18" s="6"/>
      <c r="E18" s="95"/>
      <c r="F18" s="96"/>
      <c r="G18" s="38" t="s">
        <v>94</v>
      </c>
      <c r="H18" s="72" t="s">
        <v>99</v>
      </c>
    </row>
    <row r="19" spans="1:8" s="1" customFormat="1" ht="24" customHeight="1">
      <c r="A19" s="16" t="s">
        <v>53</v>
      </c>
      <c r="B19" s="65">
        <v>1845614</v>
      </c>
      <c r="C19" s="23">
        <v>1854862</v>
      </c>
      <c r="D19" s="6"/>
      <c r="E19" s="85" t="s">
        <v>45</v>
      </c>
      <c r="F19" s="86"/>
      <c r="G19" s="68">
        <v>11676</v>
      </c>
      <c r="H19" s="73">
        <v>25312</v>
      </c>
    </row>
    <row r="20" spans="1:8" s="1" customFormat="1" ht="24" customHeight="1">
      <c r="A20" s="16" t="s">
        <v>74</v>
      </c>
      <c r="B20" s="66">
        <v>356258</v>
      </c>
      <c r="C20" s="24">
        <v>402767</v>
      </c>
      <c r="D20" s="6"/>
      <c r="E20" s="89" t="s">
        <v>46</v>
      </c>
      <c r="F20" s="90"/>
      <c r="G20" s="68">
        <v>161087</v>
      </c>
      <c r="H20" s="73">
        <v>208557</v>
      </c>
    </row>
    <row r="21" spans="1:8" s="1" customFormat="1" ht="24" customHeight="1">
      <c r="A21" s="25" t="s">
        <v>54</v>
      </c>
      <c r="B21" s="66">
        <v>1489356</v>
      </c>
      <c r="C21" s="24">
        <v>1452095</v>
      </c>
      <c r="D21" s="6"/>
      <c r="E21" s="7"/>
      <c r="F21" s="26" t="s">
        <v>75</v>
      </c>
      <c r="G21" s="68">
        <v>113616</v>
      </c>
      <c r="H21" s="73">
        <v>108937</v>
      </c>
    </row>
    <row r="22" spans="1:8" s="1" customFormat="1" ht="24" customHeight="1">
      <c r="A22" s="25" t="s">
        <v>93</v>
      </c>
      <c r="B22" s="66">
        <v>17113</v>
      </c>
      <c r="C22" s="24">
        <v>15709</v>
      </c>
      <c r="D22" s="6"/>
      <c r="E22" s="7"/>
      <c r="F22" s="8" t="s">
        <v>76</v>
      </c>
      <c r="G22" s="68">
        <v>40036</v>
      </c>
      <c r="H22" s="73">
        <v>93387</v>
      </c>
    </row>
    <row r="23" spans="1:8" s="1" customFormat="1" ht="24" customHeight="1">
      <c r="A23" s="27" t="s">
        <v>55</v>
      </c>
      <c r="B23" s="67">
        <v>1472243</v>
      </c>
      <c r="C23" s="28">
        <v>1436386</v>
      </c>
      <c r="D23" s="6"/>
      <c r="E23" s="7"/>
      <c r="F23" s="29" t="s">
        <v>77</v>
      </c>
      <c r="G23" s="68">
        <v>7435</v>
      </c>
      <c r="H23" s="73">
        <v>6233</v>
      </c>
    </row>
    <row r="24" spans="4:8" s="1" customFormat="1" ht="24" customHeight="1">
      <c r="D24" s="6"/>
      <c r="E24" s="91" t="s">
        <v>47</v>
      </c>
      <c r="F24" s="92"/>
      <c r="G24" s="68">
        <v>70664</v>
      </c>
      <c r="H24" s="73">
        <v>64803</v>
      </c>
    </row>
    <row r="25" spans="1:8" s="1" customFormat="1" ht="24" customHeight="1">
      <c r="A25" s="6"/>
      <c r="B25" s="30"/>
      <c r="C25" s="30"/>
      <c r="D25" s="6"/>
      <c r="E25" s="7"/>
      <c r="F25" s="29" t="s">
        <v>48</v>
      </c>
      <c r="G25" s="68">
        <v>572</v>
      </c>
      <c r="H25" s="73">
        <v>149</v>
      </c>
    </row>
    <row r="26" spans="1:8" s="1" customFormat="1" ht="24" customHeight="1">
      <c r="A26" s="6"/>
      <c r="B26" s="6"/>
      <c r="C26" s="6"/>
      <c r="D26" s="6"/>
      <c r="E26" s="7"/>
      <c r="F26" s="29" t="s">
        <v>49</v>
      </c>
      <c r="G26" s="68">
        <v>70092</v>
      </c>
      <c r="H26" s="73">
        <v>64654</v>
      </c>
    </row>
    <row r="27" spans="1:8" s="1" customFormat="1" ht="24" customHeight="1">
      <c r="A27" s="31"/>
      <c r="B27" s="30"/>
      <c r="C27" s="30"/>
      <c r="D27" s="6"/>
      <c r="E27" s="85" t="s">
        <v>78</v>
      </c>
      <c r="F27" s="86"/>
      <c r="G27" s="68">
        <v>1602187</v>
      </c>
      <c r="H27" s="73">
        <v>1556190</v>
      </c>
    </row>
    <row r="28" spans="1:8" s="1" customFormat="1" ht="24" customHeight="1">
      <c r="A28" s="6"/>
      <c r="B28" s="6"/>
      <c r="C28" s="6"/>
      <c r="D28" s="6"/>
      <c r="E28" s="85" t="s">
        <v>50</v>
      </c>
      <c r="F28" s="86"/>
      <c r="G28" s="69">
        <f>G19+G20+G24+G27</f>
        <v>1845614</v>
      </c>
      <c r="H28" s="74">
        <f>H19+H20+H24+H27</f>
        <v>1854862</v>
      </c>
    </row>
    <row r="29" spans="1:8" s="1" customFormat="1" ht="11.25">
      <c r="A29" s="6"/>
      <c r="B29" s="6"/>
      <c r="C29" s="6"/>
      <c r="E29" s="6"/>
      <c r="F29" s="6"/>
      <c r="G29" s="6"/>
      <c r="H29" s="6"/>
    </row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>
      <c r="A35" s="3"/>
    </row>
    <row r="36" s="1" customFormat="1" ht="11.25"/>
    <row r="37" s="1" customFormat="1" ht="11.25"/>
    <row r="38" s="1" customFormat="1" ht="11.25"/>
    <row r="39" s="1" customFormat="1" ht="11.25"/>
    <row r="40" ht="11.25"/>
    <row r="41" ht="11.25"/>
    <row r="42" ht="11.25"/>
    <row r="43" ht="11.25"/>
    <row r="44" ht="11.25"/>
  </sheetData>
  <sheetProtection/>
  <mergeCells count="18">
    <mergeCell ref="G5:H5"/>
    <mergeCell ref="A10:F10"/>
    <mergeCell ref="A11:F11"/>
    <mergeCell ref="A12:F12"/>
    <mergeCell ref="A5:F6"/>
    <mergeCell ref="A7:F7"/>
    <mergeCell ref="A8:F8"/>
    <mergeCell ref="A9:F9"/>
    <mergeCell ref="A13:F13"/>
    <mergeCell ref="E28:F28"/>
    <mergeCell ref="G17:H17"/>
    <mergeCell ref="E19:F19"/>
    <mergeCell ref="E20:F20"/>
    <mergeCell ref="E24:F24"/>
    <mergeCell ref="E27:F27"/>
    <mergeCell ref="A17:A18"/>
    <mergeCell ref="E17:F18"/>
    <mergeCell ref="B17:C17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Normal="108" zoomScaleSheetLayoutView="100" zoomScalePageLayoutView="0" workbookViewId="0" topLeftCell="A1">
      <pane xSplit="3" ySplit="5" topLeftCell="D6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L25" sqref="L25"/>
    </sheetView>
  </sheetViews>
  <sheetFormatPr defaultColWidth="10.625" defaultRowHeight="17.25" customHeight="1"/>
  <cols>
    <col min="1" max="1" width="2.625" style="62" customWidth="1"/>
    <col min="2" max="2" width="22.875" style="62" customWidth="1"/>
    <col min="3" max="3" width="6.50390625" style="62" customWidth="1"/>
    <col min="4" max="8" width="14.375" style="62" customWidth="1"/>
    <col min="9" max="16384" width="10.625" style="62" customWidth="1"/>
  </cols>
  <sheetData>
    <row r="1" spans="1:8" s="39" customFormat="1" ht="15" customHeight="1">
      <c r="A1" s="39" t="s">
        <v>89</v>
      </c>
      <c r="B1" s="40"/>
      <c r="G1" s="40"/>
      <c r="H1" s="40"/>
    </row>
    <row r="2" s="39" customFormat="1" ht="15" customHeight="1">
      <c r="H2" s="41" t="s">
        <v>70</v>
      </c>
    </row>
    <row r="3" spans="1:8" s="39" customFormat="1" ht="24" customHeight="1">
      <c r="A3" s="42"/>
      <c r="B3" s="43" t="s">
        <v>1</v>
      </c>
      <c r="C3" s="44"/>
      <c r="D3" s="45"/>
      <c r="E3" s="45"/>
      <c r="F3" s="45"/>
      <c r="G3" s="45"/>
      <c r="H3" s="46"/>
    </row>
    <row r="4" spans="1:8" s="39" customFormat="1" ht="24" customHeight="1">
      <c r="A4" s="47"/>
      <c r="B4" s="48" t="s">
        <v>71</v>
      </c>
      <c r="C4" s="49"/>
      <c r="D4" s="50" t="s">
        <v>5</v>
      </c>
      <c r="E4" s="50" t="s">
        <v>6</v>
      </c>
      <c r="F4" s="50" t="s">
        <v>7</v>
      </c>
      <c r="G4" s="50" t="s">
        <v>8</v>
      </c>
      <c r="H4" s="51" t="s">
        <v>9</v>
      </c>
    </row>
    <row r="5" spans="1:8" s="39" customFormat="1" ht="24" customHeight="1">
      <c r="A5" s="47" t="s">
        <v>12</v>
      </c>
      <c r="B5" s="49"/>
      <c r="C5" s="48"/>
      <c r="D5" s="52"/>
      <c r="E5" s="52"/>
      <c r="F5" s="52"/>
      <c r="G5" s="52"/>
      <c r="H5" s="53"/>
    </row>
    <row r="6" spans="1:8" s="39" customFormat="1" ht="24" customHeight="1">
      <c r="A6" s="109" t="s">
        <v>15</v>
      </c>
      <c r="B6" s="113"/>
      <c r="C6" s="54" t="s">
        <v>96</v>
      </c>
      <c r="D6" s="55">
        <v>40323</v>
      </c>
      <c r="E6" s="55">
        <v>44007</v>
      </c>
      <c r="F6" s="55">
        <v>445</v>
      </c>
      <c r="G6" s="55">
        <v>2016</v>
      </c>
      <c r="H6" s="56">
        <v>86791</v>
      </c>
    </row>
    <row r="7" spans="1:8" s="39" customFormat="1" ht="24" customHeight="1">
      <c r="A7" s="114"/>
      <c r="B7" s="115"/>
      <c r="C7" s="54" t="s">
        <v>98</v>
      </c>
      <c r="D7" s="55">
        <v>40899</v>
      </c>
      <c r="E7" s="55">
        <v>48476</v>
      </c>
      <c r="F7" s="55">
        <v>454</v>
      </c>
      <c r="G7" s="55">
        <v>3236</v>
      </c>
      <c r="H7" s="56">
        <v>93065</v>
      </c>
    </row>
    <row r="8" spans="1:8" s="39" customFormat="1" ht="24" customHeight="1">
      <c r="A8" s="109" t="s">
        <v>61</v>
      </c>
      <c r="B8" s="113"/>
      <c r="C8" s="54" t="s">
        <v>95</v>
      </c>
      <c r="D8" s="57">
        <f aca="true" t="shared" si="0" ref="D8:H9">D10+D12</f>
        <v>0</v>
      </c>
      <c r="E8" s="58">
        <f t="shared" si="0"/>
        <v>74344</v>
      </c>
      <c r="F8" s="58">
        <f t="shared" si="0"/>
        <v>34538</v>
      </c>
      <c r="G8" s="58">
        <f t="shared" si="0"/>
        <v>9284</v>
      </c>
      <c r="H8" s="56">
        <f t="shared" si="0"/>
        <v>118166</v>
      </c>
    </row>
    <row r="9" spans="1:8" s="39" customFormat="1" ht="24" customHeight="1">
      <c r="A9" s="116"/>
      <c r="B9" s="117"/>
      <c r="C9" s="54" t="s">
        <v>97</v>
      </c>
      <c r="D9" s="57">
        <f t="shared" si="0"/>
        <v>0</v>
      </c>
      <c r="E9" s="58">
        <f t="shared" si="0"/>
        <v>74620</v>
      </c>
      <c r="F9" s="58">
        <f t="shared" si="0"/>
        <v>39751</v>
      </c>
      <c r="G9" s="58">
        <f t="shared" si="0"/>
        <v>18101</v>
      </c>
      <c r="H9" s="56">
        <f t="shared" si="0"/>
        <v>132472</v>
      </c>
    </row>
    <row r="10" spans="1:8" s="39" customFormat="1" ht="24" customHeight="1">
      <c r="A10" s="59"/>
      <c r="B10" s="118" t="s">
        <v>26</v>
      </c>
      <c r="C10" s="54" t="s">
        <v>95</v>
      </c>
      <c r="D10" s="60"/>
      <c r="E10" s="55">
        <v>57750</v>
      </c>
      <c r="F10" s="55">
        <v>31192</v>
      </c>
      <c r="G10" s="55">
        <v>6710</v>
      </c>
      <c r="H10" s="56">
        <v>95652</v>
      </c>
    </row>
    <row r="11" spans="1:8" s="39" customFormat="1" ht="24" customHeight="1">
      <c r="A11" s="59"/>
      <c r="B11" s="119"/>
      <c r="C11" s="54" t="s">
        <v>97</v>
      </c>
      <c r="D11" s="60"/>
      <c r="E11" s="55">
        <v>60447</v>
      </c>
      <c r="F11" s="55">
        <v>29781</v>
      </c>
      <c r="G11" s="55">
        <v>15034</v>
      </c>
      <c r="H11" s="56">
        <v>105262</v>
      </c>
    </row>
    <row r="12" spans="1:8" s="39" customFormat="1" ht="24" customHeight="1">
      <c r="A12" s="59"/>
      <c r="B12" s="118" t="s">
        <v>30</v>
      </c>
      <c r="C12" s="54" t="s">
        <v>95</v>
      </c>
      <c r="D12" s="60"/>
      <c r="E12" s="55">
        <v>16594</v>
      </c>
      <c r="F12" s="55">
        <v>3346</v>
      </c>
      <c r="G12" s="55">
        <v>2574</v>
      </c>
      <c r="H12" s="56">
        <v>22514</v>
      </c>
    </row>
    <row r="13" spans="1:8" s="39" customFormat="1" ht="24" customHeight="1">
      <c r="A13" s="59"/>
      <c r="B13" s="119"/>
      <c r="C13" s="54" t="s">
        <v>97</v>
      </c>
      <c r="D13" s="60"/>
      <c r="E13" s="55">
        <v>14173</v>
      </c>
      <c r="F13" s="55">
        <v>9970</v>
      </c>
      <c r="G13" s="55">
        <v>3067</v>
      </c>
      <c r="H13" s="56">
        <v>27210</v>
      </c>
    </row>
    <row r="14" spans="1:8" s="39" customFormat="1" ht="24" customHeight="1">
      <c r="A14" s="109" t="s">
        <v>72</v>
      </c>
      <c r="B14" s="113"/>
      <c r="C14" s="54" t="s">
        <v>95</v>
      </c>
      <c r="D14" s="60"/>
      <c r="E14" s="55">
        <v>4881</v>
      </c>
      <c r="F14" s="55">
        <v>0</v>
      </c>
      <c r="G14" s="55">
        <v>7008</v>
      </c>
      <c r="H14" s="56">
        <v>11889</v>
      </c>
    </row>
    <row r="15" spans="1:8" s="39" customFormat="1" ht="24" customHeight="1">
      <c r="A15" s="114"/>
      <c r="B15" s="115"/>
      <c r="C15" s="54" t="s">
        <v>97</v>
      </c>
      <c r="D15" s="60"/>
      <c r="E15" s="55">
        <v>13258</v>
      </c>
      <c r="F15" s="55">
        <v>52128</v>
      </c>
      <c r="G15" s="55">
        <v>2568</v>
      </c>
      <c r="H15" s="56">
        <v>67954</v>
      </c>
    </row>
    <row r="16" spans="1:8" s="39" customFormat="1" ht="24" customHeight="1">
      <c r="A16" s="109" t="s">
        <v>73</v>
      </c>
      <c r="B16" s="113"/>
      <c r="C16" s="54" t="s">
        <v>95</v>
      </c>
      <c r="D16" s="60"/>
      <c r="E16" s="60"/>
      <c r="F16" s="60"/>
      <c r="G16" s="55">
        <v>22950</v>
      </c>
      <c r="H16" s="61">
        <f>G16</f>
        <v>22950</v>
      </c>
    </row>
    <row r="17" spans="1:8" s="39" customFormat="1" ht="24" customHeight="1">
      <c r="A17" s="114"/>
      <c r="B17" s="115"/>
      <c r="C17" s="54" t="s">
        <v>97</v>
      </c>
      <c r="D17" s="60"/>
      <c r="E17" s="60"/>
      <c r="F17" s="60"/>
      <c r="G17" s="55">
        <v>17818</v>
      </c>
      <c r="H17" s="61">
        <f>G17</f>
        <v>17818</v>
      </c>
    </row>
    <row r="18" spans="1:8" s="39" customFormat="1" ht="24" customHeight="1">
      <c r="A18" s="109" t="s">
        <v>58</v>
      </c>
      <c r="B18" s="113"/>
      <c r="C18" s="54" t="s">
        <v>95</v>
      </c>
      <c r="D18" s="60"/>
      <c r="E18" s="60"/>
      <c r="F18" s="60"/>
      <c r="G18" s="55">
        <v>116462</v>
      </c>
      <c r="H18" s="61">
        <f>G18</f>
        <v>116462</v>
      </c>
    </row>
    <row r="19" spans="1:8" s="39" customFormat="1" ht="24" customHeight="1">
      <c r="A19" s="114"/>
      <c r="B19" s="115"/>
      <c r="C19" s="54" t="s">
        <v>97</v>
      </c>
      <c r="D19" s="60"/>
      <c r="E19" s="60"/>
      <c r="F19" s="60"/>
      <c r="G19" s="55">
        <v>91458</v>
      </c>
      <c r="H19" s="61">
        <f>G19</f>
        <v>91458</v>
      </c>
    </row>
    <row r="20" spans="1:8" s="39" customFormat="1" ht="24" customHeight="1">
      <c r="A20" s="109" t="s">
        <v>59</v>
      </c>
      <c r="B20" s="113"/>
      <c r="C20" s="54" t="s">
        <v>95</v>
      </c>
      <c r="D20" s="60"/>
      <c r="E20" s="60"/>
      <c r="F20" s="60"/>
      <c r="G20" s="55">
        <v>0</v>
      </c>
      <c r="H20" s="61">
        <v>0</v>
      </c>
    </row>
    <row r="21" spans="1:8" s="39" customFormat="1" ht="24" customHeight="1">
      <c r="A21" s="114"/>
      <c r="B21" s="115"/>
      <c r="C21" s="54" t="s">
        <v>97</v>
      </c>
      <c r="D21" s="60"/>
      <c r="E21" s="60"/>
      <c r="F21" s="60"/>
      <c r="G21" s="55">
        <v>0</v>
      </c>
      <c r="H21" s="61">
        <v>0</v>
      </c>
    </row>
    <row r="22" spans="1:8" s="39" customFormat="1" ht="24" customHeight="1">
      <c r="A22" s="109" t="s">
        <v>60</v>
      </c>
      <c r="B22" s="110"/>
      <c r="C22" s="54" t="s">
        <v>95</v>
      </c>
      <c r="D22" s="55">
        <v>40323</v>
      </c>
      <c r="E22" s="55">
        <v>123232</v>
      </c>
      <c r="F22" s="55">
        <v>34983</v>
      </c>
      <c r="G22" s="55">
        <v>157720</v>
      </c>
      <c r="H22" s="56">
        <f>SUM(D22:G22)</f>
        <v>356258</v>
      </c>
    </row>
    <row r="23" spans="1:8" s="39" customFormat="1" ht="24" customHeight="1">
      <c r="A23" s="111"/>
      <c r="B23" s="112"/>
      <c r="C23" s="79" t="s">
        <v>97</v>
      </c>
      <c r="D23" s="80">
        <v>40899</v>
      </c>
      <c r="E23" s="80">
        <v>136354</v>
      </c>
      <c r="F23" s="80">
        <v>92333</v>
      </c>
      <c r="G23" s="80">
        <v>133181</v>
      </c>
      <c r="H23" s="81">
        <f>SUM(D23:G23)</f>
        <v>402767</v>
      </c>
    </row>
  </sheetData>
  <sheetProtection/>
  <mergeCells count="9">
    <mergeCell ref="A22:B23"/>
    <mergeCell ref="A14:B15"/>
    <mergeCell ref="A16:B17"/>
    <mergeCell ref="A18:B19"/>
    <mergeCell ref="A20:B21"/>
    <mergeCell ref="A6:B7"/>
    <mergeCell ref="A8:B9"/>
    <mergeCell ref="B10:B11"/>
    <mergeCell ref="B12:B13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Normal="108" zoomScaleSheetLayoutView="100" zoomScalePageLayoutView="0" workbookViewId="0" topLeftCell="B1">
      <selection activeCell="G13" sqref="G13"/>
    </sheetView>
  </sheetViews>
  <sheetFormatPr defaultColWidth="10.625" defaultRowHeight="17.25" customHeight="1"/>
  <cols>
    <col min="1" max="6" width="13.875" style="22" customWidth="1"/>
    <col min="7" max="7" width="7.875" style="22" customWidth="1"/>
    <col min="8" max="8" width="13.875" style="22" customWidth="1"/>
    <col min="9" max="16384" width="10.625" style="22" customWidth="1"/>
  </cols>
  <sheetData>
    <row r="1" spans="1:4" s="1" customFormat="1" ht="14.25" customHeight="1">
      <c r="A1" s="1" t="s">
        <v>90</v>
      </c>
      <c r="B1" s="2"/>
      <c r="C1" s="2"/>
      <c r="D1" s="2"/>
    </row>
    <row r="2" s="1" customFormat="1" ht="14.25" customHeight="1">
      <c r="H2" s="3" t="s">
        <v>70</v>
      </c>
    </row>
    <row r="3" spans="1:9" s="1" customFormat="1" ht="18" customHeight="1">
      <c r="A3" s="4" t="s">
        <v>2</v>
      </c>
      <c r="B3" s="36"/>
      <c r="C3" s="5"/>
      <c r="D3" s="36" t="s">
        <v>64</v>
      </c>
      <c r="E3" s="36" t="s">
        <v>91</v>
      </c>
      <c r="F3" s="36" t="s">
        <v>3</v>
      </c>
      <c r="G3" s="120" t="s">
        <v>4</v>
      </c>
      <c r="H3" s="121"/>
      <c r="I3" s="6"/>
    </row>
    <row r="4" spans="1:9" s="1" customFormat="1" ht="18" customHeight="1">
      <c r="A4" s="7"/>
      <c r="B4" s="8" t="s">
        <v>62</v>
      </c>
      <c r="C4" s="8" t="s">
        <v>63</v>
      </c>
      <c r="D4" s="8" t="s">
        <v>65</v>
      </c>
      <c r="E4" s="8" t="s">
        <v>92</v>
      </c>
      <c r="F4" s="8"/>
      <c r="G4" s="9"/>
      <c r="H4" s="75" t="s">
        <v>11</v>
      </c>
      <c r="I4" s="6"/>
    </row>
    <row r="5" spans="1:9" s="1" customFormat="1" ht="18" customHeight="1">
      <c r="A5" s="7"/>
      <c r="B5" s="10"/>
      <c r="C5" s="10"/>
      <c r="D5" s="11" t="s">
        <v>13</v>
      </c>
      <c r="E5" s="8" t="s">
        <v>66</v>
      </c>
      <c r="F5" s="11" t="s">
        <v>10</v>
      </c>
      <c r="G5" s="10"/>
      <c r="H5" s="76" t="s">
        <v>14</v>
      </c>
      <c r="I5" s="6"/>
    </row>
    <row r="6" spans="1:9" s="1" customFormat="1" ht="18" customHeight="1">
      <c r="A6" s="12" t="s">
        <v>16</v>
      </c>
      <c r="B6" s="13" t="s">
        <v>17</v>
      </c>
      <c r="C6" s="13" t="s">
        <v>18</v>
      </c>
      <c r="D6" s="13" t="s">
        <v>19</v>
      </c>
      <c r="E6" s="13" t="s">
        <v>20</v>
      </c>
      <c r="F6" s="13" t="s">
        <v>21</v>
      </c>
      <c r="G6" s="14"/>
      <c r="H6" s="76" t="s">
        <v>22</v>
      </c>
      <c r="I6" s="6"/>
    </row>
    <row r="7" spans="1:9" s="1" customFormat="1" ht="18" customHeight="1">
      <c r="A7" s="34" t="s">
        <v>80</v>
      </c>
      <c r="B7" s="15">
        <v>1204398</v>
      </c>
      <c r="C7" s="15">
        <v>14825</v>
      </c>
      <c r="D7" s="15">
        <f>B7-C7</f>
        <v>1189573</v>
      </c>
      <c r="E7" s="15">
        <v>0</v>
      </c>
      <c r="F7" s="15">
        <v>1189573</v>
      </c>
      <c r="G7" s="15">
        <v>96</v>
      </c>
      <c r="H7" s="15">
        <v>47</v>
      </c>
      <c r="I7" s="6"/>
    </row>
    <row r="8" spans="1:9" s="1" customFormat="1" ht="18" customHeight="1">
      <c r="A8" s="35" t="s">
        <v>81</v>
      </c>
      <c r="B8" s="17">
        <v>0</v>
      </c>
      <c r="C8" s="17">
        <v>0</v>
      </c>
      <c r="D8" s="17">
        <f aca="true" t="shared" si="0" ref="D8:D14">B8-C8</f>
        <v>0</v>
      </c>
      <c r="E8" s="17">
        <v>0</v>
      </c>
      <c r="F8" s="17">
        <v>0</v>
      </c>
      <c r="G8" s="17">
        <v>43</v>
      </c>
      <c r="H8" s="17">
        <v>0</v>
      </c>
      <c r="I8" s="6"/>
    </row>
    <row r="9" spans="1:9" s="1" customFormat="1" ht="18" customHeight="1">
      <c r="A9" s="35" t="s">
        <v>82</v>
      </c>
      <c r="B9" s="17">
        <v>34047</v>
      </c>
      <c r="C9" s="17">
        <v>31520</v>
      </c>
      <c r="D9" s="17">
        <f t="shared" si="0"/>
        <v>2527</v>
      </c>
      <c r="E9" s="17">
        <v>0</v>
      </c>
      <c r="F9" s="17">
        <v>2527</v>
      </c>
      <c r="G9" s="17">
        <v>1</v>
      </c>
      <c r="H9" s="17">
        <v>0</v>
      </c>
      <c r="I9" s="6"/>
    </row>
    <row r="10" spans="1:9" s="1" customFormat="1" ht="18" customHeight="1">
      <c r="A10" s="35" t="s">
        <v>83</v>
      </c>
      <c r="B10" s="17">
        <v>60475</v>
      </c>
      <c r="C10" s="17">
        <v>3421</v>
      </c>
      <c r="D10" s="17">
        <f t="shared" si="0"/>
        <v>57054</v>
      </c>
      <c r="E10" s="17">
        <v>0</v>
      </c>
      <c r="F10" s="17">
        <v>57054</v>
      </c>
      <c r="G10" s="17">
        <v>23</v>
      </c>
      <c r="H10" s="17">
        <v>8</v>
      </c>
      <c r="I10" s="6"/>
    </row>
    <row r="11" spans="1:9" s="1" customFormat="1" ht="18" customHeight="1">
      <c r="A11" s="35" t="s">
        <v>27</v>
      </c>
      <c r="B11" s="17">
        <v>25594</v>
      </c>
      <c r="C11" s="17">
        <v>7468</v>
      </c>
      <c r="D11" s="17">
        <f t="shared" si="0"/>
        <v>18126</v>
      </c>
      <c r="E11" s="17">
        <v>165</v>
      </c>
      <c r="F11" s="17">
        <v>17961</v>
      </c>
      <c r="G11" s="17">
        <v>11</v>
      </c>
      <c r="H11" s="17">
        <v>11</v>
      </c>
      <c r="I11" s="6"/>
    </row>
    <row r="12" spans="1:9" s="1" customFormat="1" ht="18" customHeight="1">
      <c r="A12" s="35" t="s">
        <v>29</v>
      </c>
      <c r="B12" s="17">
        <v>144611</v>
      </c>
      <c r="C12" s="17">
        <v>110617</v>
      </c>
      <c r="D12" s="17">
        <f t="shared" si="0"/>
        <v>33994</v>
      </c>
      <c r="E12" s="17">
        <v>0</v>
      </c>
      <c r="F12" s="17">
        <v>33994</v>
      </c>
      <c r="G12" s="17">
        <v>6</v>
      </c>
      <c r="H12" s="17">
        <v>6</v>
      </c>
      <c r="I12" s="6"/>
    </row>
    <row r="13" spans="1:9" s="1" customFormat="1" ht="18" customHeight="1">
      <c r="A13" s="35" t="s">
        <v>84</v>
      </c>
      <c r="B13" s="17">
        <v>36080</v>
      </c>
      <c r="C13" s="17">
        <v>19132</v>
      </c>
      <c r="D13" s="17">
        <f t="shared" si="0"/>
        <v>16948</v>
      </c>
      <c r="E13" s="17">
        <v>16948</v>
      </c>
      <c r="F13" s="17">
        <v>0</v>
      </c>
      <c r="G13" s="17">
        <v>4</v>
      </c>
      <c r="H13" s="17">
        <v>3</v>
      </c>
      <c r="I13" s="6"/>
    </row>
    <row r="14" spans="1:9" s="1" customFormat="1" ht="18" customHeight="1">
      <c r="A14" s="35" t="s">
        <v>85</v>
      </c>
      <c r="B14" s="17">
        <v>14717</v>
      </c>
      <c r="C14" s="17">
        <v>14312</v>
      </c>
      <c r="D14" s="17">
        <f t="shared" si="0"/>
        <v>405</v>
      </c>
      <c r="E14" s="17">
        <v>0</v>
      </c>
      <c r="F14" s="17">
        <v>405</v>
      </c>
      <c r="G14" s="17">
        <v>25</v>
      </c>
      <c r="H14" s="17">
        <v>17</v>
      </c>
      <c r="I14" s="6"/>
    </row>
    <row r="15" spans="1:9" s="1" customFormat="1" ht="18" customHeight="1">
      <c r="A15" s="34" t="s">
        <v>31</v>
      </c>
      <c r="B15" s="18">
        <f>SUM(B7:B14)</f>
        <v>1519922</v>
      </c>
      <c r="C15" s="18">
        <f aca="true" t="shared" si="1" ref="C15:H15">SUM(C7:C14)</f>
        <v>201295</v>
      </c>
      <c r="D15" s="18">
        <f t="shared" si="1"/>
        <v>1318627</v>
      </c>
      <c r="E15" s="18">
        <f t="shared" si="1"/>
        <v>17113</v>
      </c>
      <c r="F15" s="18">
        <f t="shared" si="1"/>
        <v>1301514</v>
      </c>
      <c r="G15" s="18">
        <f t="shared" si="1"/>
        <v>209</v>
      </c>
      <c r="H15" s="77">
        <f t="shared" si="1"/>
        <v>92</v>
      </c>
      <c r="I15" s="6"/>
    </row>
    <row r="16" spans="1:9" s="1" customFormat="1" ht="18" customHeight="1">
      <c r="A16" s="33" t="s">
        <v>68</v>
      </c>
      <c r="B16" s="19">
        <v>1877</v>
      </c>
      <c r="C16" s="19">
        <v>1877</v>
      </c>
      <c r="D16" s="19">
        <v>0</v>
      </c>
      <c r="E16" s="19">
        <v>0</v>
      </c>
      <c r="F16" s="19">
        <v>0</v>
      </c>
      <c r="G16" s="19">
        <v>11</v>
      </c>
      <c r="H16" s="19">
        <v>11</v>
      </c>
      <c r="I16" s="6"/>
    </row>
    <row r="17" spans="1:9" s="1" customFormat="1" ht="18" customHeight="1">
      <c r="A17" s="35" t="s">
        <v>67</v>
      </c>
      <c r="B17" s="17">
        <v>12012</v>
      </c>
      <c r="C17" s="17">
        <v>10597</v>
      </c>
      <c r="D17" s="17">
        <v>1415</v>
      </c>
      <c r="E17" s="17">
        <v>0</v>
      </c>
      <c r="F17" s="17">
        <v>1415</v>
      </c>
      <c r="G17" s="17">
        <v>5</v>
      </c>
      <c r="H17" s="17">
        <v>5</v>
      </c>
      <c r="I17" s="6"/>
    </row>
    <row r="18" spans="1:9" s="1" customFormat="1" ht="18" customHeight="1">
      <c r="A18" s="35" t="s">
        <v>33</v>
      </c>
      <c r="B18" s="17">
        <v>4572</v>
      </c>
      <c r="C18" s="17">
        <v>3500</v>
      </c>
      <c r="D18" s="17">
        <v>1072</v>
      </c>
      <c r="E18" s="17">
        <v>0</v>
      </c>
      <c r="F18" s="17">
        <v>1072</v>
      </c>
      <c r="G18" s="17">
        <v>1</v>
      </c>
      <c r="H18" s="17">
        <v>0</v>
      </c>
      <c r="I18" s="6"/>
    </row>
    <row r="19" spans="1:9" s="1" customFormat="1" ht="18" customHeight="1">
      <c r="A19" s="35" t="s">
        <v>34</v>
      </c>
      <c r="B19" s="17">
        <v>44985</v>
      </c>
      <c r="C19" s="17">
        <v>41376</v>
      </c>
      <c r="D19" s="17">
        <v>3609</v>
      </c>
      <c r="E19" s="17">
        <v>0</v>
      </c>
      <c r="F19" s="17">
        <v>3609</v>
      </c>
      <c r="G19" s="17">
        <v>2</v>
      </c>
      <c r="H19" s="17">
        <v>2</v>
      </c>
      <c r="I19" s="6"/>
    </row>
    <row r="20" spans="1:9" s="1" customFormat="1" ht="18" customHeight="1">
      <c r="A20" s="35" t="s">
        <v>37</v>
      </c>
      <c r="B20" s="17">
        <v>10896</v>
      </c>
      <c r="C20" s="17">
        <v>1889</v>
      </c>
      <c r="D20" s="17">
        <v>9007</v>
      </c>
      <c r="E20" s="17">
        <v>0</v>
      </c>
      <c r="F20" s="17">
        <v>9007</v>
      </c>
      <c r="G20" s="17">
        <v>2</v>
      </c>
      <c r="H20" s="17">
        <v>2</v>
      </c>
      <c r="I20" s="6"/>
    </row>
    <row r="21" spans="1:9" s="1" customFormat="1" ht="18" customHeight="1">
      <c r="A21" s="35" t="s">
        <v>38</v>
      </c>
      <c r="B21" s="17">
        <v>11746</v>
      </c>
      <c r="C21" s="17">
        <v>11186</v>
      </c>
      <c r="D21" s="17">
        <v>560</v>
      </c>
      <c r="E21" s="17">
        <v>0</v>
      </c>
      <c r="F21" s="17">
        <v>560</v>
      </c>
      <c r="G21" s="17">
        <v>1</v>
      </c>
      <c r="H21" s="17">
        <v>1</v>
      </c>
      <c r="I21" s="6"/>
    </row>
    <row r="22" spans="1:9" s="1" customFormat="1" ht="18" customHeight="1">
      <c r="A22" s="35" t="s">
        <v>39</v>
      </c>
      <c r="B22" s="17">
        <v>14689</v>
      </c>
      <c r="C22" s="17">
        <v>9221</v>
      </c>
      <c r="D22" s="17">
        <v>5468</v>
      </c>
      <c r="E22" s="17">
        <v>0</v>
      </c>
      <c r="F22" s="17">
        <v>5468</v>
      </c>
      <c r="G22" s="17">
        <v>2</v>
      </c>
      <c r="H22" s="17">
        <v>0</v>
      </c>
      <c r="I22" s="6"/>
    </row>
    <row r="23" spans="1:9" s="1" customFormat="1" ht="18" customHeight="1">
      <c r="A23" s="35" t="s">
        <v>40</v>
      </c>
      <c r="B23" s="17">
        <v>36044</v>
      </c>
      <c r="C23" s="17">
        <v>18160</v>
      </c>
      <c r="D23" s="17">
        <v>17884</v>
      </c>
      <c r="E23" s="17">
        <v>0</v>
      </c>
      <c r="F23" s="17">
        <v>17884</v>
      </c>
      <c r="G23" s="17">
        <v>2</v>
      </c>
      <c r="H23" s="17">
        <v>2</v>
      </c>
      <c r="I23" s="6"/>
    </row>
    <row r="24" spans="1:9" s="1" customFormat="1" ht="18" customHeight="1">
      <c r="A24" s="35" t="s">
        <v>69</v>
      </c>
      <c r="B24" s="17">
        <v>141058</v>
      </c>
      <c r="C24" s="17">
        <v>20054</v>
      </c>
      <c r="D24" s="17">
        <v>121004</v>
      </c>
      <c r="E24" s="17">
        <v>0</v>
      </c>
      <c r="F24" s="17">
        <v>121004</v>
      </c>
      <c r="G24" s="17">
        <v>6</v>
      </c>
      <c r="H24" s="17">
        <v>6</v>
      </c>
      <c r="I24" s="6"/>
    </row>
    <row r="25" spans="1:9" s="1" customFormat="1" ht="18" customHeight="1">
      <c r="A25" s="35" t="s">
        <v>41</v>
      </c>
      <c r="B25" s="17">
        <v>47813</v>
      </c>
      <c r="C25" s="17">
        <v>37103</v>
      </c>
      <c r="D25" s="17">
        <v>10710</v>
      </c>
      <c r="E25" s="17">
        <v>0</v>
      </c>
      <c r="F25" s="17">
        <v>10710</v>
      </c>
      <c r="G25" s="17">
        <v>2</v>
      </c>
      <c r="H25" s="17">
        <v>2</v>
      </c>
      <c r="I25" s="6"/>
    </row>
    <row r="26" spans="1:9" s="1" customFormat="1" ht="18" customHeight="1">
      <c r="A26" s="34" t="s">
        <v>42</v>
      </c>
      <c r="B26" s="18">
        <f>SUM(B16:B25)</f>
        <v>325692</v>
      </c>
      <c r="C26" s="18">
        <f aca="true" t="shared" si="2" ref="C26:H26">SUM(C16:C25)</f>
        <v>154963</v>
      </c>
      <c r="D26" s="18">
        <f t="shared" si="2"/>
        <v>170729</v>
      </c>
      <c r="E26" s="18">
        <f t="shared" si="2"/>
        <v>0</v>
      </c>
      <c r="F26" s="18">
        <f t="shared" si="2"/>
        <v>170729</v>
      </c>
      <c r="G26" s="18">
        <f t="shared" si="2"/>
        <v>34</v>
      </c>
      <c r="H26" s="77">
        <f t="shared" si="2"/>
        <v>31</v>
      </c>
      <c r="I26" s="6"/>
    </row>
    <row r="27" spans="1:9" s="1" customFormat="1" ht="18" customHeight="1">
      <c r="A27" s="20" t="s">
        <v>43</v>
      </c>
      <c r="B27" s="37">
        <f>B15+B26</f>
        <v>1845614</v>
      </c>
      <c r="C27" s="37">
        <f aca="true" t="shared" si="3" ref="C27:H27">C15+C26</f>
        <v>356258</v>
      </c>
      <c r="D27" s="37">
        <f t="shared" si="3"/>
        <v>1489356</v>
      </c>
      <c r="E27" s="37">
        <f t="shared" si="3"/>
        <v>17113</v>
      </c>
      <c r="F27" s="37">
        <f t="shared" si="3"/>
        <v>1472243</v>
      </c>
      <c r="G27" s="37">
        <f t="shared" si="3"/>
        <v>243</v>
      </c>
      <c r="H27" s="78">
        <f t="shared" si="3"/>
        <v>123</v>
      </c>
      <c r="I27" s="6"/>
    </row>
    <row r="28" spans="1:8" s="1" customFormat="1" ht="11.25">
      <c r="A28" s="6"/>
      <c r="B28" s="6"/>
      <c r="C28" s="6"/>
      <c r="D28" s="6"/>
      <c r="E28" s="6"/>
      <c r="F28" s="6"/>
      <c r="G28" s="6"/>
      <c r="H28" s="6"/>
    </row>
    <row r="29" s="1" customFormat="1" ht="11.25">
      <c r="B29" s="3"/>
    </row>
    <row r="30" s="1" customFormat="1" ht="11.25"/>
    <row r="31" s="1" customFormat="1" ht="11.25"/>
    <row r="32" s="1" customFormat="1" ht="11.25"/>
    <row r="33" spans="1:8" ht="11.25">
      <c r="A33" s="21"/>
      <c r="B33" s="21"/>
      <c r="C33" s="21"/>
      <c r="D33" s="21"/>
      <c r="E33" s="21"/>
      <c r="F33" s="21"/>
      <c r="G33" s="21"/>
      <c r="H33" s="21"/>
    </row>
    <row r="34" spans="1:8" ht="11.25">
      <c r="A34" s="21"/>
      <c r="B34" s="21"/>
      <c r="C34" s="21"/>
      <c r="D34" s="21"/>
      <c r="E34" s="21"/>
      <c r="F34" s="21"/>
      <c r="G34" s="21"/>
      <c r="H34" s="21"/>
    </row>
    <row r="35" spans="1:8" ht="11.25">
      <c r="A35" s="21"/>
      <c r="B35" s="21"/>
      <c r="C35" s="21"/>
      <c r="D35" s="21"/>
      <c r="E35" s="21"/>
      <c r="F35" s="21"/>
      <c r="G35" s="21"/>
      <c r="H35" s="21"/>
    </row>
    <row r="36" spans="1:8" ht="11.25">
      <c r="A36" s="21"/>
      <c r="B36" s="21"/>
      <c r="C36" s="21"/>
      <c r="D36" s="21"/>
      <c r="E36" s="21"/>
      <c r="F36" s="21"/>
      <c r="G36" s="21"/>
      <c r="H36" s="21"/>
    </row>
    <row r="37" spans="1:8" ht="11.25">
      <c r="A37" s="21"/>
      <c r="B37" s="21"/>
      <c r="C37" s="21"/>
      <c r="D37" s="21"/>
      <c r="E37" s="21"/>
      <c r="F37" s="21"/>
      <c r="G37" s="21"/>
      <c r="H37" s="21"/>
    </row>
  </sheetData>
  <sheetProtection/>
  <mergeCells count="1">
    <mergeCell ref="G3:H3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A:\08.JAC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第８-1.2.3.4.5表　財産区会計</dc:title>
  <dc:subject/>
  <dc:creator>一太郎FD版ﾕｰｻﾞ</dc:creator>
  <cp:keywords/>
  <dc:description/>
  <cp:lastModifiedBy> </cp:lastModifiedBy>
  <cp:lastPrinted>2021-12-17T00:26:33Z</cp:lastPrinted>
  <dcterms:created xsi:type="dcterms:W3CDTF">1998-11-13T09:33:41Z</dcterms:created>
  <dcterms:modified xsi:type="dcterms:W3CDTF">2022-03-22T02:50:45Z</dcterms:modified>
  <cp:category/>
  <cp:version/>
  <cp:contentType/>
  <cp:contentStatus/>
  <cp:revision>1</cp:revision>
</cp:coreProperties>
</file>