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AF4AA6D5-EF21-4DCE-BD0E-8FC038CA01D7}"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BW41" i="10" s="1"/>
  <c r="BW42" i="10" s="1"/>
  <c r="BW43" i="10" s="1"/>
  <c r="BE34" i="10"/>
  <c r="C34" i="10"/>
  <c r="U34" i="10" s="1"/>
  <c r="U35" i="10" s="1"/>
  <c r="U36" i="10" s="1"/>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<sst xmlns="http://schemas.openxmlformats.org/spreadsheetml/2006/main" count="1112" uniqueCount="563">
  <si>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</si>
  <si>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</si>
  <si>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</si>
  <si>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</si>
  <si>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</si>
  <si>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</si>
  <si>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</si>
  <si>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</si>
  <si>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</si>
  <si>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</si>
  <si>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</si>
  <si>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</si>
  <si>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</si>
  <si>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</si>
  <si>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</si>
  <si>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</si>
  <si>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</si>
  <si>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</si>
  <si>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</si>
  <si>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</si>
  <si>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</si>
  <si>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</si>
  <si>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</si>
  <si>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</si>
  <si>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</si>
  <si>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</si>
  <si>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</si>
  <si>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</si>
  <si>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</si>
  <si>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</si>
  <si>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</si>
  <si>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</si>
  <si>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</si>
  <si>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</si>
  <si>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</si>
  <si>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</si>
  <si>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</si>
  <si>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</si>
  <si>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</si>
  <si>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</si>
  <si>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</si>
  <si>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</si>
  <si>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</si>
  <si>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</si>
  <si>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</si>
  <si>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</si>
  <si>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</si>
  <si>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</si>
  <si>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</si>
  <si>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</si>
  <si>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</si>
  <si>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</si>
  <si>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</si>
  <si>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</si>
  <si>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</si>
  <si>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</si>
  <si>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</si>
  <si>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</si>
  <si>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</si>
  <si>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</si>
  <si>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</si>
  <si>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</si>
  <si>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</si>
  <si>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</si>
  <si>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</si>
  <si>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</si>
  <si>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</si>
  <si>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</si>
  <si>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</si>
  <si>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</si>
  <si>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</si>
  <si>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</si>
  <si>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</si>
  <si>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</si>
  <si>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</si>
  <si>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</si>
  <si>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</si>
  <si>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</si>
  <si>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</si>
  <si>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</si>
  <si>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</si>
  <si>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</si>
  <si>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</si>
  <si>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</si>
  <si>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</si>
  <si>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</si>
  <si>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</si>
  <si>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</si>
  <si>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</si>
  <si>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</si>
  <si>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</si>
  <si>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</si>
  <si>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</si>
  <si>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</si>
  <si>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</si>
  <si>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</si>
  <si>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</si>
  <si>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</si>
  <si>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</si>
  <si>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</si>
  <si>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</si>
  <si>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</si>
  <si>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</si>
  <si>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</si>
  <si>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</si>
  <si>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</si>
  <si>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</si>
  <si>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</si>
  <si>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</si>
  <si>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</si>
  <si>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</si>
  <si>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</si>
  <si>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</si>
  <si>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</si>
  <si>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</si>
  <si>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</si>
  <si>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</si>
  <si>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</si>
  <si>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</si>
  <si>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</si>
  <si>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</si>
  <si>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</si>
  <si>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</si>
  <si>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</si>
  <si>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</si>
  <si>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</si>
  <si>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</si>
  <si>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</si>
  <si>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</si>
  <si>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</si>
  <si>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</si>
  <si>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</si>
  <si>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</si>
  <si>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</si>
  <si>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</si>
  <si>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</si>
  <si>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</si>
  <si>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</si>
  <si>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</si>
  <si>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</si>
  <si>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</si>
  <si>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</si>
  <si>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</si>
  <si>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</si>
  <si>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</si>
  <si>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</si>
  <si>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</si>
  <si>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</si>
  <si>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</si>
  <si>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</si>
  <si>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</si>
  <si>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</si>
  <si>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</si>
  <si>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</si>
  <si>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</si>
  <si>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</si>
  <si>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</si>
  <si>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</si>
  <si>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</si>
  <si>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</si>
  <si>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</si>
  <si>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</si>
  <si>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</si>
  <si>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</si>
  <si>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</si>
  <si>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</si>
  <si>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</si>
  <si>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</si>
  <si>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</si>
  <si>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</si>
  <si>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</si>
  <si>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</si>
  <si>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</si>
  <si>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</si>
  <si>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</si>
  <si>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</si>
  <si>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</si>
  <si>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</si>
  <si>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</si>
  <si>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</si>
  <si>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</si>
  <si>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</si>
  <si>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</si>
  <si>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</si>
  <si>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</si>
  <si>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</si>
  <si>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</si>
  <si>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</si>
  <si>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</si>
  <si>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</si>
  <si>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</si>
  <si>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</si>
  <si>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</si>
  <si>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</si>
  <si>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</si>
  <si>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</si>
  <si>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</si>
  <si>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</si>
  <si>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</si>
  <si>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</si>
  <si>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</si>
  <si>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</si>
  <si>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</si>
  <si>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</si>
  <si>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青森県横浜町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</si>
  <si>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</si>
  <si>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</si>
  <si>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</si>
  <si>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</si>
  <si>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</si>
  <si>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</si>
  <si>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</si>
  <si>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</si>
  <si>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</si>
  <si>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</si>
  <si>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</si>
  <si>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</si>
  <si>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</si>
  <si>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</si>
  <si>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</si>
  <si>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</si>
  <si>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</si>
  <si>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</si>
  <si>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</si>
  <si>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</si>
  <si>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</si>
  <si>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</si>
  <si>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</si>
  <si>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</si>
  <si>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</si>
  <si>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</si>
  <si>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</si>
  <si>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</si>
  <si>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</si>
  <si>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</si>
  <si>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</si>
  <si>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</si>
  <si>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</si>
  <si>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</si>
  <si>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</si>
  <si>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</si>
  <si>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</si>
  <si>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</si>
  <si>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</si>
  <si>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</si>
  <si>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</si>
  <si>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</si>
  <si>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</si>
  <si>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</si>
  <si>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</si>
  <si>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</si>
  <si>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</si>
  <si>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</si>
  <si>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</si>
  <si>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</si>
  <si>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</si>
  <si>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</si>
  <si>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</si>
  <si>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</si>
  <si>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</si>
  <si>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</si>
  <si>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</si>
  <si>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</si>
  <si>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</si>
  <si>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</si>
  <si>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</si>
  <si>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</si>
  <si>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</si>
  <si>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</si>
  <si>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</si>
  <si>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</si>
  <si>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</si>
  <si>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</si>
  <si>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</si>
  <si>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</si>
  <si>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</si>
  <si>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</si>
  <si>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</si>
  <si>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</si>
  <si>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</si>
  <si>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</si>
  <si>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</si>
  <si>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</si>
  <si>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</si>
  <si>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</si>
  <si>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</si>
  <si>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</si>
  <si>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</si>
  <si>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</si>
  <si>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</si>
  <si>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</si>
  <si>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</si>
  <si>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</si>
  <si>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</si>
  <si>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</si>
  <si>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</si>
  <si>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</si>
  <si>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</si>
  <si>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</si>
  <si>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</si>
  <si>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</si>
  <si>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</si>
  <si>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</si>
  <si>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</si>
  <si>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</si>
  <si>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</si>
  <si>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</si>
  <si>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</si>
  <si>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</si>
  <si>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</si>
  <si>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</si>
  <si>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</si>
  <si>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</si>
  <si>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</si>
  <si>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</si>
  <si>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</si>
  <si>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</si>
  <si>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</si>
  <si>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</si>
  <si>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</si>
  <si>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</si>
  <si>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</si>
  <si>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</si>
  <si>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</si>
  <si>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</si>
  <si>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</si>
  <si>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</si>
  <si>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</si>
  <si>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</si>
  <si>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</si>
  <si>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</si>
  <si>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</si>
  <si>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</si>
  <si>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</si>
  <si>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</si>
  <si>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</si>
  <si>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</si>
  <si>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</si>
  <si>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</si>
  <si>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</si>
  <si>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</si>
  <si>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</si>
  <si>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</si>
  <si>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</si>
  <si>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</si>
  <si>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</si>
  <si>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</si>
  <si>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</si>
  <si>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</si>
  <si>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</si>
  <si>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</si>
  <si>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</si>
  <si>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</si>
  <si>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</si>
  <si>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</si>
  <si>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青森県横浜町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</si>
  <si>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</si>
  <si>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</si>
  <si>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</si>
  <si>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</si>
  <si>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</si>
  <si>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</si>
  <si>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</si>
  <si>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</si>
  <si>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</si>
  <si>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</si>
  <si>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</si>
  <si>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</si>
  <si>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</si>
  <si>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</si>
  <si>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</si>
  <si>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</si>
  <si>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</si>
  <si>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</si>
  <si>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</si>
  <si>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</si>
  <si>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</si>
  <si>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</si>
  <si>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</si>
  <si>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</si>
  <si>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</si>
  <si>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</si>
  <si>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</si>
  <si>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</si>
  <si>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</si>
  <si>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</si>
  <si>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</si>
  <si>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</si>
  <si>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</si>
  <si>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</si>
  <si>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</si>
  <si>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</si>
  <si>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</si>
  <si>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</si>
  <si>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</si>
  <si>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</si>
  <si>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</si>
  <si>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</si>
  <si>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</si>
  <si>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</si>
  <si>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</si>
  <si>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</si>
  <si>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</si>
  <si>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</si>
  <si>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</si>
  <si>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</si>
  <si>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</si>
  <si>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</si>
  <si>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</si>
  <si>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</si>
  <si>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</si>
  <si>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</si>
  <si>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</si>
  <si>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</si>
  <si>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</si>
  <si>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</si>
  <si>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</si>
  <si>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</si>
  <si>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</si>
  <si>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</si>
  <si>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</si>
  <si>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</si>
  <si>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</si>
  <si>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</si>
  <si>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</si>
  <si>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</si>
  <si>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</si>
  <si>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</si>
  <si>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</si>
  <si>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</si>
  <si>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</si>
  <si>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</si>
  <si>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</si>
  <si>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</si>
  <si>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</si>
  <si>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</si>
  <si>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</si>
  <si>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</si>
  <si>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</si>
  <si>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</si>
  <si>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</si>
  <si>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</si>
  <si>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</si>
  <si>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</si>
  <si>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</si>
  <si>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</si>
  <si>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横浜町下水道事業会計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</si>
  <si>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</si>
  <si>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</si>
  <si>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横浜町水道事業会計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</si>
  <si>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</si>
  <si>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</si>
  <si>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</si>
  <si>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</si>
  <si>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</si>
  <si>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</si>
  <si>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</si>
  <si>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</si>
  <si>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</si>
  <si>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</si>
  <si>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</si>
  <si>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</si>
  <si>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</si>
  <si>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</si>
  <si>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</si>
  <si>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</si>
  <si>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</si>
  <si>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</si>
  <si>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</si>
  <si>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</si>
  <si>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</si>
  <si>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</si>
  <si>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</si>
  <si>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</si>
  <si>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</si>
  <si>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</si>
  <si>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</si>
  <si>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</si>
  <si>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</si>
  <si>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</si>
  <si>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</si>
  <si>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</si>
  <si>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</si>
  <si>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</si>
  <si>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</si>
  <si>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</si>
  <si>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</si>
  <si>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</si>
  <si>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</si>
  <si>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</si>
  <si>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</si>
  <si>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</si>
  <si>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</si>
  <si>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</si>
  <si>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</si>
  <si>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</si>
  <si>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</si>
  <si>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</si>
  <si>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</si>
  <si>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</si>
  <si>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</si>
  <si>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</si>
  <si>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</si>
  <si>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</si>
  <si>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</si>
  <si>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</si>
  <si>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</si>
  <si>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</si>
  <si>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</si>
  <si>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</si>
  <si>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</si>
  <si>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</si>
  <si>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</si>
  <si>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</si>
  <si>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</si>
  <si>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</si>
  <si>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</si>
  <si>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</si>
  <si>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</si>
  <si>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</si>
  <si>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</si>
  <si>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</si>
  <si>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</si>
  <si>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</si>
  <si>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</si>
  <si>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</si>
  <si>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</si>
  <si>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</si>
  <si>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</si>
  <si>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</si>
  <si>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</si>
  <si>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</si>
  <si>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4.35</t>
  </si>
  <si>
    <t>▲ 6.33</t>
  </si>
  <si>
    <t>横浜町水道事業</t>
  </si>
  <si>
    <t>一般会計</t>
  </si>
  <si>
    <t>介護保険特別会計</t>
  </si>
  <si>
    <t>国民健康保険特別会計</t>
  </si>
  <si>
    <t>後期高齢者医療特別会計</t>
  </si>
  <si>
    <t>横浜町下水道事業</t>
  </si>
  <si>
    <t>その他会計（赤字）</t>
  </si>
  <si>
    <t>その他会計（黒字）</t>
  </si>
  <si>
    <t>R01</t>
    <phoneticPr fontId="5"/>
  </si>
  <si>
    <t>R02</t>
    <phoneticPr fontId="5"/>
  </si>
  <si>
    <t>R03</t>
    <phoneticPr fontId="5"/>
  </si>
  <si>
    <t>R04</t>
    <phoneticPr fontId="5"/>
  </si>
  <si>
    <t>R05</t>
    <phoneticPr fontId="5"/>
  </si>
  <si>
    <t>北部上北広域事務組合（一般会計）</t>
    <rPh sb="0" eb="2">
      <t>ホクブ</t>
    </rPh>
    <rPh sb="11" eb="13">
      <t>イッパン</t>
    </rPh>
    <rPh sb="13" eb="15">
      <t>カイケイ</t>
    </rPh>
    <phoneticPr fontId="2"/>
  </si>
  <si>
    <t>北部上北広域事務組合（病院関係）</t>
    <rPh sb="0" eb="2">
      <t>ホクブ</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</si>
  <si>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</si>
  <si>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</si>
  <si>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</si>
  <si>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</si>
  <si>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</si>
  <si>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</si>
  <si>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青森県交通災害共済組合</t>
    <rPh sb="0" eb="3">
      <t>アオモリケン</t>
    </rPh>
    <rPh sb="3" eb="5">
      <t>コウツウ</t>
    </rPh>
    <rPh sb="5" eb="7">
      <t>サイガイ</t>
    </rPh>
    <rPh sb="7" eb="9">
      <t>キョウサイ</t>
    </rPh>
    <rPh sb="9" eb="11">
      <t>クミアイ</t>
    </rPh>
    <phoneticPr fontId="2"/>
  </si>
  <si>
    <t>株式会社よこはまロマン創社</t>
    <rPh sb="0" eb="2">
      <t>カブシキ</t>
    </rPh>
    <rPh sb="2" eb="4">
      <t>カイシャ</t>
    </rPh>
    <rPh sb="11" eb="12">
      <t>ソウ</t>
    </rPh>
    <rPh sb="12" eb="13">
      <t>シャ</t>
    </rPh>
    <phoneticPr fontId="2"/>
  </si>
  <si>
    <t>-</t>
    <phoneticPr fontId="2"/>
  </si>
  <si>
    <t>ひとづくり基金</t>
    <phoneticPr fontId="5"/>
  </si>
  <si>
    <t>公共施設等維持補修基金</t>
    <phoneticPr fontId="2"/>
  </si>
  <si>
    <t>公共施設等解体撤去基金</t>
    <phoneticPr fontId="2"/>
  </si>
  <si>
    <t>核燃料物質取扱税交付金事業スクールバス運行維持運営基金</t>
    <phoneticPr fontId="2"/>
  </si>
  <si>
    <t>核燃料物質取扱税交付金事業水槽付き消防ポンプ自動車整備基金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</si>
</sst>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083-4DFA-ACB2-840A25C12D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381920</c:v>
                </c:pt>
                <c:pt idx="1">
                  <c:v>135133</c:v>
                </c:pt>
                <c:pt idx="2">
                  <c:v>80850</c:v>
                </c:pt>
                <c:pt idx="3">
                  <c:v>87179</c:v>
                </c:pt>
                <c:pt idx="4">
                  <c:v>140224</c:v>
                </c:pt>
              </c:numCache>
            </c:numRef>
          </c:val>
          <c:smooth val="0"/>
          <c:extLst>
            <c:ext xmlns:c16="http://schemas.microsoft.com/office/drawing/2014/chart" uri="{C3380CC4-5D6E-409C-BE32-E72D297353CC}">
              <c16:uniqueId val="{00000001-7083-4DFA-ACB2-840A25C12D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2.93</c:v>
                </c:pt>
                <c:pt idx="1">
                  <c:v>4.1900000000000004</c:v>
                </c:pt>
                <c:pt idx="2">
                  <c:v>4.8</c:v>
                </c:pt>
                <c:pt idx="3">
                  <c:v>3.15</c:v>
                </c:pt>
                <c:pt idx="4">
                  <c:v>4.42</c:v>
                </c:pt>
              </c:numCache>
            </c:numRef>
          </c:val>
          <c:extLst>
            <c:ext xmlns:c16="http://schemas.microsoft.com/office/drawing/2014/chart" uri="{C3380CC4-5D6E-409C-BE32-E72D297353CC}">
              <c16:uniqueId val="{00000000-26F3-4DE0-9600-94611451FB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44.22</c:v>
                </c:pt>
                <c:pt idx="1">
                  <c:v>48.5</c:v>
                </c:pt>
                <c:pt idx="2">
                  <c:v>51.6</c:v>
                </c:pt>
                <c:pt idx="3">
                  <c:v>57.47</c:v>
                </c:pt>
                <c:pt idx="4">
                  <c:v>49.69</c:v>
                </c:pt>
              </c:numCache>
            </c:numRef>
          </c:val>
          <c:extLst>
            <c:ext xmlns:c16="http://schemas.microsoft.com/office/drawing/2014/chart" uri="{C3380CC4-5D6E-409C-BE32-E72D297353CC}">
              <c16:uniqueId val="{00000001-26F3-4DE0-9600-94611451FB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-4.3499999999999996</c:v>
                </c:pt>
                <c:pt idx="1">
                  <c:v>4.49</c:v>
                </c:pt>
                <c:pt idx="2">
                  <c:v>6.48</c:v>
                </c:pt>
                <c:pt idx="3">
                  <c:v>0.79</c:v>
                </c:pt>
                <c:pt idx="4">
                  <c:v>-6.33</c:v>
                </c:pt>
              </c:numCache>
            </c:numRef>
          </c:val>
          <c:smooth val="0"/>
          <c:extLst>
            <c:ext xmlns:c16="http://schemas.microsoft.com/office/drawing/2014/chart" uri="{C3380CC4-5D6E-409C-BE32-E72D297353CC}">
              <c16:uniqueId val="{00000002-26F3-4DE0-9600-94611451FB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0.08</c:v>
                </c:pt>
                <c:pt idx="8">
                  <c:v>0</c:v>
                </c:pt>
                <c:pt idx="9">
                  <c:v>0</c:v>
                </c:pt>
              </c:numCache>
            </c:numRef>
          </c:val>
          <c:extLst>
            <c:ext xmlns:c16="http://schemas.microsoft.com/office/drawing/2014/chart" uri="{C3380CC4-5D6E-409C-BE32-E72D297353CC}">
              <c16:uniqueId val="{00000000-B50A-476A-971D-A6F5B44982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0A-476A-971D-A6F5B44982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0A-476A-971D-A6F5B449824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0A-476A-971D-A6F5B449824F}"/>
            </c:ext>
          </c:extLst>
        </c:ser>
        <c:ser>
          <c:idx val="4"/>
          <c:order val="4"/>
          <c:tx>
            <c:strRef>
              <c:f>データシート!$A$31</c:f>
              <c:strCache>
                <c:ptCount val="1"/>
                <c:pt idx="0">
                  <c:v>横浜町下水道事業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c:ext xmlns:c16="http://schemas.microsoft.com/office/drawing/2014/chart" uri="{C3380CC4-5D6E-409C-BE32-E72D297353CC}">
              <c16:uniqueId val="{00000004-B50A-476A-971D-A6F5B449824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0.05</c:v>
                </c:pt>
                <c:pt idx="4">
                  <c:v>#N/A</c:v>
                </c:pt>
                <c:pt idx="5">
                  <c:v>0.1</c:v>
                </c:pt>
                <c:pt idx="6">
                  <c:v>#N/A</c:v>
                </c:pt>
                <c:pt idx="7">
                  <c:v>0.12</c:v>
                </c:pt>
                <c:pt idx="8">
                  <c:v>#N/A</c:v>
                </c:pt>
                <c:pt idx="9">
                  <c:v>0.14000000000000001</c:v>
                </c:pt>
              </c:numCache>
            </c:numRef>
          </c:val>
          <c:extLst>
            <c:ext xmlns:c16="http://schemas.microsoft.com/office/drawing/2014/chart" uri="{C3380CC4-5D6E-409C-BE32-E72D297353CC}">
              <c16:uniqueId val="{00000005-B50A-476A-971D-A6F5B449824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c:v>
                </c:pt>
                <c:pt idx="4">
                  <c:v>#N/A</c:v>
                </c:pt>
                <c:pt idx="5">
                  <c:v>0.13</c:v>
                </c:pt>
                <c:pt idx="6">
                  <c:v>#N/A</c:v>
                </c:pt>
                <c:pt idx="7">
                  <c:v>0.23</c:v>
                </c:pt>
                <c:pt idx="8">
                  <c:v>#N/A</c:v>
                </c:pt>
                <c:pt idx="9">
                  <c:v>0.24</c:v>
                </c:pt>
              </c:numCache>
            </c:numRef>
          </c:val>
          <c:extLst>
            <c:ext xmlns:c16="http://schemas.microsoft.com/office/drawing/2014/chart" uri="{C3380CC4-5D6E-409C-BE32-E72D297353CC}">
              <c16:uniqueId val="{00000006-B50A-476A-971D-A6F5B449824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2.63</c:v>
                </c:pt>
                <c:pt idx="2">
                  <c:v>#N/A</c:v>
                </c:pt>
                <c:pt idx="3">
                  <c:v>1.96</c:v>
                </c:pt>
                <c:pt idx="4">
                  <c:v>#N/A</c:v>
                </c:pt>
                <c:pt idx="5">
                  <c:v>1.02</c:v>
                </c:pt>
                <c:pt idx="6">
                  <c:v>#N/A</c:v>
                </c:pt>
                <c:pt idx="7">
                  <c:v>3.61</c:v>
                </c:pt>
                <c:pt idx="8">
                  <c:v>#N/A</c:v>
                </c:pt>
                <c:pt idx="9">
                  <c:v>3.31</c:v>
                </c:pt>
              </c:numCache>
            </c:numRef>
          </c:val>
          <c:extLst>
            <c:ext xmlns:c16="http://schemas.microsoft.com/office/drawing/2014/chart" uri="{C3380CC4-5D6E-409C-BE32-E72D297353CC}">
              <c16:uniqueId val="{00000007-B50A-476A-971D-A6F5B44982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4.1900000000000004</c:v>
                </c:pt>
                <c:pt idx="4">
                  <c:v>#N/A</c:v>
                </c:pt>
                <c:pt idx="5">
                  <c:v>4.8</c:v>
                </c:pt>
                <c:pt idx="6">
                  <c:v>#N/A</c:v>
                </c:pt>
                <c:pt idx="7">
                  <c:v>3.15</c:v>
                </c:pt>
                <c:pt idx="8">
                  <c:v>#N/A</c:v>
                </c:pt>
                <c:pt idx="9">
                  <c:v>4.41</c:v>
                </c:pt>
              </c:numCache>
            </c:numRef>
          </c:val>
          <c:extLst>
            <c:ext xmlns:c16="http://schemas.microsoft.com/office/drawing/2014/chart" uri="{C3380CC4-5D6E-409C-BE32-E72D297353CC}">
              <c16:uniqueId val="{00000008-B50A-476A-971D-A6F5B449824F}"/>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10.84</c:v>
                </c:pt>
                <c:pt idx="2">
                  <c:v>#N/A</c:v>
                </c:pt>
                <c:pt idx="3">
                  <c:v>12.73</c:v>
                </c:pt>
                <c:pt idx="4">
                  <c:v>#N/A</c:v>
                </c:pt>
                <c:pt idx="5">
                  <c:v>13.15</c:v>
                </c:pt>
                <c:pt idx="6">
                  <c:v>#N/A</c:v>
                </c:pt>
                <c:pt idx="7">
                  <c:v>14.99</c:v>
                </c:pt>
                <c:pt idx="8">
                  <c:v>#N/A</c:v>
                </c:pt>
                <c:pt idx="9">
                  <c:v>15.82</c:v>
                </c:pt>
              </c:numCache>
            </c:numRef>
          </c:val>
          <c:extLst>
            <c:ext xmlns:c16="http://schemas.microsoft.com/office/drawing/2014/chart" uri="{C3380CC4-5D6E-409C-BE32-E72D297353CC}">
              <c16:uniqueId val="{00000009-B50A-476A-971D-A6F5B44982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285</c:v>
                </c:pt>
                <c:pt idx="5">
                  <c:v>272</c:v>
                </c:pt>
                <c:pt idx="8">
                  <c:v>274</c:v>
                </c:pt>
                <c:pt idx="11">
                  <c:v>269</c:v>
                </c:pt>
                <c:pt idx="14">
                  <c:v>291</c:v>
                </c:pt>
              </c:numCache>
            </c:numRef>
          </c:val>
          <c:extLst>
            <c:ext xmlns:c16="http://schemas.microsoft.com/office/drawing/2014/chart" uri="{C3380CC4-5D6E-409C-BE32-E72D297353CC}">
              <c16:uniqueId val="{00000000-BB91-4C52-B0EE-190E5BFEC5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91-4C52-B0EE-190E5BFEC5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91-4C52-B0EE-190E5BFEC5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29</c:v>
                </c:pt>
                <c:pt idx="6">
                  <c:v>19</c:v>
                </c:pt>
                <c:pt idx="9">
                  <c:v>13</c:v>
                </c:pt>
                <c:pt idx="12">
                  <c:v>4</c:v>
                </c:pt>
              </c:numCache>
            </c:numRef>
          </c:val>
          <c:extLst>
            <c:ext xmlns:c16="http://schemas.microsoft.com/office/drawing/2014/chart" uri="{C3380CC4-5D6E-409C-BE32-E72D297353CC}">
              <c16:uniqueId val="{00000003-BB91-4C52-B0EE-190E5BFEC5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c:v>
                </c:pt>
                <c:pt idx="3">
                  <c:v>14</c:v>
                </c:pt>
                <c:pt idx="6">
                  <c:v>12</c:v>
                </c:pt>
                <c:pt idx="9">
                  <c:v>12</c:v>
                </c:pt>
                <c:pt idx="12">
                  <c:v>19</c:v>
                </c:pt>
              </c:numCache>
            </c:numRef>
          </c:val>
          <c:extLst>
            <c:ext xmlns:c16="http://schemas.microsoft.com/office/drawing/2014/chart" uri="{C3380CC4-5D6E-409C-BE32-E72D297353CC}">
              <c16:uniqueId val="{00000004-BB91-4C52-B0EE-190E5BFEC5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91-4C52-B0EE-190E5BFEC5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91-4C52-B0EE-190E5BFEC5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332</c:v>
                </c:pt>
                <c:pt idx="3">
                  <c:v>335</c:v>
                </c:pt>
                <c:pt idx="6">
                  <c:v>363</c:v>
                </c:pt>
                <c:pt idx="9">
                  <c:v>353</c:v>
                </c:pt>
                <c:pt idx="12">
                  <c:v>403</c:v>
                </c:pt>
              </c:numCache>
            </c:numRef>
          </c:val>
          <c:extLst>
            <c:ext xmlns:c16="http://schemas.microsoft.com/office/drawing/2014/chart" uri="{C3380CC4-5D6E-409C-BE32-E72D297353CC}">
              <c16:uniqueId val="{00000007-BB91-4C52-B0EE-190E5BFEC5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c:v>
                </c:pt>
                <c:pt idx="2">
                  <c:v>#N/A</c:v>
                </c:pt>
                <c:pt idx="3">
                  <c:v>#N/A</c:v>
                </c:pt>
                <c:pt idx="4">
                  <c:v>106</c:v>
                </c:pt>
                <c:pt idx="5">
                  <c:v>#N/A</c:v>
                </c:pt>
                <c:pt idx="6">
                  <c:v>#N/A</c:v>
                </c:pt>
                <c:pt idx="7">
                  <c:v>120</c:v>
                </c:pt>
                <c:pt idx="8">
                  <c:v>#N/A</c:v>
                </c:pt>
                <c:pt idx="9">
                  <c:v>#N/A</c:v>
                </c:pt>
                <c:pt idx="10">
                  <c:v>109</c:v>
                </c:pt>
                <c:pt idx="11">
                  <c:v>#N/A</c:v>
                </c:pt>
                <c:pt idx="12">
                  <c:v>#N/A</c:v>
                </c:pt>
                <c:pt idx="13">
                  <c:v>135</c:v>
                </c:pt>
                <c:pt idx="14">
                  <c:v>#N/A</c:v>
                </c:pt>
              </c:numCache>
            </c:numRef>
          </c:val>
          <c:smooth val="0"/>
          <c:extLst>
            <c:ext xmlns:c16="http://schemas.microsoft.com/office/drawing/2014/chart" uri="{C3380CC4-5D6E-409C-BE32-E72D297353CC}">
              <c16:uniqueId val="{00000008-BB91-4C52-B0EE-190E5BFEC5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2875</c:v>
                </c:pt>
                <c:pt idx="5">
                  <c:v>2799</c:v>
                </c:pt>
                <c:pt idx="8">
                  <c:v>2631</c:v>
                </c:pt>
                <c:pt idx="11">
                  <c:v>2472</c:v>
                </c:pt>
                <c:pt idx="14">
                  <c:v>2296</c:v>
                </c:pt>
              </c:numCache>
            </c:numRef>
          </c:val>
          <c:extLst>
            <c:ext xmlns:c16="http://schemas.microsoft.com/office/drawing/2014/chart" uri="{C3380CC4-5D6E-409C-BE32-E72D297353CC}">
              <c16:uniqueId val="{00000000-47A2-4A3F-8801-8E95406B82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c:v>
                </c:pt>
                <c:pt idx="5">
                  <c:v>306</c:v>
                </c:pt>
                <c:pt idx="8">
                  <c:v>0</c:v>
                </c:pt>
                <c:pt idx="11">
                  <c:v>0</c:v>
                </c:pt>
                <c:pt idx="14">
                  <c:v>343</c:v>
                </c:pt>
              </c:numCache>
            </c:numRef>
          </c:val>
          <c:extLst>
            <c:ext xmlns:c16="http://schemas.microsoft.com/office/drawing/2014/chart" uri="{C3380CC4-5D6E-409C-BE32-E72D297353CC}">
              <c16:uniqueId val="{00000001-47A2-4A3F-8801-8E95406B82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2448</c:v>
                </c:pt>
                <c:pt idx="5">
                  <c:v>2512</c:v>
                </c:pt>
                <c:pt idx="8">
                  <c:v>2880</c:v>
                </c:pt>
                <c:pt idx="11">
                  <c:v>3086</c:v>
                </c:pt>
                <c:pt idx="14">
                  <c:v>3140</c:v>
                </c:pt>
              </c:numCache>
            </c:numRef>
          </c:val>
          <c:extLst>
            <c:ext xmlns:c16="http://schemas.microsoft.com/office/drawing/2014/chart" uri="{C3380CC4-5D6E-409C-BE32-E72D297353CC}">
              <c16:uniqueId val="{00000002-47A2-4A3F-8801-8E95406B82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3-47A2-4A3F-8801-8E95406B82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A2-4A3F-8801-8E95406B82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A2-4A3F-8801-8E95406B82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538</c:v>
                </c:pt>
                <c:pt idx="3">
                  <c:v>469</c:v>
                </c:pt>
                <c:pt idx="6">
                  <c:v>460</c:v>
                </c:pt>
                <c:pt idx="9">
                  <c:v>481</c:v>
                </c:pt>
                <c:pt idx="12">
                  <c:v>502</c:v>
                </c:pt>
              </c:numCache>
            </c:numRef>
          </c:val>
          <c:extLst>
            <c:ext xmlns:c16="http://schemas.microsoft.com/office/drawing/2014/chart" uri="{C3380CC4-5D6E-409C-BE32-E72D297353CC}">
              <c16:uniqueId val="{00000006-47A2-4A3F-8801-8E95406B82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104</c:v>
                </c:pt>
                <c:pt idx="3">
                  <c:v>78</c:v>
                </c:pt>
                <c:pt idx="6">
                  <c:v>60</c:v>
                </c:pt>
                <c:pt idx="9">
                  <c:v>54</c:v>
                </c:pt>
                <c:pt idx="12">
                  <c:v>57</c:v>
                </c:pt>
              </c:numCache>
            </c:numRef>
          </c:val>
          <c:extLst>
            <c:ext xmlns:c16="http://schemas.microsoft.com/office/drawing/2014/chart" uri="{C3380CC4-5D6E-409C-BE32-E72D297353CC}">
              <c16:uniqueId val="{00000007-47A2-4A3F-8801-8E95406B82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150</c:v>
                </c:pt>
                <c:pt idx="3">
                  <c:v>157</c:v>
                </c:pt>
                <c:pt idx="6">
                  <c:v>165</c:v>
                </c:pt>
                <c:pt idx="9">
                  <c:v>161</c:v>
                </c:pt>
                <c:pt idx="12">
                  <c:v>145</c:v>
                </c:pt>
              </c:numCache>
            </c:numRef>
          </c:val>
          <c:extLst>
            <c:ext xmlns:c16="http://schemas.microsoft.com/office/drawing/2014/chart" uri="{C3380CC4-5D6E-409C-BE32-E72D297353CC}">
              <c16:uniqueId val="{00000008-47A2-4A3F-8801-8E95406B82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A2-4A3F-8801-8E95406B82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3746</c:v>
                </c:pt>
                <c:pt idx="3">
                  <c:v>3737</c:v>
                </c:pt>
                <c:pt idx="6">
                  <c:v>3547</c:v>
                </c:pt>
                <c:pt idx="9">
                  <c:v>3361</c:v>
                </c:pt>
                <c:pt idx="12">
                  <c:v>3264</c:v>
                </c:pt>
              </c:numCache>
            </c:numRef>
          </c:val>
          <c:extLst>
            <c:ext xmlns:c16="http://schemas.microsoft.com/office/drawing/2014/chart" uri="{C3380CC4-5D6E-409C-BE32-E72D297353CC}">
              <c16:uniqueId val="{0000000A-47A2-4A3F-8801-8E95406B82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A2-4A3F-8801-8E95406B82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1225</c:v>
                </c:pt>
                <c:pt idx="1">
                  <c:v>1341</c:v>
                </c:pt>
                <c:pt idx="2">
                  <c:v>1193</c:v>
                </c:pt>
              </c:numCache>
            </c:numRef>
          </c:val>
          <c:extLst>
            <c:ext xmlns:c16="http://schemas.microsoft.com/office/drawing/2014/chart" uri="{C3380CC4-5D6E-409C-BE32-E72D297353CC}">
              <c16:uniqueId val="{00000000-0E6A-4AEC-9E55-8A6B6C9016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570</c:v>
                </c:pt>
                <c:pt idx="1">
                  <c:v>570</c:v>
                </c:pt>
                <c:pt idx="2">
                  <c:v>580</c:v>
                </c:pt>
              </c:numCache>
            </c:numRef>
          </c:val>
          <c:extLst>
            <c:ext xmlns:c16="http://schemas.microsoft.com/office/drawing/2014/chart" uri="{C3380CC4-5D6E-409C-BE32-E72D297353CC}">
              <c16:uniqueId val="{00000001-0E6A-4AEC-9E55-8A6B6C9016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1296</c:v>
                </c:pt>
                <c:pt idx="1">
                  <c:v>1424</c:v>
                </c:pt>
                <c:pt idx="2">
                  <c:v>1677</c:v>
                </c:pt>
              </c:numCache>
            </c:numRef>
          </c:val>
          <c:extLst>
            <c:ext xmlns:c16="http://schemas.microsoft.com/office/drawing/2014/chart" uri="{C3380CC4-5D6E-409C-BE32-E72D297353CC}">
              <c16:uniqueId val="{00000002-0E6A-4AEC-9E55-8A6B6C9016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4,181
4,058
126.38
4,759,915
4,648,005
106,025
2,401,087
3,263,501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するとやや減少したが、類似団体平均と比較するとやや上回っている。しかし、人口の減少、町内に中心となる産業が少ないこと、長引く景気低迷による個人・法人税関係の不安定がある。そのため、退職者不補充等による職員数の減による人件費の削減等歳出の徹底的な見直しと「横浜町総合振興計画」に沿った施策の重点化の両立に努め、財政の健全化を図り、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・類似団体平均を上回っている。これは人件費（</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％）及び補助費等（</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％）の割合が高いことからであり、補助費等のうち、特に一部事務組合の負担金（</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の割合が高くなっている。退職者不補充等による職員数の減による人件費の削減及び一部事務組合負担金の精査見通しなどによる削減を図る。また、行財政改革への取り組みを通じて義務的経費の削減、事務事業の見直しによる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66</xdr:row>
      <xdr:rowOff>26246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936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149437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247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47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42333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118973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98637</xdr:rowOff>
    </xdr:from>
    <xdr:to>
      <xdr:col>19</xdr:col>
      <xdr:colOff>184150</xdr:colOff>
      <xdr:row>66</xdr:row>
      <xdr:rowOff>28787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162983</xdr:rowOff>
    </xdr:from>
    <xdr:to>
      <xdr:col>7</xdr:col>
      <xdr:colOff>31750</xdr:colOff>
      <xdr:row>66</xdr:row>
      <xdr:rowOff>93133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77910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するとやや減少となったが、減少した主な要因として、新型コロナウイルス感症対策事業や物価高騰対策事業の実施に係る委託料が昨年より減となっていることが挙げられる。物価高騰による光熱費等の価格が上昇したことで公共施設の維持管理に要する費用も増加傾向にあるため、さらなる行財政改革に取り組み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2141</xdr:rowOff>
    </xdr:from>
    <xdr:to>
      <xdr:col>23</xdr:col>
      <xdr:colOff>133350</xdr:colOff>
      <xdr:row>82</xdr:row>
      <xdr:rowOff>24022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61041"/>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158104</xdr:rowOff>
    </xdr:from>
    <xdr:to>
      <xdr:col>19</xdr:col>
      <xdr:colOff>133350</xdr:colOff>
      <xdr:row>82</xdr:row>
      <xdr:rowOff>24022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5554"/>
          <a:ext cx="889000" cy="3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158104</xdr:rowOff>
    </xdr:from>
    <xdr:to>
      <xdr:col>15</xdr:col>
      <xdr:colOff>82550</xdr:colOff>
      <xdr:row>82</xdr:row>
      <xdr:rowOff>12613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45554"/>
          <a:ext cx="889000" cy="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144787</xdr:rowOff>
    </xdr:from>
    <xdr:to>
      <xdr:col>11</xdr:col>
      <xdr:colOff>31750</xdr:colOff>
      <xdr:row>82</xdr:row>
      <xdr:rowOff>12613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2237"/>
          <a:ext cx="889000" cy="3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122791</xdr:rowOff>
    </xdr:from>
    <xdr:to>
      <xdr:col>23</xdr:col>
      <xdr:colOff>184150</xdr:colOff>
      <xdr:row>82</xdr:row>
      <xdr:rowOff>52941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44068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144672</xdr:rowOff>
    </xdr:from>
    <xdr:to>
      <xdr:col>19</xdr:col>
      <xdr:colOff>184150</xdr:colOff>
      <xdr:row>82</xdr:row>
      <xdr:rowOff>74822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84999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00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107304</xdr:rowOff>
    </xdr:from>
    <xdr:to>
      <xdr:col>15</xdr:col>
      <xdr:colOff>133350</xdr:colOff>
      <xdr:row>82</xdr:row>
      <xdr:rowOff>37454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133263</xdr:rowOff>
    </xdr:from>
    <xdr:to>
      <xdr:col>11</xdr:col>
      <xdr:colOff>82550</xdr:colOff>
      <xdr:row>82</xdr:row>
      <xdr:rowOff>63413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93987</xdr:rowOff>
    </xdr:from>
    <xdr:to>
      <xdr:col>7</xdr:col>
      <xdr:colOff>31750</xdr:colOff>
      <xdr:row>82</xdr:row>
      <xdr:rowOff>24137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34314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・給与体系の見直しが遅れ、類似団体平均を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％、全国町村平均を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％上回っている。全国的にも高い水準にあるため、給与の適正化に努めることにより類似団体平均並みまでの低下を目指す。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72389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5395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30163</xdr:rowOff>
    </xdr:from>
    <xdr:to>
      <xdr:col>77</xdr:col>
      <xdr:colOff>44450</xdr:colOff>
      <xdr:row>88</xdr:row>
      <xdr:rowOff>72389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66357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177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66357</xdr:rowOff>
    </xdr:from>
    <xdr:to>
      <xdr:col>68</xdr:col>
      <xdr:colOff>152400</xdr:colOff>
      <xdr:row>88</xdr:row>
      <xdr:rowOff>72389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539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・定員管理計画において、平成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年にかけて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％）の削減を行っており、類似団体と比較すると下回っている。今後についても、退職者補充を前提としながら新規採用の抑制に努め、より適正な定員管理に努める。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115840</xdr:rowOff>
    </xdr:from>
    <xdr:to>
      <xdr:col>81</xdr:col>
      <xdr:colOff>44450</xdr:colOff>
      <xdr:row>58</xdr:row>
      <xdr:rowOff>127603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59940"/>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91408</xdr:rowOff>
    </xdr:from>
    <xdr:to>
      <xdr:col>77</xdr:col>
      <xdr:colOff>44450</xdr:colOff>
      <xdr:row>58</xdr:row>
      <xdr:rowOff>115840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35508"/>
          <a:ext cx="889000" cy="2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85678</xdr:rowOff>
    </xdr:from>
    <xdr:to>
      <xdr:col>72</xdr:col>
      <xdr:colOff>203200</xdr:colOff>
      <xdr:row>58</xdr:row>
      <xdr:rowOff>91408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2977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72406</xdr:rowOff>
    </xdr:from>
    <xdr:to>
      <xdr:col>68</xdr:col>
      <xdr:colOff>152400</xdr:colOff>
      <xdr:row>58</xdr:row>
      <xdr:rowOff>85678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16506"/>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76803</xdr:rowOff>
    </xdr:from>
    <xdr:to>
      <xdr:col>81</xdr:col>
      <xdr:colOff>95250</xdr:colOff>
      <xdr:row>59</xdr:row>
      <xdr:rowOff>6953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169530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4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65040</xdr:rowOff>
    </xdr:from>
    <xdr:to>
      <xdr:col>77</xdr:col>
      <xdr:colOff>95250</xdr:colOff>
      <xdr:row>58</xdr:row>
      <xdr:rowOff>166640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5367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7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40608</xdr:rowOff>
    </xdr:from>
    <xdr:to>
      <xdr:col>73</xdr:col>
      <xdr:colOff>44450</xdr:colOff>
      <xdr:row>58</xdr:row>
      <xdr:rowOff>142208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152385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34878</xdr:rowOff>
    </xdr:from>
    <xdr:to>
      <xdr:col>68</xdr:col>
      <xdr:colOff>203200</xdr:colOff>
      <xdr:row>58</xdr:row>
      <xdr:rowOff>136478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146655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4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21606</xdr:rowOff>
    </xdr:from>
    <xdr:to>
      <xdr:col>64</xdr:col>
      <xdr:colOff>152400</xdr:colOff>
      <xdr:row>58</xdr:row>
      <xdr:rowOff>123206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133383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3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・類似団体と比較すると下回っているが、昨年と比較すると増となっている。今後も地方債発行の抑制に努め、起債に大きく頼ることのない財政運営に努める。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様である。一般会計においては多くの事業に電源三法交付金を充当し、地方債の抑制を図っている。今後も新規地方債の抑制に努め、財政の健全化を図る。今後も関係町村等との協議を踏まえながら事務事業を精査し、資金不足の圧縮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4,181
4,058
126.38
4,759,915
4,648,005
106,025
2,401,087
3,263,501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％上回っている。退職者不補充等による職員数の減、手当の見直し等の給与制度の是正により人件費の抑制に努める。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92710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いる。これは経常経費等の削減に努めてきたことによる。今後も一般廃棄物収集運搬業務の民間委託、庁舎内の電算化により物件費の増加が見込まれるが、さらなる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61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6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62992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28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・類似団体平均を大きく上回っている。これは障害者措置費関連及び児童措置費関連が高いためである。今後も適正な取り組みに努める。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80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やや上回っているのは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59</xdr:row>
      <xdr:rowOff>41275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9109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41275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16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16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161290</xdr:rowOff>
    </xdr:from>
    <xdr:to>
      <xdr:col>69</xdr:col>
      <xdr:colOff>92075</xdr:colOff>
      <xdr:row>59</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05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161925</xdr:rowOff>
    </xdr:from>
    <xdr:to>
      <xdr:col>78</xdr:col>
      <xdr:colOff>120650</xdr:colOff>
      <xdr:row>59</xdr:row>
      <xdr:rowOff>92075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76852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156210</xdr:rowOff>
    </xdr:from>
    <xdr:to>
      <xdr:col>69</xdr:col>
      <xdr:colOff>142875</xdr:colOff>
      <xdr:row>59</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110490</xdr:rowOff>
    </xdr:from>
    <xdr:to>
      <xdr:col>65</xdr:col>
      <xdr:colOff>53975</xdr:colOff>
      <xdr:row>59</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・類似団体平均を大きく上回っているのは、一部事務組合の負担金が高いことが大きな要因となっている。今後は一部事務組合の人件費や物件費の抑制に一層努め、負担金の抑制を図る。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39</xdr:row>
      <xdr:rowOff>51562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375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149860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6649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163576</xdr:rowOff>
    </xdr:from>
    <xdr:to>
      <xdr:col>69</xdr:col>
      <xdr:colOff>92075</xdr:colOff>
      <xdr:row>39</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6786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・類似団体平均をやや下回っている。これは多くの事業に電源三法交付金を充当し、地方債の抑制を図ってきたためである。今後も新規地方債の抑制に努め、財政の健全化を図る。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104139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657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1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補助費等及び扶助費が主な要因である。補助費等については、一部事務組合の負担金が高いことが大きな要因となっているため、一部事務組合の人件費や物件費の抑制に一層努めること、扶助費については、障害者措置費関連及び児童措置費関連が高くなっていることが要因であるため、今後も適正な取り組み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39370</xdr:rowOff>
    </xdr:from>
    <xdr:to>
      <xdr:col>82</xdr:col>
      <xdr:colOff>107950</xdr:colOff>
      <xdr:row>81</xdr:row>
      <xdr:rowOff>62230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92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73661</xdr:rowOff>
    </xdr:from>
    <xdr:to>
      <xdr:col>78</xdr:col>
      <xdr:colOff>69850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896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81</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896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66039</xdr:rowOff>
    </xdr:from>
    <xdr:to>
      <xdr:col>69</xdr:col>
      <xdr:colOff>92075</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953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160020</xdr:rowOff>
    </xdr:from>
    <xdr:to>
      <xdr:col>82</xdr:col>
      <xdr:colOff>158750</xdr:colOff>
      <xdr:row>81</xdr:row>
      <xdr:rowOff>90170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132097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11430</xdr:rowOff>
    </xdr:from>
    <xdr:to>
      <xdr:col>78</xdr:col>
      <xdr:colOff>120650</xdr:colOff>
      <xdr:row>81</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97807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15239</xdr:rowOff>
    </xdr:from>
    <xdr:to>
      <xdr:col>65</xdr:col>
      <xdr:colOff>53975</xdr:colOff>
      <xdr:row>81</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152310</xdr:rowOff>
    </xdr:from>
    <xdr:to>
      <xdr:col>29</xdr:col>
      <xdr:colOff>127000</xdr:colOff>
      <xdr:row>17</xdr:row>
      <xdr:rowOff>160903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4585"/>
          <a:ext cx="647700" cy="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160903</xdr:rowOff>
    </xdr:from>
    <xdr:to>
      <xdr:col>26</xdr:col>
      <xdr:colOff>50800</xdr:colOff>
      <xdr:row>18</xdr:row>
      <xdr:rowOff>13066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3178"/>
          <a:ext cx="698500" cy="2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13066</xdr:rowOff>
    </xdr:from>
    <xdr:to>
      <xdr:col>22</xdr:col>
      <xdr:colOff>114300</xdr:colOff>
      <xdr:row>18</xdr:row>
      <xdr:rowOff>19453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6791"/>
          <a:ext cx="698500" cy="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19453</xdr:rowOff>
    </xdr:from>
    <xdr:to>
      <xdr:col>18</xdr:col>
      <xdr:colOff>177800</xdr:colOff>
      <xdr:row>18</xdr:row>
      <xdr:rowOff>28828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3178"/>
          <a:ext cx="698500" cy="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101510</xdr:rowOff>
    </xdr:from>
    <xdr:to>
      <xdr:col>29</xdr:col>
      <xdr:colOff>177800</xdr:colOff>
      <xdr:row>18</xdr:row>
      <xdr:rowOff>31660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73587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110103</xdr:rowOff>
    </xdr:from>
    <xdr:to>
      <xdr:col>26</xdr:col>
      <xdr:colOff>101600</xdr:colOff>
      <xdr:row>18</xdr:row>
      <xdr:rowOff>40253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25030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58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133716</xdr:rowOff>
    </xdr:from>
    <xdr:to>
      <xdr:col>22</xdr:col>
      <xdr:colOff>165100</xdr:colOff>
      <xdr:row>18</xdr:row>
      <xdr:rowOff>63866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48643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140103</xdr:rowOff>
    </xdr:from>
    <xdr:to>
      <xdr:col>19</xdr:col>
      <xdr:colOff>38100</xdr:colOff>
      <xdr:row>18</xdr:row>
      <xdr:rowOff>70253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2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55030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149478</xdr:rowOff>
    </xdr:from>
    <xdr:to>
      <xdr:col>15</xdr:col>
      <xdr:colOff>101600</xdr:colOff>
      <xdr:row>18</xdr:row>
      <xdr:rowOff>79628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64405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264581</xdr:rowOff>
    </xdr:from>
    <xdr:to>
      <xdr:col>29</xdr:col>
      <xdr:colOff>127000</xdr:colOff>
      <xdr:row>35</xdr:row>
      <xdr:rowOff>296580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4931"/>
          <a:ext cx="647700" cy="3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284789</xdr:rowOff>
    </xdr:from>
    <xdr:to>
      <xdr:col>26</xdr:col>
      <xdr:colOff>50800</xdr:colOff>
      <xdr:row>35</xdr:row>
      <xdr:rowOff>296580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95139"/>
          <a:ext cx="698500" cy="1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284789</xdr:rowOff>
    </xdr:from>
    <xdr:to>
      <xdr:col>22</xdr:col>
      <xdr:colOff>114300</xdr:colOff>
      <xdr:row>35</xdr:row>
      <xdr:rowOff>302697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95139"/>
          <a:ext cx="698500" cy="1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302697</xdr:rowOff>
    </xdr:from>
    <xdr:to>
      <xdr:col>18</xdr:col>
      <xdr:colOff>177800</xdr:colOff>
      <xdr:row>35</xdr:row>
      <xdr:rowOff>317314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3047"/>
          <a:ext cx="698500" cy="1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213781</xdr:rowOff>
    </xdr:from>
    <xdr:to>
      <xdr:col>29</xdr:col>
      <xdr:colOff>177800</xdr:colOff>
      <xdr:row>35</xdr:row>
      <xdr:rowOff>315381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185858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245780</xdr:rowOff>
    </xdr:from>
    <xdr:to>
      <xdr:col>26</xdr:col>
      <xdr:colOff>101600</xdr:colOff>
      <xdr:row>36</xdr:row>
      <xdr:rowOff>4480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233989</xdr:rowOff>
    </xdr:from>
    <xdr:to>
      <xdr:col>22</xdr:col>
      <xdr:colOff>165100</xdr:colOff>
      <xdr:row>35</xdr:row>
      <xdr:rowOff>335589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4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320366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251897</xdr:rowOff>
    </xdr:from>
    <xdr:to>
      <xdr:col>19</xdr:col>
      <xdr:colOff>38100</xdr:colOff>
      <xdr:row>36</xdr:row>
      <xdr:rowOff>10597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338274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266514</xdr:rowOff>
    </xdr:from>
    <xdr:to>
      <xdr:col>15</xdr:col>
      <xdr:colOff>101600</xdr:colOff>
      <xdr:row>36</xdr:row>
      <xdr:rowOff>25214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7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4,181
4,058
126.38
4,759,915
4,648,005
106,025
2,401,087
3,263,501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100324</xdr:rowOff>
    </xdr:from>
    <xdr:to>
      <xdr:col>24</xdr:col>
      <xdr:colOff>63500</xdr:colOff>
      <xdr:row>37</xdr:row>
      <xdr:rowOff>101084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43974"/>
          <a:ext cx="8382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100324</xdr:rowOff>
    </xdr:from>
    <xdr:to>
      <xdr:col>19</xdr:col>
      <xdr:colOff>177800</xdr:colOff>
      <xdr:row>37</xdr:row>
      <xdr:rowOff>121677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3974"/>
          <a:ext cx="889000" cy="2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116158</xdr:rowOff>
    </xdr:from>
    <xdr:to>
      <xdr:col>15</xdr:col>
      <xdr:colOff>50800</xdr:colOff>
      <xdr:row>37</xdr:row>
      <xdr:rowOff>121677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5980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116158</xdr:rowOff>
    </xdr:from>
    <xdr:to>
      <xdr:col>10</xdr:col>
      <xdr:colOff>114300</xdr:colOff>
      <xdr:row>37</xdr:row>
      <xdr:rowOff>149800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9808"/>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50284</xdr:rowOff>
    </xdr:from>
    <xdr:to>
      <xdr:col>24</xdr:col>
      <xdr:colOff>114300</xdr:colOff>
      <xdr:row>37</xdr:row>
      <xdr:rowOff>151884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136661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49524</xdr:rowOff>
    </xdr:from>
    <xdr:to>
      <xdr:col>20</xdr:col>
      <xdr:colOff>38100</xdr:colOff>
      <xdr:row>37</xdr:row>
      <xdr:rowOff>151124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142250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70877</xdr:rowOff>
    </xdr:from>
    <xdr:to>
      <xdr:col>15</xdr:col>
      <xdr:colOff>101600</xdr:colOff>
      <xdr:row>38</xdr:row>
      <xdr:rowOff>1026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45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163604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65358</xdr:rowOff>
    </xdr:from>
    <xdr:to>
      <xdr:col>10</xdr:col>
      <xdr:colOff>165100</xdr:colOff>
      <xdr:row>37</xdr:row>
      <xdr:rowOff>166958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158085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99000</xdr:rowOff>
    </xdr:from>
    <xdr:to>
      <xdr:col>6</xdr:col>
      <xdr:colOff>38100</xdr:colOff>
      <xdr:row>38</xdr:row>
      <xdr:rowOff>29150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20277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149320</xdr:rowOff>
    </xdr:from>
    <xdr:to>
      <xdr:col>24</xdr:col>
      <xdr:colOff>63500</xdr:colOff>
      <xdr:row>58</xdr:row>
      <xdr:rowOff>4201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21970"/>
          <a:ext cx="838200" cy="2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149320</xdr:rowOff>
    </xdr:from>
    <xdr:to>
      <xdr:col>19</xdr:col>
      <xdr:colOff>177800</xdr:colOff>
      <xdr:row>58</xdr:row>
      <xdr:rowOff>30024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1970"/>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156341</xdr:rowOff>
    </xdr:from>
    <xdr:to>
      <xdr:col>15</xdr:col>
      <xdr:colOff>50800</xdr:colOff>
      <xdr:row>58</xdr:row>
      <xdr:rowOff>30024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28991"/>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156341</xdr:rowOff>
    </xdr:from>
    <xdr:to>
      <xdr:col>10</xdr:col>
      <xdr:colOff>114300</xdr:colOff>
      <xdr:row>58</xdr:row>
      <xdr:rowOff>10876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28991"/>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124851</xdr:rowOff>
    </xdr:from>
    <xdr:to>
      <xdr:col>24</xdr:col>
      <xdr:colOff>114300</xdr:colOff>
      <xdr:row>58</xdr:row>
      <xdr:rowOff>55001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98520</xdr:rowOff>
    </xdr:from>
    <xdr:to>
      <xdr:col>20</xdr:col>
      <xdr:colOff>38100</xdr:colOff>
      <xdr:row>58</xdr:row>
      <xdr:rowOff>28670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19797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150674</xdr:rowOff>
    </xdr:from>
    <xdr:to>
      <xdr:col>15</xdr:col>
      <xdr:colOff>101600</xdr:colOff>
      <xdr:row>58</xdr:row>
      <xdr:rowOff>80824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71951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105541</xdr:rowOff>
    </xdr:from>
    <xdr:to>
      <xdr:col>10</xdr:col>
      <xdr:colOff>165100</xdr:colOff>
      <xdr:row>58</xdr:row>
      <xdr:rowOff>35691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26818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131526</xdr:rowOff>
    </xdr:from>
    <xdr:to>
      <xdr:col>6</xdr:col>
      <xdr:colOff>38100</xdr:colOff>
      <xdr:row>58</xdr:row>
      <xdr:rowOff>61676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52803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35060</xdr:rowOff>
    </xdr:from>
    <xdr:to>
      <xdr:col>24</xdr:col>
      <xdr:colOff>63500</xdr:colOff>
      <xdr:row>78</xdr:row>
      <xdr:rowOff>79998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8160"/>
          <a:ext cx="8382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9677</xdr:rowOff>
    </xdr:from>
    <xdr:to>
      <xdr:col>19</xdr:col>
      <xdr:colOff>177800</xdr:colOff>
      <xdr:row>78</xdr:row>
      <xdr:rowOff>35060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2777"/>
          <a:ext cx="889000" cy="2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9677</xdr:rowOff>
    </xdr:from>
    <xdr:to>
      <xdr:col>15</xdr:col>
      <xdr:colOff>50800</xdr:colOff>
      <xdr:row>78</xdr:row>
      <xdr:rowOff>18258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2777"/>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18258</xdr:rowOff>
    </xdr:from>
    <xdr:to>
      <xdr:col>10</xdr:col>
      <xdr:colOff>114300</xdr:colOff>
      <xdr:row>78</xdr:row>
      <xdr:rowOff>78773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1358"/>
          <a:ext cx="8890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29198</xdr:rowOff>
    </xdr:from>
    <xdr:to>
      <xdr:col>24</xdr:col>
      <xdr:colOff>114300</xdr:colOff>
      <xdr:row>78</xdr:row>
      <xdr:rowOff>130798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115575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155710</xdr:rowOff>
    </xdr:from>
    <xdr:to>
      <xdr:col>20</xdr:col>
      <xdr:colOff>38100</xdr:colOff>
      <xdr:row>78</xdr:row>
      <xdr:rowOff>85860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76987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130327</xdr:rowOff>
    </xdr:from>
    <xdr:to>
      <xdr:col>15</xdr:col>
      <xdr:colOff>101600</xdr:colOff>
      <xdr:row>78</xdr:row>
      <xdr:rowOff>60477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51604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138908</xdr:rowOff>
    </xdr:from>
    <xdr:to>
      <xdr:col>10</xdr:col>
      <xdr:colOff>165100</xdr:colOff>
      <xdr:row>78</xdr:row>
      <xdr:rowOff>69058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60185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27973</xdr:rowOff>
    </xdr:from>
    <xdr:to>
      <xdr:col>6</xdr:col>
      <xdr:colOff>38100</xdr:colOff>
      <xdr:row>78</xdr:row>
      <xdr:rowOff>129573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120700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164161</xdr:rowOff>
    </xdr:from>
    <xdr:to>
      <xdr:col>24</xdr:col>
      <xdr:colOff>63500</xdr:colOff>
      <xdr:row>94</xdr:row>
      <xdr:rowOff>127797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09011"/>
          <a:ext cx="838200" cy="13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18512</xdr:rowOff>
    </xdr:from>
    <xdr:to>
      <xdr:col>19</xdr:col>
      <xdr:colOff>177800</xdr:colOff>
      <xdr:row>94</xdr:row>
      <xdr:rowOff>127797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34812"/>
          <a:ext cx="889000" cy="10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18512</xdr:rowOff>
    </xdr:from>
    <xdr:to>
      <xdr:col>15</xdr:col>
      <xdr:colOff>50800</xdr:colOff>
      <xdr:row>95</xdr:row>
      <xdr:rowOff>73140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34812"/>
          <a:ext cx="889000" cy="2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73140</xdr:rowOff>
    </xdr:from>
    <xdr:to>
      <xdr:col>10</xdr:col>
      <xdr:colOff>114300</xdr:colOff>
      <xdr:row>95</xdr:row>
      <xdr:rowOff>117260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089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113361</xdr:rowOff>
    </xdr:from>
    <xdr:to>
      <xdr:col>24</xdr:col>
      <xdr:colOff>114300</xdr:colOff>
      <xdr:row>94</xdr:row>
      <xdr:rowOff>43511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136238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76997</xdr:rowOff>
    </xdr:from>
    <xdr:to>
      <xdr:col>20</xdr:col>
      <xdr:colOff>38100</xdr:colOff>
      <xdr:row>95</xdr:row>
      <xdr:rowOff>7147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23674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139162</xdr:rowOff>
    </xdr:from>
    <xdr:to>
      <xdr:col>15</xdr:col>
      <xdr:colOff>101600</xdr:colOff>
      <xdr:row>94</xdr:row>
      <xdr:rowOff>69312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85839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22340</xdr:rowOff>
    </xdr:from>
    <xdr:to>
      <xdr:col>10</xdr:col>
      <xdr:colOff>165100</xdr:colOff>
      <xdr:row>95</xdr:row>
      <xdr:rowOff>123940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140467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66460</xdr:rowOff>
    </xdr:from>
    <xdr:to>
      <xdr:col>6</xdr:col>
      <xdr:colOff>38100</xdr:colOff>
      <xdr:row>95</xdr:row>
      <xdr:rowOff>168060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28922</xdr:rowOff>
    </xdr:from>
    <xdr:to>
      <xdr:col>55</xdr:col>
      <xdr:colOff>0</xdr:colOff>
      <xdr:row>37</xdr:row>
      <xdr:rowOff>61267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2572"/>
          <a:ext cx="838200" cy="3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61267</xdr:rowOff>
    </xdr:from>
    <xdr:to>
      <xdr:col>50</xdr:col>
      <xdr:colOff>114300</xdr:colOff>
      <xdr:row>37</xdr:row>
      <xdr:rowOff>110582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04917"/>
          <a:ext cx="889000" cy="4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82331</xdr:rowOff>
    </xdr:from>
    <xdr:to>
      <xdr:col>45</xdr:col>
      <xdr:colOff>177800</xdr:colOff>
      <xdr:row>37</xdr:row>
      <xdr:rowOff>110582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54531"/>
          <a:ext cx="889000" cy="19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82331</xdr:rowOff>
    </xdr:from>
    <xdr:to>
      <xdr:col>41</xdr:col>
      <xdr:colOff>50800</xdr:colOff>
      <xdr:row>37</xdr:row>
      <xdr:rowOff>98171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54531"/>
          <a:ext cx="889000" cy="18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149572</xdr:rowOff>
    </xdr:from>
    <xdr:to>
      <xdr:col>55</xdr:col>
      <xdr:colOff>50800</xdr:colOff>
      <xdr:row>37</xdr:row>
      <xdr:rowOff>79722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10467</xdr:rowOff>
    </xdr:from>
    <xdr:to>
      <xdr:col>50</xdr:col>
      <xdr:colOff>165100</xdr:colOff>
      <xdr:row>37</xdr:row>
      <xdr:rowOff>112067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103194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4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59782</xdr:rowOff>
    </xdr:from>
    <xdr:to>
      <xdr:col>46</xdr:col>
      <xdr:colOff>38100</xdr:colOff>
      <xdr:row>37</xdr:row>
      <xdr:rowOff>161382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0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152509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9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31531</xdr:rowOff>
    </xdr:from>
    <xdr:to>
      <xdr:col>41</xdr:col>
      <xdr:colOff>101600</xdr:colOff>
      <xdr:row>36</xdr:row>
      <xdr:rowOff>133131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124258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9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47371</xdr:rowOff>
    </xdr:from>
    <xdr:to>
      <xdr:col>36</xdr:col>
      <xdr:colOff>165100</xdr:colOff>
      <xdr:row>37</xdr:row>
      <xdr:rowOff>148971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140098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109049</xdr:rowOff>
    </xdr:from>
    <xdr:to>
      <xdr:col>55</xdr:col>
      <xdr:colOff>0</xdr:colOff>
      <xdr:row>58</xdr:row>
      <xdr:rowOff>149470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3149"/>
          <a:ext cx="838200" cy="4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149470</xdr:rowOff>
    </xdr:from>
    <xdr:to>
      <xdr:col>50</xdr:col>
      <xdr:colOff>114300</xdr:colOff>
      <xdr:row>58</xdr:row>
      <xdr:rowOff>154292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93570"/>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112929</xdr:rowOff>
    </xdr:from>
    <xdr:to>
      <xdr:col>45</xdr:col>
      <xdr:colOff>177800</xdr:colOff>
      <xdr:row>58</xdr:row>
      <xdr:rowOff>154292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7029"/>
          <a:ext cx="8890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96327</xdr:rowOff>
    </xdr:from>
    <xdr:to>
      <xdr:col>41</xdr:col>
      <xdr:colOff>50800</xdr:colOff>
      <xdr:row>58</xdr:row>
      <xdr:rowOff>112929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68977"/>
          <a:ext cx="889000" cy="1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58249</xdr:rowOff>
    </xdr:from>
    <xdr:to>
      <xdr:col>55</xdr:col>
      <xdr:colOff>50800</xdr:colOff>
      <xdr:row>58</xdr:row>
      <xdr:rowOff>159849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144626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98670</xdr:rowOff>
    </xdr:from>
    <xdr:to>
      <xdr:col>50</xdr:col>
      <xdr:colOff>165100</xdr:colOff>
      <xdr:row>59</xdr:row>
      <xdr:rowOff>28820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19947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3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103492</xdr:rowOff>
    </xdr:from>
    <xdr:to>
      <xdr:col>46</xdr:col>
      <xdr:colOff>38100</xdr:colOff>
      <xdr:row>59</xdr:row>
      <xdr:rowOff>33642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24769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62129</xdr:rowOff>
    </xdr:from>
    <xdr:to>
      <xdr:col>41</xdr:col>
      <xdr:colOff>101600</xdr:colOff>
      <xdr:row>58</xdr:row>
      <xdr:rowOff>163729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154856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45527</xdr:rowOff>
    </xdr:from>
    <xdr:to>
      <xdr:col>36</xdr:col>
      <xdr:colOff>165100</xdr:colOff>
      <xdr:row>57</xdr:row>
      <xdr:rowOff>147127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163654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9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90033</xdr:rowOff>
    </xdr:from>
    <xdr:to>
      <xdr:col>55</xdr:col>
      <xdr:colOff>0</xdr:colOff>
      <xdr:row>79</xdr:row>
      <xdr:rowOff>96416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4583"/>
          <a:ext cx="8382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90033</xdr:rowOff>
    </xdr:from>
    <xdr:to>
      <xdr:col>50</xdr:col>
      <xdr:colOff>114300</xdr:colOff>
      <xdr:row>79</xdr:row>
      <xdr:rowOff>92086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4583"/>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66142</xdr:rowOff>
    </xdr:from>
    <xdr:to>
      <xdr:col>45</xdr:col>
      <xdr:colOff>177800</xdr:colOff>
      <xdr:row>79</xdr:row>
      <xdr:rowOff>92086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0692"/>
          <a:ext cx="889000" cy="2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156916</xdr:rowOff>
    </xdr:from>
    <xdr:to>
      <xdr:col>41</xdr:col>
      <xdr:colOff>50800</xdr:colOff>
      <xdr:row>79</xdr:row>
      <xdr:rowOff>66142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8566"/>
          <a:ext cx="889000" cy="2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45616</xdr:rowOff>
    </xdr:from>
    <xdr:to>
      <xdr:col>55</xdr:col>
      <xdr:colOff>50800</xdr:colOff>
      <xdr:row>79</xdr:row>
      <xdr:rowOff>147216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131993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39233</xdr:rowOff>
    </xdr:from>
    <xdr:to>
      <xdr:col>50</xdr:col>
      <xdr:colOff>165100</xdr:colOff>
      <xdr:row>79</xdr:row>
      <xdr:rowOff>140833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131960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41286</xdr:rowOff>
    </xdr:from>
    <xdr:to>
      <xdr:col>46</xdr:col>
      <xdr:colOff>38100</xdr:colOff>
      <xdr:row>79</xdr:row>
      <xdr:rowOff>142886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134013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7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15342</xdr:rowOff>
    </xdr:from>
    <xdr:to>
      <xdr:col>41</xdr:col>
      <xdr:colOff>101600</xdr:colOff>
      <xdr:row>79</xdr:row>
      <xdr:rowOff>116942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108069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106116</xdr:rowOff>
    </xdr:from>
    <xdr:to>
      <xdr:col>36</xdr:col>
      <xdr:colOff>165100</xdr:colOff>
      <xdr:row>78</xdr:row>
      <xdr:rowOff>36266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52793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8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126884</xdr:rowOff>
    </xdr:from>
    <xdr:to>
      <xdr:col>55</xdr:col>
      <xdr:colOff>0</xdr:colOff>
      <xdr:row>99</xdr:row>
      <xdr:rowOff>17690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28984"/>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17690</xdr:rowOff>
    </xdr:from>
    <xdr:to>
      <xdr:col>50</xdr:col>
      <xdr:colOff>114300</xdr:colOff>
      <xdr:row>99</xdr:row>
      <xdr:rowOff>23732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1240"/>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162528</xdr:rowOff>
    </xdr:from>
    <xdr:to>
      <xdr:col>45</xdr:col>
      <xdr:colOff>177800</xdr:colOff>
      <xdr:row>99</xdr:row>
      <xdr:rowOff>23732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64628"/>
          <a:ext cx="889000" cy="3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148219</xdr:rowOff>
    </xdr:from>
    <xdr:to>
      <xdr:col>41</xdr:col>
      <xdr:colOff>50800</xdr:colOff>
      <xdr:row>98</xdr:row>
      <xdr:rowOff>162528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50319"/>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76084</xdr:rowOff>
    </xdr:from>
    <xdr:to>
      <xdr:col>55</xdr:col>
      <xdr:colOff>50800</xdr:colOff>
      <xdr:row>99</xdr:row>
      <xdr:rowOff>6234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54511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138340</xdr:rowOff>
    </xdr:from>
    <xdr:to>
      <xdr:col>50</xdr:col>
      <xdr:colOff>165100</xdr:colOff>
      <xdr:row>99</xdr:row>
      <xdr:rowOff>68490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144382</xdr:rowOff>
    </xdr:from>
    <xdr:to>
      <xdr:col>46</xdr:col>
      <xdr:colOff>38100</xdr:colOff>
      <xdr:row>99</xdr:row>
      <xdr:rowOff>74532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65659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111728</xdr:rowOff>
    </xdr:from>
    <xdr:to>
      <xdr:col>41</xdr:col>
      <xdr:colOff>101600</xdr:colOff>
      <xdr:row>99</xdr:row>
      <xdr:rowOff>41878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33005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97419</xdr:rowOff>
    </xdr:from>
    <xdr:to>
      <xdr:col>36</xdr:col>
      <xdr:colOff>165100</xdr:colOff>
      <xdr:row>99</xdr:row>
      <xdr:rowOff>27569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18696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9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38526</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5076"/>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38526</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5076"/>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159176</xdr:rowOff>
    </xdr:from>
    <xdr:to>
      <xdr:col>76</xdr:col>
      <xdr:colOff>165100</xdr:colOff>
      <xdr:row>39</xdr:row>
      <xdr:rowOff>89326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80453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32412</xdr:rowOff>
    </xdr:from>
    <xdr:to>
      <xdr:col>85</xdr:col>
      <xdr:colOff>127000</xdr:colOff>
      <xdr:row>78</xdr:row>
      <xdr:rowOff>58996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05512"/>
          <a:ext cx="838200"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55789</xdr:rowOff>
    </xdr:from>
    <xdr:to>
      <xdr:col>81</xdr:col>
      <xdr:colOff>50800</xdr:colOff>
      <xdr:row>78</xdr:row>
      <xdr:rowOff>58996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28889"/>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55789</xdr:rowOff>
    </xdr:from>
    <xdr:to>
      <xdr:col>76</xdr:col>
      <xdr:colOff>114300</xdr:colOff>
      <xdr:row>78</xdr:row>
      <xdr:rowOff>70163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28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70163</xdr:rowOff>
    </xdr:from>
    <xdr:to>
      <xdr:col>71</xdr:col>
      <xdr:colOff>177800</xdr:colOff>
      <xdr:row>78</xdr:row>
      <xdr:rowOff>73547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4326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153062</xdr:rowOff>
    </xdr:from>
    <xdr:to>
      <xdr:col>85</xdr:col>
      <xdr:colOff>177800</xdr:colOff>
      <xdr:row>78</xdr:row>
      <xdr:rowOff>83212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67989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8196</xdr:rowOff>
    </xdr:from>
    <xdr:to>
      <xdr:col>81</xdr:col>
      <xdr:colOff>101600</xdr:colOff>
      <xdr:row>78</xdr:row>
      <xdr:rowOff>109796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100923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7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4989</xdr:rowOff>
    </xdr:from>
    <xdr:to>
      <xdr:col>76</xdr:col>
      <xdr:colOff>165100</xdr:colOff>
      <xdr:row>78</xdr:row>
      <xdr:rowOff>106589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97716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19363</xdr:rowOff>
    </xdr:from>
    <xdr:to>
      <xdr:col>72</xdr:col>
      <xdr:colOff>38100</xdr:colOff>
      <xdr:row>78</xdr:row>
      <xdr:rowOff>120963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112090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22747</xdr:rowOff>
    </xdr:from>
    <xdr:to>
      <xdr:col>67</xdr:col>
      <xdr:colOff>101600</xdr:colOff>
      <xdr:row>78</xdr:row>
      <xdr:rowOff>124347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115474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19465</xdr:rowOff>
    </xdr:from>
    <xdr:to>
      <xdr:col>85</xdr:col>
      <xdr:colOff>127000</xdr:colOff>
      <xdr:row>98</xdr:row>
      <xdr:rowOff>130635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21565"/>
          <a:ext cx="838200" cy="1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89641</xdr:rowOff>
    </xdr:from>
    <xdr:to>
      <xdr:col>81</xdr:col>
      <xdr:colOff>50800</xdr:colOff>
      <xdr:row>98</xdr:row>
      <xdr:rowOff>130635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91741"/>
          <a:ext cx="889000" cy="4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89641</xdr:rowOff>
    </xdr:from>
    <xdr:to>
      <xdr:col>76</xdr:col>
      <xdr:colOff>114300</xdr:colOff>
      <xdr:row>98</xdr:row>
      <xdr:rowOff>104082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1741"/>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104082</xdr:rowOff>
    </xdr:from>
    <xdr:to>
      <xdr:col>71</xdr:col>
      <xdr:colOff>177800</xdr:colOff>
      <xdr:row>99</xdr:row>
      <xdr:rowOff>28711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6182"/>
          <a:ext cx="889000" cy="9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140115</xdr:rowOff>
    </xdr:from>
    <xdr:to>
      <xdr:col>85</xdr:col>
      <xdr:colOff>177800</xdr:colOff>
      <xdr:row>98</xdr:row>
      <xdr:rowOff>70265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162992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79835</xdr:rowOff>
    </xdr:from>
    <xdr:to>
      <xdr:col>81</xdr:col>
      <xdr:colOff>101600</xdr:colOff>
      <xdr:row>99</xdr:row>
      <xdr:rowOff>9985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38841</xdr:rowOff>
    </xdr:from>
    <xdr:to>
      <xdr:col>76</xdr:col>
      <xdr:colOff>165100</xdr:colOff>
      <xdr:row>98</xdr:row>
      <xdr:rowOff>140441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131568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53282</xdr:rowOff>
    </xdr:from>
    <xdr:to>
      <xdr:col>72</xdr:col>
      <xdr:colOff>38100</xdr:colOff>
      <xdr:row>98</xdr:row>
      <xdr:rowOff>154882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171409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6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149361</xdr:rowOff>
    </xdr:from>
    <xdr:to>
      <xdr:col>67</xdr:col>
      <xdr:colOff>101600</xdr:colOff>
      <xdr:row>99</xdr:row>
      <xdr:rowOff>79511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70638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153930</xdr:rowOff>
    </xdr:from>
    <xdr:to>
      <xdr:col>116</xdr:col>
      <xdr:colOff>63500</xdr:colOff>
      <xdr:row>39</xdr:row>
      <xdr:rowOff>1454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6903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150578</xdr:rowOff>
    </xdr:from>
    <xdr:to>
      <xdr:col>111</xdr:col>
      <xdr:colOff>177800</xdr:colOff>
      <xdr:row>39</xdr:row>
      <xdr:rowOff>1454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6567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141433</xdr:rowOff>
    </xdr:from>
    <xdr:to>
      <xdr:col>107</xdr:col>
      <xdr:colOff>50800</xdr:colOff>
      <xdr:row>38</xdr:row>
      <xdr:rowOff>150578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653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104610</xdr:rowOff>
    </xdr:from>
    <xdr:to>
      <xdr:col>102</xdr:col>
      <xdr:colOff>114300</xdr:colOff>
      <xdr:row>38</xdr:row>
      <xdr:rowOff>141433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19710"/>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103130</xdr:rowOff>
    </xdr:from>
    <xdr:to>
      <xdr:col>116</xdr:col>
      <xdr:colOff>114300</xdr:colOff>
      <xdr:row>39</xdr:row>
      <xdr:rowOff>33280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75042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122104</xdr:rowOff>
    </xdr:from>
    <xdr:to>
      <xdr:col>112</xdr:col>
      <xdr:colOff>38100</xdr:colOff>
      <xdr:row>39</xdr:row>
      <xdr:rowOff>52254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43381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72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99778</xdr:rowOff>
    </xdr:from>
    <xdr:to>
      <xdr:col>107</xdr:col>
      <xdr:colOff>101600</xdr:colOff>
      <xdr:row>39</xdr:row>
      <xdr:rowOff>29928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46455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90633</xdr:rowOff>
    </xdr:from>
    <xdr:to>
      <xdr:col>102</xdr:col>
      <xdr:colOff>165100</xdr:colOff>
      <xdr:row>39</xdr:row>
      <xdr:rowOff>20783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37311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53810</xdr:rowOff>
    </xdr:from>
    <xdr:to>
      <xdr:col>98</xdr:col>
      <xdr:colOff>38100</xdr:colOff>
      <xdr:row>38</xdr:row>
      <xdr:rowOff>155410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114545</xdr:rowOff>
    </xdr:from>
    <xdr:to>
      <xdr:col>116</xdr:col>
      <xdr:colOff>63500</xdr:colOff>
      <xdr:row>58</xdr:row>
      <xdr:rowOff>115167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58645"/>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115167</xdr:rowOff>
    </xdr:from>
    <xdr:to>
      <xdr:col>111</xdr:col>
      <xdr:colOff>177800</xdr:colOff>
      <xdr:row>58</xdr:row>
      <xdr:rowOff>115880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59267"/>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114106</xdr:rowOff>
    </xdr:from>
    <xdr:to>
      <xdr:col>107</xdr:col>
      <xdr:colOff>50800</xdr:colOff>
      <xdr:row>58</xdr:row>
      <xdr:rowOff>115880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58206"/>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114106</xdr:rowOff>
    </xdr:from>
    <xdr:to>
      <xdr:col>102</xdr:col>
      <xdr:colOff>114300</xdr:colOff>
      <xdr:row>58</xdr:row>
      <xdr:rowOff>114463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58206"/>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63745</xdr:rowOff>
    </xdr:from>
    <xdr:to>
      <xdr:col>116</xdr:col>
      <xdr:colOff>114300</xdr:colOff>
      <xdr:row>58</xdr:row>
      <xdr:rowOff>165345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64367</xdr:rowOff>
    </xdr:from>
    <xdr:to>
      <xdr:col>112</xdr:col>
      <xdr:colOff>38100</xdr:colOff>
      <xdr:row>58</xdr:row>
      <xdr:rowOff>165967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157094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65080</xdr:rowOff>
    </xdr:from>
    <xdr:to>
      <xdr:col>107</xdr:col>
      <xdr:colOff>101600</xdr:colOff>
      <xdr:row>58</xdr:row>
      <xdr:rowOff>166680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157807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63306</xdr:rowOff>
    </xdr:from>
    <xdr:to>
      <xdr:col>102</xdr:col>
      <xdr:colOff>165100</xdr:colOff>
      <xdr:row>58</xdr:row>
      <xdr:rowOff>164906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63663</xdr:rowOff>
    </xdr:from>
    <xdr:to>
      <xdr:col>98</xdr:col>
      <xdr:colOff>38100</xdr:colOff>
      <xdr:row>58</xdr:row>
      <xdr:rowOff>165263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156390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86756</xdr:rowOff>
    </xdr:from>
    <xdr:to>
      <xdr:col>116</xdr:col>
      <xdr:colOff>63500</xdr:colOff>
      <xdr:row>77</xdr:row>
      <xdr:rowOff>93918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88406"/>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86756</xdr:rowOff>
    </xdr:from>
    <xdr:to>
      <xdr:col>111</xdr:col>
      <xdr:colOff>177800</xdr:colOff>
      <xdr:row>77</xdr:row>
      <xdr:rowOff>103566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8406"/>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103566</xdr:rowOff>
    </xdr:from>
    <xdr:to>
      <xdr:col>107</xdr:col>
      <xdr:colOff>50800</xdr:colOff>
      <xdr:row>77</xdr:row>
      <xdr:rowOff>105440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0521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105440</xdr:rowOff>
    </xdr:from>
    <xdr:to>
      <xdr:col>102</xdr:col>
      <xdr:colOff>114300</xdr:colOff>
      <xdr:row>77</xdr:row>
      <xdr:rowOff>125302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07090"/>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43118</xdr:rowOff>
    </xdr:from>
    <xdr:to>
      <xdr:col>116</xdr:col>
      <xdr:colOff>114300</xdr:colOff>
      <xdr:row>77</xdr:row>
      <xdr:rowOff>144718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21545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35956</xdr:rowOff>
    </xdr:from>
    <xdr:to>
      <xdr:col>112</xdr:col>
      <xdr:colOff>38100</xdr:colOff>
      <xdr:row>77</xdr:row>
      <xdr:rowOff>137556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128683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52766</xdr:rowOff>
    </xdr:from>
    <xdr:to>
      <xdr:col>107</xdr:col>
      <xdr:colOff>101600</xdr:colOff>
      <xdr:row>77</xdr:row>
      <xdr:rowOff>154366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145493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54640</xdr:rowOff>
    </xdr:from>
    <xdr:to>
      <xdr:col>102</xdr:col>
      <xdr:colOff>165100</xdr:colOff>
      <xdr:row>77</xdr:row>
      <xdr:rowOff>156240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147367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74502</xdr:rowOff>
    </xdr:from>
    <xdr:to>
      <xdr:col>98</xdr:col>
      <xdr:colOff>38100</xdr:colOff>
      <xdr:row>78</xdr:row>
      <xdr:rowOff>4652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167229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１５０，２７１円となっており、類似団体平均と比べて低い水準にある。平成２４年度から退職者職員の増加による人件費の減が主な要因であり、今後も一般職も退職者不補充等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１９，２９０円となっており、類似団体と比較して一人当たりコストが高い状況となっている。これは障害者措置費関連及び児童措置費関連が高くなっていることが要因であり、今後も適正な取り組み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4,181
4,058
126.38
4,759,915
4,648,005
106,025
2,401,087
3,263,501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145967</xdr:rowOff>
    </xdr:from>
    <xdr:to>
      <xdr:col>24</xdr:col>
      <xdr:colOff>63500</xdr:colOff>
      <xdr:row>37</xdr:row>
      <xdr:rowOff>166751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9617"/>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166751</xdr:rowOff>
    </xdr:from>
    <xdr:to>
      <xdr:col>19</xdr:col>
      <xdr:colOff>177800</xdr:colOff>
      <xdr:row>37</xdr:row>
      <xdr:rowOff>167818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040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155188</xdr:rowOff>
    </xdr:from>
    <xdr:to>
      <xdr:col>15</xdr:col>
      <xdr:colOff>50800</xdr:colOff>
      <xdr:row>37</xdr:row>
      <xdr:rowOff>167818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8838"/>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148044</xdr:rowOff>
    </xdr:from>
    <xdr:to>
      <xdr:col>10</xdr:col>
      <xdr:colOff>114300</xdr:colOff>
      <xdr:row>37</xdr:row>
      <xdr:rowOff>155188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169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95167</xdr:rowOff>
    </xdr:from>
    <xdr:to>
      <xdr:col>24</xdr:col>
      <xdr:colOff>114300</xdr:colOff>
      <xdr:row>38</xdr:row>
      <xdr:rowOff>25318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8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115951</xdr:rowOff>
    </xdr:from>
    <xdr:to>
      <xdr:col>20</xdr:col>
      <xdr:colOff>38100</xdr:colOff>
      <xdr:row>38</xdr:row>
      <xdr:rowOff>46101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117018</xdr:rowOff>
    </xdr:from>
    <xdr:to>
      <xdr:col>15</xdr:col>
      <xdr:colOff>101600</xdr:colOff>
      <xdr:row>38</xdr:row>
      <xdr:rowOff>47168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38295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104388</xdr:rowOff>
    </xdr:from>
    <xdr:to>
      <xdr:col>10</xdr:col>
      <xdr:colOff>165100</xdr:colOff>
      <xdr:row>38</xdr:row>
      <xdr:rowOff>34537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97244</xdr:rowOff>
    </xdr:from>
    <xdr:to>
      <xdr:col>6</xdr:col>
      <xdr:colOff>38100</xdr:colOff>
      <xdr:row>38</xdr:row>
      <xdr:rowOff>27394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18521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34148</xdr:rowOff>
    </xdr:from>
    <xdr:to>
      <xdr:col>24</xdr:col>
      <xdr:colOff>63500</xdr:colOff>
      <xdr:row>57</xdr:row>
      <xdr:rowOff>76022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06798"/>
          <a:ext cx="838200" cy="4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70426</xdr:rowOff>
    </xdr:from>
    <xdr:to>
      <xdr:col>19</xdr:col>
      <xdr:colOff>177800</xdr:colOff>
      <xdr:row>57</xdr:row>
      <xdr:rowOff>76022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43076"/>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19203</xdr:rowOff>
    </xdr:from>
    <xdr:to>
      <xdr:col>15</xdr:col>
      <xdr:colOff>50800</xdr:colOff>
      <xdr:row>57</xdr:row>
      <xdr:rowOff>70426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91853"/>
          <a:ext cx="8890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19203</xdr:rowOff>
    </xdr:from>
    <xdr:to>
      <xdr:col>10</xdr:col>
      <xdr:colOff>114300</xdr:colOff>
      <xdr:row>57</xdr:row>
      <xdr:rowOff>119299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1853"/>
          <a:ext cx="889000" cy="10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154798</xdr:rowOff>
    </xdr:from>
    <xdr:to>
      <xdr:col>24</xdr:col>
      <xdr:colOff>114300</xdr:colOff>
      <xdr:row>57</xdr:row>
      <xdr:rowOff>84948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25222</xdr:rowOff>
    </xdr:from>
    <xdr:to>
      <xdr:col>20</xdr:col>
      <xdr:colOff>38100</xdr:colOff>
      <xdr:row>57</xdr:row>
      <xdr:rowOff>126822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117949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19626</xdr:rowOff>
    </xdr:from>
    <xdr:to>
      <xdr:col>15</xdr:col>
      <xdr:colOff>101600</xdr:colOff>
      <xdr:row>57</xdr:row>
      <xdr:rowOff>121226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112353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8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139853</xdr:rowOff>
    </xdr:from>
    <xdr:to>
      <xdr:col>10</xdr:col>
      <xdr:colOff>165100</xdr:colOff>
      <xdr:row>57</xdr:row>
      <xdr:rowOff>70003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61130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68499</xdr:rowOff>
    </xdr:from>
    <xdr:to>
      <xdr:col>6</xdr:col>
      <xdr:colOff>38100</xdr:colOff>
      <xdr:row>57</xdr:row>
      <xdr:rowOff>170099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161226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87668</xdr:rowOff>
    </xdr:from>
    <xdr:to>
      <xdr:col>24</xdr:col>
      <xdr:colOff>63500</xdr:colOff>
      <xdr:row>76</xdr:row>
      <xdr:rowOff>129231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17868"/>
          <a:ext cx="8382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120442</xdr:rowOff>
    </xdr:from>
    <xdr:to>
      <xdr:col>19</xdr:col>
      <xdr:colOff>177800</xdr:colOff>
      <xdr:row>76</xdr:row>
      <xdr:rowOff>129231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0642"/>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120442</xdr:rowOff>
    </xdr:from>
    <xdr:to>
      <xdr:col>15</xdr:col>
      <xdr:colOff>50800</xdr:colOff>
      <xdr:row>77</xdr:row>
      <xdr:rowOff>2522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0642"/>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104384</xdr:rowOff>
    </xdr:from>
    <xdr:to>
      <xdr:col>10</xdr:col>
      <xdr:colOff>114300</xdr:colOff>
      <xdr:row>77</xdr:row>
      <xdr:rowOff>2522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791684"/>
          <a:ext cx="889000" cy="4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36868</xdr:rowOff>
    </xdr:from>
    <xdr:to>
      <xdr:col>24</xdr:col>
      <xdr:colOff>114300</xdr:colOff>
      <xdr:row>76</xdr:row>
      <xdr:rowOff>138468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15295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78431</xdr:rowOff>
    </xdr:from>
    <xdr:to>
      <xdr:col>20</xdr:col>
      <xdr:colOff>38100</xdr:colOff>
      <xdr:row>77</xdr:row>
      <xdr:rowOff>8581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171158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69642</xdr:rowOff>
    </xdr:from>
    <xdr:to>
      <xdr:col>15</xdr:col>
      <xdr:colOff>101600</xdr:colOff>
      <xdr:row>76</xdr:row>
      <xdr:rowOff>171242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162369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123172</xdr:rowOff>
    </xdr:from>
    <xdr:to>
      <xdr:col>10</xdr:col>
      <xdr:colOff>165100</xdr:colOff>
      <xdr:row>77</xdr:row>
      <xdr:rowOff>53322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44449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53584</xdr:rowOff>
    </xdr:from>
    <xdr:to>
      <xdr:col>6</xdr:col>
      <xdr:colOff>38100</xdr:colOff>
      <xdr:row>74</xdr:row>
      <xdr:rowOff>155184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1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51212</xdr:rowOff>
    </xdr:from>
    <xdr:to>
      <xdr:col>24</xdr:col>
      <xdr:colOff>63500</xdr:colOff>
      <xdr:row>98</xdr:row>
      <xdr:rowOff>62046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3312"/>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60525</xdr:rowOff>
    </xdr:from>
    <xdr:to>
      <xdr:col>19</xdr:col>
      <xdr:colOff>177800</xdr:colOff>
      <xdr:row>98</xdr:row>
      <xdr:rowOff>62046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62625"/>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60525</xdr:rowOff>
    </xdr:from>
    <xdr:to>
      <xdr:col>15</xdr:col>
      <xdr:colOff>50800</xdr:colOff>
      <xdr:row>98</xdr:row>
      <xdr:rowOff>80987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62625"/>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80987</xdr:rowOff>
    </xdr:from>
    <xdr:to>
      <xdr:col>10</xdr:col>
      <xdr:colOff>114300</xdr:colOff>
      <xdr:row>98</xdr:row>
      <xdr:rowOff>89695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8308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412</xdr:rowOff>
    </xdr:from>
    <xdr:to>
      <xdr:col>24</xdr:col>
      <xdr:colOff>114300</xdr:colOff>
      <xdr:row>98</xdr:row>
      <xdr:rowOff>102012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86789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11246</xdr:rowOff>
    </xdr:from>
    <xdr:to>
      <xdr:col>20</xdr:col>
      <xdr:colOff>38100</xdr:colOff>
      <xdr:row>98</xdr:row>
      <xdr:rowOff>112846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103973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9725</xdr:rowOff>
    </xdr:from>
    <xdr:to>
      <xdr:col>15</xdr:col>
      <xdr:colOff>101600</xdr:colOff>
      <xdr:row>98</xdr:row>
      <xdr:rowOff>111325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102452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30187</xdr:rowOff>
    </xdr:from>
    <xdr:to>
      <xdr:col>10</xdr:col>
      <xdr:colOff>165100</xdr:colOff>
      <xdr:row>98</xdr:row>
      <xdr:rowOff>131787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3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122914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38895</xdr:rowOff>
    </xdr:from>
    <xdr:to>
      <xdr:col>6</xdr:col>
      <xdr:colOff>38100</xdr:colOff>
      <xdr:row>98</xdr:row>
      <xdr:rowOff>140495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131622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98008</xdr:rowOff>
    </xdr:from>
    <xdr:to>
      <xdr:col>55</xdr:col>
      <xdr:colOff>0</xdr:colOff>
      <xdr:row>39</xdr:row>
      <xdr:rowOff>98116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4558"/>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98008</xdr:rowOff>
    </xdr:from>
    <xdr:to>
      <xdr:col>50</xdr:col>
      <xdr:colOff>114300</xdr:colOff>
      <xdr:row>39</xdr:row>
      <xdr:rowOff>98770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4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98770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122"/>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47316</xdr:rowOff>
    </xdr:from>
    <xdr:to>
      <xdr:col>55</xdr:col>
      <xdr:colOff>50800</xdr:colOff>
      <xdr:row>39</xdr:row>
      <xdr:rowOff>148916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133693</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8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47208</xdr:rowOff>
    </xdr:from>
    <xdr:to>
      <xdr:col>50</xdr:col>
      <xdr:colOff>165100</xdr:colOff>
      <xdr:row>39</xdr:row>
      <xdr:rowOff>148808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139935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6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47970</xdr:rowOff>
    </xdr:from>
    <xdr:to>
      <xdr:col>46</xdr:col>
      <xdr:colOff>38100</xdr:colOff>
      <xdr:row>39</xdr:row>
      <xdr:rowOff>149570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140697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139499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139499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156124</xdr:rowOff>
    </xdr:from>
    <xdr:to>
      <xdr:col>55</xdr:col>
      <xdr:colOff>0</xdr:colOff>
      <xdr:row>57</xdr:row>
      <xdr:rowOff>158597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28774"/>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156124</xdr:rowOff>
    </xdr:from>
    <xdr:to>
      <xdr:col>50</xdr:col>
      <xdr:colOff>114300</xdr:colOff>
      <xdr:row>58</xdr:row>
      <xdr:rowOff>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28774"/>
          <a:ext cx="889000" cy="1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133217</xdr:rowOff>
    </xdr:from>
    <xdr:to>
      <xdr:col>45</xdr:col>
      <xdr:colOff>177800</xdr:colOff>
      <xdr:row>58</xdr:row>
      <xdr:rowOff>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5867"/>
          <a:ext cx="889000" cy="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119361</xdr:rowOff>
    </xdr:from>
    <xdr:to>
      <xdr:col>41</xdr:col>
      <xdr:colOff>50800</xdr:colOff>
      <xdr:row>57</xdr:row>
      <xdr:rowOff>133217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92011"/>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107797</xdr:rowOff>
    </xdr:from>
    <xdr:to>
      <xdr:col>55</xdr:col>
      <xdr:colOff>50800</xdr:colOff>
      <xdr:row>58</xdr:row>
      <xdr:rowOff>37947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22724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105324</xdr:rowOff>
    </xdr:from>
    <xdr:to>
      <xdr:col>50</xdr:col>
      <xdr:colOff>165100</xdr:colOff>
      <xdr:row>58</xdr:row>
      <xdr:rowOff>35474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26601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120719</xdr:rowOff>
    </xdr:from>
    <xdr:to>
      <xdr:col>46</xdr:col>
      <xdr:colOff>38100</xdr:colOff>
      <xdr:row>58</xdr:row>
      <xdr:rowOff>50869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41996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82417</xdr:rowOff>
    </xdr:from>
    <xdr:to>
      <xdr:col>41</xdr:col>
      <xdr:colOff>101600</xdr:colOff>
      <xdr:row>58</xdr:row>
      <xdr:rowOff>12567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3694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68561</xdr:rowOff>
    </xdr:from>
    <xdr:to>
      <xdr:col>36</xdr:col>
      <xdr:colOff>165100</xdr:colOff>
      <xdr:row>57</xdr:row>
      <xdr:rowOff>170161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161288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117370</xdr:rowOff>
    </xdr:from>
    <xdr:to>
      <xdr:col>55</xdr:col>
      <xdr:colOff>0</xdr:colOff>
      <xdr:row>78</xdr:row>
      <xdr:rowOff>140630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90470"/>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140630</xdr:rowOff>
    </xdr:from>
    <xdr:to>
      <xdr:col>50</xdr:col>
      <xdr:colOff>114300</xdr:colOff>
      <xdr:row>78</xdr:row>
      <xdr:rowOff>163607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13730"/>
          <a:ext cx="8890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109541</xdr:rowOff>
    </xdr:from>
    <xdr:to>
      <xdr:col>45</xdr:col>
      <xdr:colOff>177800</xdr:colOff>
      <xdr:row>78</xdr:row>
      <xdr:rowOff>163607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82641"/>
          <a:ext cx="889000" cy="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109541</xdr:rowOff>
    </xdr:from>
    <xdr:to>
      <xdr:col>41</xdr:col>
      <xdr:colOff>50800</xdr:colOff>
      <xdr:row>78</xdr:row>
      <xdr:rowOff>146081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2641"/>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66570</xdr:rowOff>
    </xdr:from>
    <xdr:to>
      <xdr:col>55</xdr:col>
      <xdr:colOff>50800</xdr:colOff>
      <xdr:row>78</xdr:row>
      <xdr:rowOff>168170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152947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5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89830</xdr:rowOff>
    </xdr:from>
    <xdr:to>
      <xdr:col>50</xdr:col>
      <xdr:colOff>165100</xdr:colOff>
      <xdr:row>79</xdr:row>
      <xdr:rowOff>19980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11107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112807</xdr:rowOff>
    </xdr:from>
    <xdr:to>
      <xdr:col>46</xdr:col>
      <xdr:colOff>38100</xdr:colOff>
      <xdr:row>79</xdr:row>
      <xdr:rowOff>42957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34084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58741</xdr:rowOff>
    </xdr:from>
    <xdr:to>
      <xdr:col>41</xdr:col>
      <xdr:colOff>101600</xdr:colOff>
      <xdr:row>78</xdr:row>
      <xdr:rowOff>160341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151468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95281</xdr:rowOff>
    </xdr:from>
    <xdr:to>
      <xdr:col>36</xdr:col>
      <xdr:colOff>165100</xdr:colOff>
      <xdr:row>79</xdr:row>
      <xdr:rowOff>25431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16558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51304</xdr:rowOff>
    </xdr:from>
    <xdr:to>
      <xdr:col>55</xdr:col>
      <xdr:colOff>0</xdr:colOff>
      <xdr:row>98</xdr:row>
      <xdr:rowOff>125357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53404"/>
          <a:ext cx="838200" cy="7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125357</xdr:rowOff>
    </xdr:from>
    <xdr:to>
      <xdr:col>50</xdr:col>
      <xdr:colOff>114300</xdr:colOff>
      <xdr:row>98</xdr:row>
      <xdr:rowOff>127609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927457"/>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127609</xdr:rowOff>
    </xdr:from>
    <xdr:to>
      <xdr:col>45</xdr:col>
      <xdr:colOff>177800</xdr:colOff>
      <xdr:row>98</xdr:row>
      <xdr:rowOff>139954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2970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139954</xdr:rowOff>
    </xdr:from>
    <xdr:to>
      <xdr:col>41</xdr:col>
      <xdr:colOff>50800</xdr:colOff>
      <xdr:row>98</xdr:row>
      <xdr:rowOff>145338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42054"/>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xdr:rowOff>
    </xdr:from>
    <xdr:to>
      <xdr:col>55</xdr:col>
      <xdr:colOff>50800</xdr:colOff>
      <xdr:row>98</xdr:row>
      <xdr:rowOff>102104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150381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74557</xdr:rowOff>
    </xdr:from>
    <xdr:to>
      <xdr:col>50</xdr:col>
      <xdr:colOff>165100</xdr:colOff>
      <xdr:row>99</xdr:row>
      <xdr:rowOff>4707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167284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6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76809</xdr:rowOff>
    </xdr:from>
    <xdr:to>
      <xdr:col>46</xdr:col>
      <xdr:colOff>38100</xdr:colOff>
      <xdr:row>99</xdr:row>
      <xdr:rowOff>6959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89154</xdr:rowOff>
    </xdr:from>
    <xdr:to>
      <xdr:col>41</xdr:col>
      <xdr:colOff>101600</xdr:colOff>
      <xdr:row>99</xdr:row>
      <xdr:rowOff>19304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94538</xdr:rowOff>
    </xdr:from>
    <xdr:to>
      <xdr:col>36</xdr:col>
      <xdr:colOff>165100</xdr:colOff>
      <xdr:row>99</xdr:row>
      <xdr:rowOff>24688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100070</xdr:rowOff>
    </xdr:from>
    <xdr:to>
      <xdr:col>85</xdr:col>
      <xdr:colOff>127000</xdr:colOff>
      <xdr:row>36</xdr:row>
      <xdr:rowOff>131640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2270"/>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131640</xdr:rowOff>
    </xdr:from>
    <xdr:to>
      <xdr:col>81</xdr:col>
      <xdr:colOff>50800</xdr:colOff>
      <xdr:row>36</xdr:row>
      <xdr:rowOff>147733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03840"/>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85572</xdr:rowOff>
    </xdr:from>
    <xdr:to>
      <xdr:col>76</xdr:col>
      <xdr:colOff>114300</xdr:colOff>
      <xdr:row>36</xdr:row>
      <xdr:rowOff>147733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57772"/>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85572</xdr:rowOff>
    </xdr:from>
    <xdr:to>
      <xdr:col>71</xdr:col>
      <xdr:colOff>177800</xdr:colOff>
      <xdr:row>36</xdr:row>
      <xdr:rowOff>167297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57772"/>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49270</xdr:rowOff>
    </xdr:from>
    <xdr:to>
      <xdr:col>85</xdr:col>
      <xdr:colOff>177800</xdr:colOff>
      <xdr:row>36</xdr:row>
      <xdr:rowOff>150870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72147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80840</xdr:rowOff>
    </xdr:from>
    <xdr:to>
      <xdr:col>81</xdr:col>
      <xdr:colOff>101600</xdr:colOff>
      <xdr:row>37</xdr:row>
      <xdr:rowOff>10990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27517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96933</xdr:rowOff>
    </xdr:from>
    <xdr:to>
      <xdr:col>76</xdr:col>
      <xdr:colOff>165100</xdr:colOff>
      <xdr:row>37</xdr:row>
      <xdr:rowOff>27083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43610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34772</xdr:rowOff>
    </xdr:from>
    <xdr:to>
      <xdr:col>72</xdr:col>
      <xdr:colOff>38100</xdr:colOff>
      <xdr:row>36</xdr:row>
      <xdr:rowOff>136372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152899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116497</xdr:rowOff>
    </xdr:from>
    <xdr:to>
      <xdr:col>67</xdr:col>
      <xdr:colOff>101600</xdr:colOff>
      <xdr:row>37</xdr:row>
      <xdr:rowOff>46647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63174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52007</xdr:rowOff>
    </xdr:from>
    <xdr:to>
      <xdr:col>85</xdr:col>
      <xdr:colOff>127000</xdr:colOff>
      <xdr:row>58</xdr:row>
      <xdr:rowOff>75609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96107"/>
          <a:ext cx="838200" cy="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52007</xdr:rowOff>
    </xdr:from>
    <xdr:to>
      <xdr:col>81</xdr:col>
      <xdr:colOff>50800</xdr:colOff>
      <xdr:row>58</xdr:row>
      <xdr:rowOff>76595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96107"/>
          <a:ext cx="8890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45913</xdr:rowOff>
    </xdr:from>
    <xdr:to>
      <xdr:col>76</xdr:col>
      <xdr:colOff>114300</xdr:colOff>
      <xdr:row>58</xdr:row>
      <xdr:rowOff>76595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90013"/>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45913</xdr:rowOff>
    </xdr:from>
    <xdr:to>
      <xdr:col>71</xdr:col>
      <xdr:colOff>177800</xdr:colOff>
      <xdr:row>58</xdr:row>
      <xdr:rowOff>80809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90013"/>
          <a:ext cx="8890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24809</xdr:rowOff>
    </xdr:from>
    <xdr:to>
      <xdr:col>85</xdr:col>
      <xdr:colOff>177800</xdr:colOff>
      <xdr:row>58</xdr:row>
      <xdr:rowOff>126409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111186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1207</xdr:rowOff>
    </xdr:from>
    <xdr:to>
      <xdr:col>81</xdr:col>
      <xdr:colOff>101600</xdr:colOff>
      <xdr:row>58</xdr:row>
      <xdr:rowOff>102807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25795</xdr:rowOff>
    </xdr:from>
    <xdr:to>
      <xdr:col>76</xdr:col>
      <xdr:colOff>165100</xdr:colOff>
      <xdr:row>58</xdr:row>
      <xdr:rowOff>127395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118522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166563</xdr:rowOff>
    </xdr:from>
    <xdr:to>
      <xdr:col>72</xdr:col>
      <xdr:colOff>38100</xdr:colOff>
      <xdr:row>58</xdr:row>
      <xdr:rowOff>96713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87840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30009</xdr:rowOff>
    </xdr:from>
    <xdr:to>
      <xdr:col>67</xdr:col>
      <xdr:colOff>101600</xdr:colOff>
      <xdr:row>58</xdr:row>
      <xdr:rowOff>131609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122736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38525</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30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38525</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30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159175</xdr:rowOff>
    </xdr:from>
    <xdr:to>
      <xdr:col>76</xdr:col>
      <xdr:colOff>165100</xdr:colOff>
      <xdr:row>79</xdr:row>
      <xdr:rowOff>89325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80452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32412</xdr:rowOff>
    </xdr:from>
    <xdr:to>
      <xdr:col>85</xdr:col>
      <xdr:colOff>127000</xdr:colOff>
      <xdr:row>98</xdr:row>
      <xdr:rowOff>58996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34512"/>
          <a:ext cx="838200"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55789</xdr:rowOff>
    </xdr:from>
    <xdr:to>
      <xdr:col>81</xdr:col>
      <xdr:colOff>50800</xdr:colOff>
      <xdr:row>98</xdr:row>
      <xdr:rowOff>58996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57889"/>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55789</xdr:rowOff>
    </xdr:from>
    <xdr:to>
      <xdr:col>76</xdr:col>
      <xdr:colOff>114300</xdr:colOff>
      <xdr:row>98</xdr:row>
      <xdr:rowOff>70163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57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70163</xdr:rowOff>
    </xdr:from>
    <xdr:to>
      <xdr:col>71</xdr:col>
      <xdr:colOff>177800</xdr:colOff>
      <xdr:row>98</xdr:row>
      <xdr:rowOff>73547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7226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153062</xdr:rowOff>
    </xdr:from>
    <xdr:to>
      <xdr:col>85</xdr:col>
      <xdr:colOff>177800</xdr:colOff>
      <xdr:row>98</xdr:row>
      <xdr:rowOff>83212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67989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8196</xdr:rowOff>
    </xdr:from>
    <xdr:to>
      <xdr:col>81</xdr:col>
      <xdr:colOff>101600</xdr:colOff>
      <xdr:row>98</xdr:row>
      <xdr:rowOff>109796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8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100923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9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4989</xdr:rowOff>
    </xdr:from>
    <xdr:to>
      <xdr:col>76</xdr:col>
      <xdr:colOff>165100</xdr:colOff>
      <xdr:row>98</xdr:row>
      <xdr:rowOff>106589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97716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19363</xdr:rowOff>
    </xdr:from>
    <xdr:to>
      <xdr:col>72</xdr:col>
      <xdr:colOff>38100</xdr:colOff>
      <xdr:row>98</xdr:row>
      <xdr:rowOff>120963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112090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22747</xdr:rowOff>
    </xdr:from>
    <xdr:to>
      <xdr:col>67</xdr:col>
      <xdr:colOff>101600</xdr:colOff>
      <xdr:row>98</xdr:row>
      <xdr:rowOff>124347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・総務費は住民一人当たり２８４，６９２円と前年度に比べ大きく増加している。これはひとづくり基金積立金等の基金の積立によるものが主な要因である。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・土木費は住民一人当たり１３４，１３６円と前年度に比べ大きく増加している。これは町営住宅建設工事実施によるものが主な要因である。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５年度については、物価高騰による物件費等の増、町営住宅建設工事の実施等の財政需要があったため、実質単年度収支赤字となっているが、財政調整基金の取り崩しにより、実質収支は黒字となっている。今後も町営住宅建設工事等の大規模工事の実施を予定しているため、税収確保対策等の歳入の確保及び新規事業、経常経費等の抑制といった歳出の削減を徹底し、起債及び基金に頼ることのないよう、な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・各会計とも赤字になることなく推移している。水道事業においては、事業精査による経費削減のため黒字額が増加した。今後も安定した財政運営を図る。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大きく増加している。これは保健・児童センター建設工事に係る起債の償還が始まったことによるものである。電源立地地域対策交付金の充当などにより、今後も地方債発行の抑制に努め、起債に大きく頼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減少傾向にあるが、地方債の現在高の減が要因として挙げられる。今後も老朽化した公共施設の維持修繕等、将来負担比率を押し上げている事業があるため、今後も今まで以上に人件費や物件費、起債の発行に大きく頼ることのないよう努め、将来負担額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に約２億５千円積み立てた一方、町道新町鶏ヶ唄線防雪柵更新事業により３千５百万円、ふれあいセンターキュービクル取替工事実施により３千万円等、基金の取り崩しもあった結果、全体として１億１千５百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取崩しに関して、今後維持修繕等に対して経費が見込まれているため、計画的に取り崩しを行っていく。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・ひとづくり基金：教育、福祉に関するひとづくり政策の推進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・公共施設等維持補修基金：横浜町が整備した公共施設の修繕、更新、その他の維持修繕に要する経費に充てる。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・公共施設等解体撤去基金：横浜町が整備した公共施設の解体に要する経費に充てる。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・核燃料物質取扱税交付金事業スクールバス運行維持運営基金：小中学校の児童生徒を送迎するためのスクールバス運転業務委託に要する経費に充てる。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・核燃料物質取扱税交付金事業水槽付き消防ポンプ自動車整備基金：水槽付き消防ポンプ自動車更新事業に要する経費に充てる。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・主にひとづくり基金に約２億５千円積み立てたことによる増額。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・短期的に、施設の老朽化に伴う大規模修繕等実施に伴い減が見込まれる。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中長期的に、施設の老朽化等による公共施設等の維持修繕の経費への充当のため微減が見込まれる。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・物価高騰による物件費の増等、財政需要により基金を取り崩したことによる減。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・短期的には５億円程度で推移していく見込みであり、中長期的には経費削減に努め微増していく見込み。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・普通交付税の減債基金償還基金費の積み立てによる増。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・令和５年度以降は計画的に積立てを予定。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4759915</v>
      </c>
      <c r="BO4" s="449"/>
      <c r="BP4" s="449"/>
      <c r="BQ4" s="449"/>
      <c r="BR4" s="449"/>
      <c r="BS4" s="449"/>
      <c r="BT4" s="449"/>
      <c r="BU4" s="450"/>
      <c r="BV4" s="448">
        <v>4164121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4648005</v>
      </c>
      <c r="BO5" s="420"/>
      <c r="BP5" s="420"/>
      <c r="BQ5" s="420"/>
      <c r="BR5" s="420"/>
      <c r="BS5" s="420"/>
      <c r="BT5" s="420"/>
      <c r="BU5" s="421"/>
      <c r="BV5" s="419">
        <v>4089840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111910</v>
      </c>
      <c r="BO6" s="420"/>
      <c r="BP6" s="420"/>
      <c r="BQ6" s="420"/>
      <c r="BR6" s="420"/>
      <c r="BS6" s="420"/>
      <c r="BT6" s="420"/>
      <c r="BU6" s="421"/>
      <c r="BV6" s="419">
        <v>74281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93.4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5885</v>
      </c>
      <c r="BO7" s="420"/>
      <c r="BP7" s="420"/>
      <c r="BQ7" s="420"/>
      <c r="BR7" s="420"/>
      <c r="BS7" s="420"/>
      <c r="BT7" s="420"/>
      <c r="BU7" s="421"/>
      <c r="BV7" s="419">
        <v>741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2401087</v>
      </c>
      <c r="CU7" s="420"/>
      <c r="CV7" s="420"/>
      <c r="CW7" s="420"/>
      <c r="CX7" s="420"/>
      <c r="CY7" s="420"/>
      <c r="CZ7" s="420"/>
      <c r="DA7" s="421"/>
      <c r="DB7" s="419">
        <v>2332923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106025</v>
      </c>
      <c r="BO8" s="420"/>
      <c r="BP8" s="420"/>
      <c r="BQ8" s="420"/>
      <c r="BR8" s="420"/>
      <c r="BS8" s="420"/>
      <c r="BT8" s="420"/>
      <c r="BU8" s="421"/>
      <c r="BV8" s="419">
        <v>73540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4229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32485</v>
      </c>
      <c r="BO9" s="420"/>
      <c r="BP9" s="420"/>
      <c r="BQ9" s="420"/>
      <c r="BR9" s="420"/>
      <c r="BS9" s="420"/>
      <c r="BT9" s="420"/>
      <c r="BU9" s="421"/>
      <c r="BV9" s="419">
        <v>-40495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4535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207858</v>
      </c>
      <c r="BO10" s="420"/>
      <c r="BP10" s="420"/>
      <c r="BQ10" s="420"/>
      <c r="BR10" s="420"/>
      <c r="BS10" s="420"/>
      <c r="BT10" s="420"/>
      <c r="BU10" s="421"/>
      <c r="BV10" s="419">
        <v>59027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4181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392448</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4058</v>
      </c>
      <c r="S13" s="507"/>
      <c r="T13" s="507"/>
      <c r="U13" s="507"/>
      <c r="V13" s="508"/>
      <c r="W13" s="509" t="s">
        <v>131</v>
      </c>
      <c r="X13" s="405"/>
      <c r="Y13" s="405"/>
      <c r="Z13" s="405"/>
      <c r="AA13" s="405"/>
      <c r="AB13" s="406"/>
      <c r="AC13" s="372">
        <v>664</v>
      </c>
      <c r="AD13" s="373"/>
      <c r="AE13" s="373"/>
      <c r="AF13" s="373"/>
      <c r="AG13" s="374"/>
      <c r="AH13" s="372">
        <v>753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-152105</v>
      </c>
      <c r="BO13" s="420"/>
      <c r="BP13" s="420"/>
      <c r="BQ13" s="420"/>
      <c r="BR13" s="420"/>
      <c r="BS13" s="420"/>
      <c r="BT13" s="420"/>
      <c r="BU13" s="421"/>
      <c r="BV13" s="419">
        <v>18532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5.7</v>
      </c>
      <c r="CU13" s="417"/>
      <c r="CV13" s="417"/>
      <c r="CW13" s="417"/>
      <c r="CX13" s="417"/>
      <c r="CY13" s="417"/>
      <c r="CZ13" s="417"/>
      <c r="DA13" s="418"/>
      <c r="DB13" s="416">
        <v>5.5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4286</v>
      </c>
      <c r="S14" s="507"/>
      <c r="T14" s="507"/>
      <c r="U14" s="507"/>
      <c r="V14" s="508"/>
      <c r="W14" s="510"/>
      <c r="X14" s="408"/>
      <c r="Y14" s="408"/>
      <c r="Z14" s="408"/>
      <c r="AA14" s="408"/>
      <c r="AB14" s="409"/>
      <c r="AC14" s="499">
        <v>29.4</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4181</v>
      </c>
      <c r="S15" s="507"/>
      <c r="T15" s="507"/>
      <c r="U15" s="507"/>
      <c r="V15" s="508"/>
      <c r="W15" s="509" t="s">
        <v>137</v>
      </c>
      <c r="X15" s="405"/>
      <c r="Y15" s="405"/>
      <c r="Z15" s="405"/>
      <c r="AA15" s="405"/>
      <c r="AB15" s="406"/>
      <c r="AC15" s="372">
        <v>650</v>
      </c>
      <c r="AD15" s="373"/>
      <c r="AE15" s="373"/>
      <c r="AF15" s="373"/>
      <c r="AG15" s="374"/>
      <c r="AH15" s="372">
        <v>580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653940</v>
      </c>
      <c r="BO15" s="449"/>
      <c r="BP15" s="449"/>
      <c r="BQ15" s="449"/>
      <c r="BR15" s="449"/>
      <c r="BS15" s="449"/>
      <c r="BT15" s="449"/>
      <c r="BU15" s="450"/>
      <c r="BV15" s="448">
        <v>644324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28.8</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2214341</v>
      </c>
      <c r="BO16" s="420"/>
      <c r="BP16" s="420"/>
      <c r="BQ16" s="420"/>
      <c r="BR16" s="420"/>
      <c r="BS16" s="420"/>
      <c r="BT16" s="420"/>
      <c r="BU16" s="421"/>
      <c r="BV16" s="419">
        <v>2133721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941</v>
      </c>
      <c r="AD17" s="373"/>
      <c r="AE17" s="373"/>
      <c r="AF17" s="373"/>
      <c r="AG17" s="374"/>
      <c r="AH17" s="372">
        <v>947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828525</v>
      </c>
      <c r="BO17" s="420"/>
      <c r="BP17" s="420"/>
      <c r="BQ17" s="420"/>
      <c r="BR17" s="420"/>
      <c r="BS17" s="420"/>
      <c r="BT17" s="420"/>
      <c r="BU17" s="421"/>
      <c r="BV17" s="419">
        <v>816353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126.38</v>
      </c>
      <c r="M18" s="472"/>
      <c r="N18" s="472"/>
      <c r="O18" s="472"/>
      <c r="P18" s="472"/>
      <c r="Q18" s="472"/>
      <c r="R18" s="473"/>
      <c r="S18" s="473"/>
      <c r="T18" s="473"/>
      <c r="U18" s="473"/>
      <c r="V18" s="474"/>
      <c r="W18" s="490"/>
      <c r="X18" s="491"/>
      <c r="Y18" s="491"/>
      <c r="Z18" s="491"/>
      <c r="AA18" s="491"/>
      <c r="AB18" s="515"/>
      <c r="AC18" s="389">
        <v>41.7</v>
      </c>
      <c r="AD18" s="390"/>
      <c r="AE18" s="390"/>
      <c r="AF18" s="390"/>
      <c r="AG18" s="475"/>
      <c r="AH18" s="389">
        <v>41.5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2259343</v>
      </c>
      <c r="BO18" s="420"/>
      <c r="BP18" s="420"/>
      <c r="BQ18" s="420"/>
      <c r="BR18" s="420"/>
      <c r="BS18" s="420"/>
      <c r="BT18" s="420"/>
      <c r="BU18" s="421"/>
      <c r="BV18" s="419">
        <v>2157999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3394537</v>
      </c>
      <c r="BO19" s="420"/>
      <c r="BP19" s="420"/>
      <c r="BQ19" s="420"/>
      <c r="BR19" s="420"/>
      <c r="BS19" s="420"/>
      <c r="BT19" s="420"/>
      <c r="BU19" s="421"/>
      <c r="BV19" s="419">
        <v>3041470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3263501</v>
      </c>
      <c r="BO22" s="449"/>
      <c r="BP22" s="449"/>
      <c r="BQ22" s="449"/>
      <c r="BR22" s="449"/>
      <c r="BS22" s="449"/>
      <c r="BT22" s="449"/>
      <c r="BU22" s="450"/>
      <c r="BV22" s="448">
        <v>3361176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2353571</v>
      </c>
      <c r="BO23" s="420"/>
      <c r="BP23" s="420"/>
      <c r="BQ23" s="420"/>
      <c r="BR23" s="420"/>
      <c r="BS23" s="420"/>
      <c r="BT23" s="420"/>
      <c r="BU23" s="421"/>
      <c r="BV23" s="419">
        <v>2490642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6780</v>
      </c>
      <c r="R24" s="373"/>
      <c r="S24" s="373"/>
      <c r="T24" s="373"/>
      <c r="U24" s="373"/>
      <c r="V24" s="374"/>
      <c r="W24" s="462"/>
      <c r="X24" s="399"/>
      <c r="Y24" s="400"/>
      <c r="Z24" s="375" t="s">
        <v>162</v>
      </c>
      <c r="AA24" s="376"/>
      <c r="AB24" s="376"/>
      <c r="AC24" s="376"/>
      <c r="AD24" s="376"/>
      <c r="AE24" s="376"/>
      <c r="AF24" s="376"/>
      <c r="AG24" s="377"/>
      <c r="AH24" s="372">
        <v>67</v>
      </c>
      <c r="AI24" s="373"/>
      <c r="AJ24" s="373"/>
      <c r="AK24" s="373"/>
      <c r="AL24" s="374"/>
      <c r="AM24" s="372">
        <v>190950</v>
      </c>
      <c r="AN24" s="373"/>
      <c r="AO24" s="373"/>
      <c r="AP24" s="373"/>
      <c r="AQ24" s="373"/>
      <c r="AR24" s="374"/>
      <c r="AS24" s="372">
        <v>2850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2166740</v>
      </c>
      <c r="BO24" s="420"/>
      <c r="BP24" s="420"/>
      <c r="BQ24" s="420"/>
      <c r="BR24" s="420"/>
      <c r="BS24" s="420"/>
      <c r="BT24" s="420"/>
      <c r="BU24" s="421"/>
      <c r="BV24" s="419">
        <v>2137842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318182</v>
      </c>
      <c r="BO25" s="449"/>
      <c r="BP25" s="449"/>
      <c r="BQ25" s="449"/>
      <c r="BR25" s="449"/>
      <c r="BS25" s="449"/>
      <c r="BT25" s="449"/>
      <c r="BU25" s="450"/>
      <c r="BV25" s="448">
        <v>275611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4770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2500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69922</v>
      </c>
      <c r="BO27" s="454"/>
      <c r="BP27" s="454"/>
      <c r="BQ27" s="454"/>
      <c r="BR27" s="454"/>
      <c r="BS27" s="454"/>
      <c r="BT27" s="454"/>
      <c r="BU27" s="455"/>
      <c r="BV27" s="453">
        <v>69922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2030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1193075</v>
      </c>
      <c r="BO28" s="449"/>
      <c r="BP28" s="449"/>
      <c r="BQ28" s="449"/>
      <c r="BR28" s="449"/>
      <c r="BS28" s="449"/>
      <c r="BT28" s="449"/>
      <c r="BU28" s="450"/>
      <c r="BV28" s="448">
        <v>1340824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1960</v>
      </c>
      <c r="R29" s="373"/>
      <c r="S29" s="373"/>
      <c r="T29" s="373"/>
      <c r="U29" s="373"/>
      <c r="V29" s="374"/>
      <c r="W29" s="463"/>
      <c r="X29" s="464"/>
      <c r="Y29" s="465"/>
      <c r="Z29" s="375" t="s">
        <v>178</v>
      </c>
      <c r="AA29" s="376"/>
      <c r="AB29" s="376"/>
      <c r="AC29" s="376"/>
      <c r="AD29" s="376"/>
      <c r="AE29" s="376"/>
      <c r="AF29" s="376"/>
      <c r="AG29" s="377"/>
      <c r="AH29" s="372">
        <v>67</v>
      </c>
      <c r="AI29" s="373"/>
      <c r="AJ29" s="373"/>
      <c r="AK29" s="373"/>
      <c r="AL29" s="374"/>
      <c r="AM29" s="372">
        <v>190950</v>
      </c>
      <c r="AN29" s="373"/>
      <c r="AO29" s="373"/>
      <c r="AP29" s="373"/>
      <c r="AQ29" s="373"/>
      <c r="AR29" s="374"/>
      <c r="AS29" s="372">
        <v>2850</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579509</v>
      </c>
      <c r="BO29" s="420"/>
      <c r="BP29" s="420"/>
      <c r="BQ29" s="420"/>
      <c r="BR29" s="420"/>
      <c r="BS29" s="420"/>
      <c r="BT29" s="420"/>
      <c r="BU29" s="421"/>
      <c r="BV29" s="419">
        <v>570279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1677140</v>
      </c>
      <c r="BO30" s="454"/>
      <c r="BP30" s="454"/>
      <c r="BQ30" s="454"/>
      <c r="BR30" s="454"/>
      <c r="BS30" s="454"/>
      <c r="BT30" s="454"/>
      <c r="BU30" s="455"/>
      <c r="BV30" s="453">
        <v>1424335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横浜町水道事業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北部上北広域事務組合（一般会計）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株式会社よこはまロマン創社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横浜町下水道事業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北部上北広域事務組合（病院関係）</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下北地域広域行政事務組合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上北地方教育・福祉事務組合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青森県後期高齢者広域連合（一般会計）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青森県後期高齢者広域連合（特別会計）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青森県交通災害共済組合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p/Y6Tu3pFUGecjWE3u+Ewh1Zyblmx8KPFubhqZyUp6Fnd4D6jr2XT3u2/yyLevQR4Sb/nGhQtb6PmJc/Q6AAg==" saltValue="BEoiDxmXhZwpj7W/3CCN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693379</v>
      </c>
      <c r="S5" s="677"/>
      <c r="T5" s="677"/>
      <c r="U5" s="677"/>
      <c r="V5" s="677"/>
      <c r="W5" s="677"/>
      <c r="X5" s="677"/>
      <c r="Y5" s="702"/>
      <c r="Z5" s="715">
        <v>14.6</v>
      </c>
      <c r="AA5" s="715"/>
      <c r="AB5" s="715"/>
      <c r="AC5" s="715"/>
      <c r="AD5" s="716">
        <v>693379</v>
      </c>
      <c r="AE5" s="716"/>
      <c r="AF5" s="716"/>
      <c r="AG5" s="716"/>
      <c r="AH5" s="716"/>
      <c r="AI5" s="716"/>
      <c r="AJ5" s="716"/>
      <c r="AK5" s="716"/>
      <c r="AL5" s="703">
        <v>28.9</v>
      </c>
      <c r="AM5" s="685"/>
      <c r="AN5" s="685"/>
      <c r="AO5" s="704"/>
      <c r="AP5" s="679" t="s">
        <v>217</v>
      </c>
      <c r="AQ5" s="680"/>
      <c r="AR5" s="680"/>
      <c r="AS5" s="680"/>
      <c r="AT5" s="680"/>
      <c r="AU5" s="680"/>
      <c r="AV5" s="680"/>
      <c r="AW5" s="680"/>
      <c r="AX5" s="680"/>
      <c r="AY5" s="680"/>
      <c r="AZ5" s="680"/>
      <c r="BA5" s="680"/>
      <c r="BB5" s="680"/>
      <c r="BC5" s="680"/>
      <c r="BD5" s="680"/>
      <c r="BE5" s="680"/>
      <c r="BF5" s="681"/>
      <c r="BG5" s="621">
        <v>693379</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26940</v>
      </c>
      <c r="S6" s="622"/>
      <c r="T6" s="622"/>
      <c r="U6" s="622"/>
      <c r="V6" s="622"/>
      <c r="W6" s="622"/>
      <c r="X6" s="622"/>
      <c r="Y6" s="623"/>
      <c r="Z6" s="659">
        <v>0.6</v>
      </c>
      <c r="AA6" s="659"/>
      <c r="AB6" s="659"/>
      <c r="AC6" s="659"/>
      <c r="AD6" s="660">
        <v>26940</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693379</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52977</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52977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158</v>
      </c>
      <c r="S7" s="622"/>
      <c r="T7" s="622"/>
      <c r="U7" s="622"/>
      <c r="V7" s="622"/>
      <c r="W7" s="622"/>
      <c r="X7" s="622"/>
      <c r="Y7" s="623"/>
      <c r="Z7" s="659">
        <v>0</v>
      </c>
      <c r="AA7" s="659"/>
      <c r="AB7" s="659"/>
      <c r="AC7" s="659"/>
      <c r="AD7" s="660">
        <v>158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206279</v>
      </c>
      <c r="BH7" s="622"/>
      <c r="BI7" s="622"/>
      <c r="BJ7" s="622"/>
      <c r="BK7" s="622"/>
      <c r="BL7" s="622"/>
      <c r="BM7" s="622"/>
      <c r="BN7" s="623"/>
      <c r="BO7" s="659">
        <v>29.7</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1190298</v>
      </c>
      <c r="CS7" s="622"/>
      <c r="CT7" s="622"/>
      <c r="CU7" s="622"/>
      <c r="CV7" s="622"/>
      <c r="CW7" s="622"/>
      <c r="CX7" s="622"/>
      <c r="CY7" s="623"/>
      <c r="CZ7" s="659">
        <v>25.6</v>
      </c>
      <c r="DA7" s="659"/>
      <c r="DB7" s="659"/>
      <c r="DC7" s="659"/>
      <c r="DD7" s="627">
        <v>25449</v>
      </c>
      <c r="DE7" s="622"/>
      <c r="DF7" s="622"/>
      <c r="DG7" s="622"/>
      <c r="DH7" s="622"/>
      <c r="DI7" s="622"/>
      <c r="DJ7" s="622"/>
      <c r="DK7" s="622"/>
      <c r="DL7" s="622"/>
      <c r="DM7" s="622"/>
      <c r="DN7" s="622"/>
      <c r="DO7" s="622"/>
      <c r="DP7" s="623"/>
      <c r="DQ7" s="627">
        <v>967521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1164</v>
      </c>
      <c r="S8" s="622"/>
      <c r="T8" s="622"/>
      <c r="U8" s="622"/>
      <c r="V8" s="622"/>
      <c r="W8" s="622"/>
      <c r="X8" s="622"/>
      <c r="Y8" s="623"/>
      <c r="Z8" s="659">
        <v>0</v>
      </c>
      <c r="AA8" s="659"/>
      <c r="AB8" s="659"/>
      <c r="AC8" s="659"/>
      <c r="AD8" s="660">
        <v>1164</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7387</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1034021</v>
      </c>
      <c r="CS8" s="622"/>
      <c r="CT8" s="622"/>
      <c r="CU8" s="622"/>
      <c r="CV8" s="622"/>
      <c r="CW8" s="622"/>
      <c r="CX8" s="622"/>
      <c r="CY8" s="623"/>
      <c r="CZ8" s="659">
        <v>22.2</v>
      </c>
      <c r="DA8" s="659"/>
      <c r="DB8" s="659"/>
      <c r="DC8" s="659"/>
      <c r="DD8" s="627">
        <v>31497</v>
      </c>
      <c r="DE8" s="622"/>
      <c r="DF8" s="622"/>
      <c r="DG8" s="622"/>
      <c r="DH8" s="622"/>
      <c r="DI8" s="622"/>
      <c r="DJ8" s="622"/>
      <c r="DK8" s="622"/>
      <c r="DL8" s="622"/>
      <c r="DM8" s="622"/>
      <c r="DN8" s="622"/>
      <c r="DO8" s="622"/>
      <c r="DP8" s="623"/>
      <c r="DQ8" s="627">
        <v>641984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1239</v>
      </c>
      <c r="S9" s="622"/>
      <c r="T9" s="622"/>
      <c r="U9" s="622"/>
      <c r="V9" s="622"/>
      <c r="W9" s="622"/>
      <c r="X9" s="622"/>
      <c r="Y9" s="623"/>
      <c r="Z9" s="659">
        <v>0</v>
      </c>
      <c r="AA9" s="659"/>
      <c r="AB9" s="659"/>
      <c r="AC9" s="659"/>
      <c r="AD9" s="660">
        <v>1239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164423</v>
      </c>
      <c r="BH9" s="622"/>
      <c r="BI9" s="622"/>
      <c r="BJ9" s="622"/>
      <c r="BK9" s="622"/>
      <c r="BL9" s="622"/>
      <c r="BM9" s="622"/>
      <c r="BN9" s="623"/>
      <c r="BO9" s="659">
        <v>23.7</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361446</v>
      </c>
      <c r="CS9" s="622"/>
      <c r="CT9" s="622"/>
      <c r="CU9" s="622"/>
      <c r="CV9" s="622"/>
      <c r="CW9" s="622"/>
      <c r="CX9" s="622"/>
      <c r="CY9" s="623"/>
      <c r="CZ9" s="659">
        <v>7.8</v>
      </c>
      <c r="DA9" s="659"/>
      <c r="DB9" s="659"/>
      <c r="DC9" s="659"/>
      <c r="DD9" s="627">
        <v>23031</v>
      </c>
      <c r="DE9" s="622"/>
      <c r="DF9" s="622"/>
      <c r="DG9" s="622"/>
      <c r="DH9" s="622"/>
      <c r="DI9" s="622"/>
      <c r="DJ9" s="622"/>
      <c r="DK9" s="622"/>
      <c r="DL9" s="622"/>
      <c r="DM9" s="622"/>
      <c r="DN9" s="622"/>
      <c r="DO9" s="622"/>
      <c r="DP9" s="623"/>
      <c r="DQ9" s="627">
        <v>288846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10992</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105827</v>
      </c>
      <c r="S11" s="622"/>
      <c r="T11" s="622"/>
      <c r="U11" s="622"/>
      <c r="V11" s="622"/>
      <c r="W11" s="622"/>
      <c r="X11" s="622"/>
      <c r="Y11" s="623"/>
      <c r="Z11" s="624">
        <v>2.2000000000000002</v>
      </c>
      <c r="AA11" s="625"/>
      <c r="AB11" s="625"/>
      <c r="AC11" s="626"/>
      <c r="AD11" s="627">
        <v>105827</v>
      </c>
      <c r="AE11" s="622"/>
      <c r="AF11" s="622"/>
      <c r="AG11" s="622"/>
      <c r="AH11" s="622"/>
      <c r="AI11" s="622"/>
      <c r="AJ11" s="622"/>
      <c r="AK11" s="623"/>
      <c r="AL11" s="624">
        <v>4.4000000000000004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23477</v>
      </c>
      <c r="BH11" s="622"/>
      <c r="BI11" s="622"/>
      <c r="BJ11" s="622"/>
      <c r="BK11" s="622"/>
      <c r="BL11" s="622"/>
      <c r="BM11" s="622"/>
      <c r="BN11" s="623"/>
      <c r="BO11" s="659">
        <v>3.4</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279854</v>
      </c>
      <c r="CS11" s="622"/>
      <c r="CT11" s="622"/>
      <c r="CU11" s="622"/>
      <c r="CV11" s="622"/>
      <c r="CW11" s="622"/>
      <c r="CX11" s="622"/>
      <c r="CY11" s="623"/>
      <c r="CZ11" s="659">
        <v>6</v>
      </c>
      <c r="DA11" s="659"/>
      <c r="DB11" s="659"/>
      <c r="DC11" s="659"/>
      <c r="DD11" s="627">
        <v>79337</v>
      </c>
      <c r="DE11" s="622"/>
      <c r="DF11" s="622"/>
      <c r="DG11" s="622"/>
      <c r="DH11" s="622"/>
      <c r="DI11" s="622"/>
      <c r="DJ11" s="622"/>
      <c r="DK11" s="622"/>
      <c r="DL11" s="622"/>
      <c r="DM11" s="622"/>
      <c r="DN11" s="622"/>
      <c r="DO11" s="622"/>
      <c r="DP11" s="623"/>
      <c r="DQ11" s="627">
        <v>146784</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424570</v>
      </c>
      <c r="BH12" s="622"/>
      <c r="BI12" s="622"/>
      <c r="BJ12" s="622"/>
      <c r="BK12" s="622"/>
      <c r="BL12" s="622"/>
      <c r="BM12" s="622"/>
      <c r="BN12" s="623"/>
      <c r="BO12" s="659">
        <v>61.2</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108125</v>
      </c>
      <c r="CS12" s="622"/>
      <c r="CT12" s="622"/>
      <c r="CU12" s="622"/>
      <c r="CV12" s="622"/>
      <c r="CW12" s="622"/>
      <c r="CX12" s="622"/>
      <c r="CY12" s="623"/>
      <c r="CZ12" s="659">
        <v>2.2999999999999998</v>
      </c>
      <c r="DA12" s="659"/>
      <c r="DB12" s="659"/>
      <c r="DC12" s="659"/>
      <c r="DD12" s="627" t="s">
        <v>122</v>
      </c>
      <c r="DE12" s="622"/>
      <c r="DF12" s="622"/>
      <c r="DG12" s="622"/>
      <c r="DH12" s="622"/>
      <c r="DI12" s="622"/>
      <c r="DJ12" s="622"/>
      <c r="DK12" s="622"/>
      <c r="DL12" s="622"/>
      <c r="DM12" s="622"/>
      <c r="DN12" s="622"/>
      <c r="DO12" s="622"/>
      <c r="DP12" s="623"/>
      <c r="DQ12" s="627">
        <v>71956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415779</v>
      </c>
      <c r="BH13" s="622"/>
      <c r="BI13" s="622"/>
      <c r="BJ13" s="622"/>
      <c r="BK13" s="622"/>
      <c r="BL13" s="622"/>
      <c r="BM13" s="622"/>
      <c r="BN13" s="623"/>
      <c r="BO13" s="659">
        <v>60</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560824</v>
      </c>
      <c r="CS13" s="622"/>
      <c r="CT13" s="622"/>
      <c r="CU13" s="622"/>
      <c r="CV13" s="622"/>
      <c r="CW13" s="622"/>
      <c r="CX13" s="622"/>
      <c r="CY13" s="623"/>
      <c r="CZ13" s="659">
        <v>12.1</v>
      </c>
      <c r="DA13" s="659"/>
      <c r="DB13" s="659"/>
      <c r="DC13" s="659"/>
      <c r="DD13" s="627">
        <v>411038</v>
      </c>
      <c r="DE13" s="622"/>
      <c r="DF13" s="622"/>
      <c r="DG13" s="622"/>
      <c r="DH13" s="622"/>
      <c r="DI13" s="622"/>
      <c r="DJ13" s="622"/>
      <c r="DK13" s="622"/>
      <c r="DL13" s="622"/>
      <c r="DM13" s="622"/>
      <c r="DN13" s="622"/>
      <c r="DO13" s="622"/>
      <c r="DP13" s="623"/>
      <c r="DQ13" s="627">
        <v>165202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135</v>
      </c>
      <c r="S14" s="622"/>
      <c r="T14" s="622"/>
      <c r="U14" s="622"/>
      <c r="V14" s="622"/>
      <c r="W14" s="622"/>
      <c r="X14" s="622"/>
      <c r="Y14" s="623"/>
      <c r="Z14" s="659">
        <v>0</v>
      </c>
      <c r="AA14" s="659"/>
      <c r="AB14" s="659"/>
      <c r="AC14" s="659"/>
      <c r="AD14" s="660">
        <v>135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14735</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349814</v>
      </c>
      <c r="CS14" s="622"/>
      <c r="CT14" s="622"/>
      <c r="CU14" s="622"/>
      <c r="CV14" s="622"/>
      <c r="CW14" s="622"/>
      <c r="CX14" s="622"/>
      <c r="CY14" s="623"/>
      <c r="CZ14" s="659">
        <v>7.5</v>
      </c>
      <c r="DA14" s="659"/>
      <c r="DB14" s="659"/>
      <c r="DC14" s="659"/>
      <c r="DD14" s="627">
        <v>9462</v>
      </c>
      <c r="DE14" s="622"/>
      <c r="DF14" s="622"/>
      <c r="DG14" s="622"/>
      <c r="DH14" s="622"/>
      <c r="DI14" s="622"/>
      <c r="DJ14" s="622"/>
      <c r="DK14" s="622"/>
      <c r="DL14" s="622"/>
      <c r="DM14" s="622"/>
      <c r="DN14" s="622"/>
      <c r="DO14" s="622"/>
      <c r="DP14" s="623"/>
      <c r="DQ14" s="627">
        <v>340814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47795</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307907</v>
      </c>
      <c r="CS15" s="622"/>
      <c r="CT15" s="622"/>
      <c r="CU15" s="622"/>
      <c r="CV15" s="622"/>
      <c r="CW15" s="622"/>
      <c r="CX15" s="622"/>
      <c r="CY15" s="623"/>
      <c r="CZ15" s="659">
        <v>6.6</v>
      </c>
      <c r="DA15" s="659"/>
      <c r="DB15" s="659"/>
      <c r="DC15" s="659"/>
      <c r="DD15" s="627">
        <v>6464</v>
      </c>
      <c r="DE15" s="622"/>
      <c r="DF15" s="622"/>
      <c r="DG15" s="622"/>
      <c r="DH15" s="622"/>
      <c r="DI15" s="622"/>
      <c r="DJ15" s="622"/>
      <c r="DK15" s="622"/>
      <c r="DL15" s="622"/>
      <c r="DM15" s="622"/>
      <c r="DN15" s="622"/>
      <c r="DO15" s="622"/>
      <c r="DP15" s="623"/>
      <c r="DQ15" s="627">
        <v>210874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2326</v>
      </c>
      <c r="S16" s="622"/>
      <c r="T16" s="622"/>
      <c r="U16" s="622"/>
      <c r="V16" s="622"/>
      <c r="W16" s="622"/>
      <c r="X16" s="622"/>
      <c r="Y16" s="623"/>
      <c r="Z16" s="659">
        <v>0</v>
      </c>
      <c r="AA16" s="659"/>
      <c r="AB16" s="659"/>
      <c r="AC16" s="659"/>
      <c r="AD16" s="660">
        <v>2326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6893</v>
      </c>
      <c r="S17" s="622"/>
      <c r="T17" s="622"/>
      <c r="U17" s="622"/>
      <c r="V17" s="622"/>
      <c r="W17" s="622"/>
      <c r="X17" s="622"/>
      <c r="Y17" s="623"/>
      <c r="Z17" s="659">
        <v>0.1</v>
      </c>
      <c r="AA17" s="659"/>
      <c r="AB17" s="659"/>
      <c r="AC17" s="659"/>
      <c r="AD17" s="660">
        <v>6893</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402709</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395639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1657</v>
      </c>
      <c r="S18" s="622"/>
      <c r="T18" s="622"/>
      <c r="U18" s="622"/>
      <c r="V18" s="622"/>
      <c r="W18" s="622"/>
      <c r="X18" s="622"/>
      <c r="Y18" s="623"/>
      <c r="Z18" s="659">
        <v>0</v>
      </c>
      <c r="AA18" s="659"/>
      <c r="AB18" s="659"/>
      <c r="AC18" s="659"/>
      <c r="AD18" s="660">
        <v>1657</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1657</v>
      </c>
      <c r="S19" s="622"/>
      <c r="T19" s="622"/>
      <c r="U19" s="622"/>
      <c r="V19" s="622"/>
      <c r="W19" s="622"/>
      <c r="X19" s="622"/>
      <c r="Y19" s="623"/>
      <c r="Z19" s="659">
        <v>0</v>
      </c>
      <c r="AA19" s="659"/>
      <c r="AB19" s="659"/>
      <c r="AC19" s="659"/>
      <c r="AD19" s="660">
        <v>1657</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4648005</v>
      </c>
      <c r="CS20" s="622"/>
      <c r="CT20" s="622"/>
      <c r="CU20" s="622"/>
      <c r="CV20" s="622"/>
      <c r="CW20" s="622"/>
      <c r="CX20" s="622"/>
      <c r="CY20" s="623"/>
      <c r="CZ20" s="659">
        <v>100</v>
      </c>
      <c r="DA20" s="659"/>
      <c r="DB20" s="659"/>
      <c r="DC20" s="659"/>
      <c r="DD20" s="627">
        <v>586278</v>
      </c>
      <c r="DE20" s="622"/>
      <c r="DF20" s="622"/>
      <c r="DG20" s="622"/>
      <c r="DH20" s="622"/>
      <c r="DI20" s="622"/>
      <c r="DJ20" s="622"/>
      <c r="DK20" s="622"/>
      <c r="DL20" s="622"/>
      <c r="DM20" s="622"/>
      <c r="DN20" s="622"/>
      <c r="DO20" s="622"/>
      <c r="DP20" s="623"/>
      <c r="DQ20" s="627">
        <v>3282627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1750901</v>
      </c>
      <c r="S21" s="622"/>
      <c r="T21" s="622"/>
      <c r="U21" s="622"/>
      <c r="V21" s="622"/>
      <c r="W21" s="622"/>
      <c r="X21" s="622"/>
      <c r="Y21" s="623"/>
      <c r="Z21" s="659">
        <v>36.799999999999997</v>
      </c>
      <c r="AA21" s="659"/>
      <c r="AB21" s="659"/>
      <c r="AC21" s="659"/>
      <c r="AD21" s="660">
        <v>1560800</v>
      </c>
      <c r="AE21" s="660"/>
      <c r="AF21" s="660"/>
      <c r="AG21" s="660"/>
      <c r="AH21" s="660"/>
      <c r="AI21" s="660"/>
      <c r="AJ21" s="660"/>
      <c r="AK21" s="660"/>
      <c r="AL21" s="624">
        <v>65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1560800</v>
      </c>
      <c r="S22" s="622"/>
      <c r="T22" s="622"/>
      <c r="U22" s="622"/>
      <c r="V22" s="622"/>
      <c r="W22" s="622"/>
      <c r="X22" s="622"/>
      <c r="Y22" s="623"/>
      <c r="Z22" s="659">
        <v>32.799999999999997</v>
      </c>
      <c r="AA22" s="659"/>
      <c r="AB22" s="659"/>
      <c r="AC22" s="659"/>
      <c r="AD22" s="660">
        <v>1560800</v>
      </c>
      <c r="AE22" s="660"/>
      <c r="AF22" s="660"/>
      <c r="AG22" s="660"/>
      <c r="AH22" s="660"/>
      <c r="AI22" s="660"/>
      <c r="AJ22" s="660"/>
      <c r="AK22" s="660"/>
      <c r="AL22" s="624">
        <v>65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190098</v>
      </c>
      <c r="S23" s="622"/>
      <c r="T23" s="622"/>
      <c r="U23" s="622"/>
      <c r="V23" s="622"/>
      <c r="W23" s="622"/>
      <c r="X23" s="622"/>
      <c r="Y23" s="623"/>
      <c r="Z23" s="659">
        <v>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1529741</v>
      </c>
      <c r="CS24" s="677"/>
      <c r="CT24" s="677"/>
      <c r="CU24" s="677"/>
      <c r="CV24" s="677"/>
      <c r="CW24" s="677"/>
      <c r="CX24" s="677"/>
      <c r="CY24" s="702"/>
      <c r="CZ24" s="703">
        <v>32.9</v>
      </c>
      <c r="DA24" s="685"/>
      <c r="DB24" s="685"/>
      <c r="DC24" s="705"/>
      <c r="DD24" s="701">
        <v>1202114</v>
      </c>
      <c r="DE24" s="677"/>
      <c r="DF24" s="677"/>
      <c r="DG24" s="677"/>
      <c r="DH24" s="677"/>
      <c r="DI24" s="677"/>
      <c r="DJ24" s="677"/>
      <c r="DK24" s="702"/>
      <c r="DL24" s="701">
        <v>1095458</v>
      </c>
      <c r="DM24" s="677"/>
      <c r="DN24" s="677"/>
      <c r="DO24" s="677"/>
      <c r="DP24" s="677"/>
      <c r="DQ24" s="677"/>
      <c r="DR24" s="677"/>
      <c r="DS24" s="677"/>
      <c r="DT24" s="677"/>
      <c r="DU24" s="677"/>
      <c r="DV24" s="702"/>
      <c r="DW24" s="703">
        <v>45.4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2590619</v>
      </c>
      <c r="S25" s="622"/>
      <c r="T25" s="622"/>
      <c r="U25" s="622"/>
      <c r="V25" s="622"/>
      <c r="W25" s="622"/>
      <c r="X25" s="622"/>
      <c r="Y25" s="623"/>
      <c r="Z25" s="659">
        <v>54.4</v>
      </c>
      <c r="AA25" s="659"/>
      <c r="AB25" s="659"/>
      <c r="AC25" s="659"/>
      <c r="AD25" s="660">
        <v>2400518</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628282</v>
      </c>
      <c r="CS25" s="634"/>
      <c r="CT25" s="634"/>
      <c r="CU25" s="634"/>
      <c r="CV25" s="634"/>
      <c r="CW25" s="634"/>
      <c r="CX25" s="634"/>
      <c r="CY25" s="635"/>
      <c r="CZ25" s="624">
        <v>13.5</v>
      </c>
      <c r="DA25" s="636"/>
      <c r="DB25" s="636"/>
      <c r="DC25" s="637"/>
      <c r="DD25" s="627">
        <v>591475</v>
      </c>
      <c r="DE25" s="634"/>
      <c r="DF25" s="634"/>
      <c r="DG25" s="634"/>
      <c r="DH25" s="634"/>
      <c r="DI25" s="634"/>
      <c r="DJ25" s="634"/>
      <c r="DK25" s="635"/>
      <c r="DL25" s="627">
        <v>579189</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425050</v>
      </c>
      <c r="CS26" s="622"/>
      <c r="CT26" s="622"/>
      <c r="CU26" s="622"/>
      <c r="CV26" s="622"/>
      <c r="CW26" s="622"/>
      <c r="CX26" s="622"/>
      <c r="CY26" s="623"/>
      <c r="CZ26" s="624">
        <v>9.1</v>
      </c>
      <c r="DA26" s="636"/>
      <c r="DB26" s="636"/>
      <c r="DC26" s="637"/>
      <c r="DD26" s="627">
        <v>392592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17332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693379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498750</v>
      </c>
      <c r="CS27" s="634"/>
      <c r="CT27" s="634"/>
      <c r="CU27" s="634"/>
      <c r="CV27" s="634"/>
      <c r="CW27" s="634"/>
      <c r="CX27" s="634"/>
      <c r="CY27" s="635"/>
      <c r="CZ27" s="624">
        <v>10.7</v>
      </c>
      <c r="DA27" s="636"/>
      <c r="DB27" s="636"/>
      <c r="DC27" s="637"/>
      <c r="DD27" s="627">
        <v>215000</v>
      </c>
      <c r="DE27" s="634"/>
      <c r="DF27" s="634"/>
      <c r="DG27" s="634"/>
      <c r="DH27" s="634"/>
      <c r="DI27" s="634"/>
      <c r="DJ27" s="634"/>
      <c r="DK27" s="635"/>
      <c r="DL27" s="627">
        <v>120630</v>
      </c>
      <c r="DM27" s="634"/>
      <c r="DN27" s="634"/>
      <c r="DO27" s="634"/>
      <c r="DP27" s="634"/>
      <c r="DQ27" s="634"/>
      <c r="DR27" s="634"/>
      <c r="DS27" s="634"/>
      <c r="DT27" s="634"/>
      <c r="DU27" s="634"/>
      <c r="DV27" s="635"/>
      <c r="DW27" s="624">
        <v>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32206</v>
      </c>
      <c r="S28" s="622"/>
      <c r="T28" s="622"/>
      <c r="U28" s="622"/>
      <c r="V28" s="622"/>
      <c r="W28" s="622"/>
      <c r="X28" s="622"/>
      <c r="Y28" s="623"/>
      <c r="Z28" s="659">
        <v>0.7</v>
      </c>
      <c r="AA28" s="659"/>
      <c r="AB28" s="659"/>
      <c r="AC28" s="659"/>
      <c r="AD28" s="660">
        <v>1913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402709</v>
      </c>
      <c r="CS28" s="622"/>
      <c r="CT28" s="622"/>
      <c r="CU28" s="622"/>
      <c r="CV28" s="622"/>
      <c r="CW28" s="622"/>
      <c r="CX28" s="622"/>
      <c r="CY28" s="623"/>
      <c r="CZ28" s="624">
        <v>8.6999999999999993</v>
      </c>
      <c r="DA28" s="636"/>
      <c r="DB28" s="636"/>
      <c r="DC28" s="637"/>
      <c r="DD28" s="627">
        <v>395639</v>
      </c>
      <c r="DE28" s="622"/>
      <c r="DF28" s="622"/>
      <c r="DG28" s="622"/>
      <c r="DH28" s="622"/>
      <c r="DI28" s="622"/>
      <c r="DJ28" s="622"/>
      <c r="DK28" s="623"/>
      <c r="DL28" s="627">
        <v>395639</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7586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402709</v>
      </c>
      <c r="CS29" s="634"/>
      <c r="CT29" s="634"/>
      <c r="CU29" s="634"/>
      <c r="CV29" s="634"/>
      <c r="CW29" s="634"/>
      <c r="CX29" s="634"/>
      <c r="CY29" s="635"/>
      <c r="CZ29" s="624">
        <v>8.6999999999999993</v>
      </c>
      <c r="DA29" s="636"/>
      <c r="DB29" s="636"/>
      <c r="DC29" s="637"/>
      <c r="DD29" s="627">
        <v>395639</v>
      </c>
      <c r="DE29" s="634"/>
      <c r="DF29" s="634"/>
      <c r="DG29" s="634"/>
      <c r="DH29" s="634"/>
      <c r="DI29" s="634"/>
      <c r="DJ29" s="634"/>
      <c r="DK29" s="635"/>
      <c r="DL29" s="627">
        <v>395639</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503552</v>
      </c>
      <c r="S30" s="622"/>
      <c r="T30" s="622"/>
      <c r="U30" s="622"/>
      <c r="V30" s="622"/>
      <c r="W30" s="622"/>
      <c r="X30" s="622"/>
      <c r="Y30" s="623"/>
      <c r="Z30" s="659">
        <v>10.6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391674</v>
      </c>
      <c r="CS30" s="622"/>
      <c r="CT30" s="622"/>
      <c r="CU30" s="622"/>
      <c r="CV30" s="622"/>
      <c r="CW30" s="622"/>
      <c r="CX30" s="622"/>
      <c r="CY30" s="623"/>
      <c r="CZ30" s="624">
        <v>8.4</v>
      </c>
      <c r="DA30" s="636"/>
      <c r="DB30" s="636"/>
      <c r="DC30" s="637"/>
      <c r="DD30" s="627">
        <v>384604</v>
      </c>
      <c r="DE30" s="622"/>
      <c r="DF30" s="622"/>
      <c r="DG30" s="622"/>
      <c r="DH30" s="622"/>
      <c r="DI30" s="622"/>
      <c r="DJ30" s="622"/>
      <c r="DK30" s="623"/>
      <c r="DL30" s="627">
        <v>384604</v>
      </c>
      <c r="DM30" s="622"/>
      <c r="DN30" s="622"/>
      <c r="DO30" s="622"/>
      <c r="DP30" s="622"/>
      <c r="DQ30" s="622"/>
      <c r="DR30" s="622"/>
      <c r="DS30" s="622"/>
      <c r="DT30" s="622"/>
      <c r="DU30" s="622"/>
      <c r="DV30" s="623"/>
      <c r="DW30" s="624">
        <v>15.9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97.5</v>
      </c>
      <c r="BN31" s="684"/>
      <c r="BO31" s="684"/>
      <c r="BP31" s="684"/>
      <c r="BQ31" s="686"/>
      <c r="BR31" s="683">
        <v>99</v>
      </c>
      <c r="BS31" s="684"/>
      <c r="BT31" s="684"/>
      <c r="BU31" s="684"/>
      <c r="BV31" s="684"/>
      <c r="BW31" s="684"/>
      <c r="BX31" s="685">
        <v>97.1</v>
      </c>
      <c r="BY31" s="684"/>
      <c r="BZ31" s="684"/>
      <c r="CA31" s="684"/>
      <c r="CB31" s="686"/>
      <c r="CD31" s="642"/>
      <c r="CE31" s="643"/>
      <c r="CF31" s="618" t="s">
        <v>301</v>
      </c>
      <c r="CG31" s="619"/>
      <c r="CH31" s="619"/>
      <c r="CI31" s="619"/>
      <c r="CJ31" s="619"/>
      <c r="CK31" s="619"/>
      <c r="CL31" s="619"/>
      <c r="CM31" s="619"/>
      <c r="CN31" s="619"/>
      <c r="CO31" s="619"/>
      <c r="CP31" s="619"/>
      <c r="CQ31" s="620"/>
      <c r="CR31" s="621">
        <v>11035</v>
      </c>
      <c r="CS31" s="634"/>
      <c r="CT31" s="634"/>
      <c r="CU31" s="634"/>
      <c r="CV31" s="634"/>
      <c r="CW31" s="634"/>
      <c r="CX31" s="634"/>
      <c r="CY31" s="635"/>
      <c r="CZ31" s="624">
        <v>0.2</v>
      </c>
      <c r="DA31" s="636"/>
      <c r="DB31" s="636"/>
      <c r="DC31" s="637"/>
      <c r="DD31" s="627">
        <v>11035</v>
      </c>
      <c r="DE31" s="634"/>
      <c r="DF31" s="634"/>
      <c r="DG31" s="634"/>
      <c r="DH31" s="634"/>
      <c r="DI31" s="634"/>
      <c r="DJ31" s="634"/>
      <c r="DK31" s="635"/>
      <c r="DL31" s="627">
        <v>11035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601915</v>
      </c>
      <c r="S32" s="622"/>
      <c r="T32" s="622"/>
      <c r="U32" s="622"/>
      <c r="V32" s="622"/>
      <c r="W32" s="622"/>
      <c r="X32" s="622"/>
      <c r="Y32" s="623"/>
      <c r="Z32" s="659">
        <v>12.6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v>
      </c>
      <c r="BH32" s="634"/>
      <c r="BI32" s="634"/>
      <c r="BJ32" s="634"/>
      <c r="BK32" s="634"/>
      <c r="BL32" s="634"/>
      <c r="BM32" s="625">
        <v>97</v>
      </c>
      <c r="BN32" s="634"/>
      <c r="BO32" s="634"/>
      <c r="BP32" s="634"/>
      <c r="BQ32" s="657"/>
      <c r="BR32" s="687">
        <v>98.8</v>
      </c>
      <c r="BS32" s="634"/>
      <c r="BT32" s="634"/>
      <c r="BU32" s="634"/>
      <c r="BV32" s="634"/>
      <c r="BW32" s="634"/>
      <c r="BX32" s="625">
        <v>96.2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6249</v>
      </c>
      <c r="S33" s="622"/>
      <c r="T33" s="622"/>
      <c r="U33" s="622"/>
      <c r="V33" s="622"/>
      <c r="W33" s="622"/>
      <c r="X33" s="622"/>
      <c r="Y33" s="623"/>
      <c r="Z33" s="659">
        <v>0.1</v>
      </c>
      <c r="AA33" s="659"/>
      <c r="AB33" s="659"/>
      <c r="AC33" s="659"/>
      <c r="AD33" s="660">
        <v>90</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97.5</v>
      </c>
      <c r="BN33" s="606"/>
      <c r="BO33" s="606"/>
      <c r="BP33" s="606"/>
      <c r="BQ33" s="669"/>
      <c r="BR33" s="682">
        <v>99</v>
      </c>
      <c r="BS33" s="606"/>
      <c r="BT33" s="606"/>
      <c r="BU33" s="606"/>
      <c r="BV33" s="606"/>
      <c r="BW33" s="606"/>
      <c r="BX33" s="652">
        <v>97.3</v>
      </c>
      <c r="BY33" s="606"/>
      <c r="BZ33" s="606"/>
      <c r="CA33" s="606"/>
      <c r="CB33" s="669"/>
      <c r="CD33" s="618" t="s">
        <v>308</v>
      </c>
      <c r="CE33" s="619"/>
      <c r="CF33" s="619"/>
      <c r="CG33" s="619"/>
      <c r="CH33" s="619"/>
      <c r="CI33" s="619"/>
      <c r="CJ33" s="619"/>
      <c r="CK33" s="619"/>
      <c r="CL33" s="619"/>
      <c r="CM33" s="619"/>
      <c r="CN33" s="619"/>
      <c r="CO33" s="619"/>
      <c r="CP33" s="619"/>
      <c r="CQ33" s="620"/>
      <c r="CR33" s="621">
        <v>2531986</v>
      </c>
      <c r="CS33" s="634"/>
      <c r="CT33" s="634"/>
      <c r="CU33" s="634"/>
      <c r="CV33" s="634"/>
      <c r="CW33" s="634"/>
      <c r="CX33" s="634"/>
      <c r="CY33" s="635"/>
      <c r="CZ33" s="624">
        <v>54.5</v>
      </c>
      <c r="DA33" s="636"/>
      <c r="DB33" s="636"/>
      <c r="DC33" s="637"/>
      <c r="DD33" s="627">
        <v>2005323</v>
      </c>
      <c r="DE33" s="634"/>
      <c r="DF33" s="634"/>
      <c r="DG33" s="634"/>
      <c r="DH33" s="634"/>
      <c r="DI33" s="634"/>
      <c r="DJ33" s="634"/>
      <c r="DK33" s="635"/>
      <c r="DL33" s="627">
        <v>1163885</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24790</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696941</v>
      </c>
      <c r="CS34" s="622"/>
      <c r="CT34" s="622"/>
      <c r="CU34" s="622"/>
      <c r="CV34" s="622"/>
      <c r="CW34" s="622"/>
      <c r="CX34" s="622"/>
      <c r="CY34" s="623"/>
      <c r="CZ34" s="624">
        <v>15</v>
      </c>
      <c r="DA34" s="636"/>
      <c r="DB34" s="636"/>
      <c r="DC34" s="637"/>
      <c r="DD34" s="627">
        <v>453822</v>
      </c>
      <c r="DE34" s="622"/>
      <c r="DF34" s="622"/>
      <c r="DG34" s="622"/>
      <c r="DH34" s="622"/>
      <c r="DI34" s="622"/>
      <c r="DJ34" s="622"/>
      <c r="DK34" s="623"/>
      <c r="DL34" s="627">
        <v>324770</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573698</v>
      </c>
      <c r="S35" s="622"/>
      <c r="T35" s="622"/>
      <c r="U35" s="622"/>
      <c r="V35" s="622"/>
      <c r="W35" s="622"/>
      <c r="X35" s="622"/>
      <c r="Y35" s="623"/>
      <c r="Z35" s="659">
        <v>12.1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54595</v>
      </c>
      <c r="CS35" s="634"/>
      <c r="CT35" s="634"/>
      <c r="CU35" s="634"/>
      <c r="CV35" s="634"/>
      <c r="CW35" s="634"/>
      <c r="CX35" s="634"/>
      <c r="CY35" s="635"/>
      <c r="CZ35" s="624">
        <v>1.2</v>
      </c>
      <c r="DA35" s="636"/>
      <c r="DB35" s="636"/>
      <c r="DC35" s="637"/>
      <c r="DD35" s="627">
        <v>50965</v>
      </c>
      <c r="DE35" s="634"/>
      <c r="DF35" s="634"/>
      <c r="DG35" s="634"/>
      <c r="DH35" s="634"/>
      <c r="DI35" s="634"/>
      <c r="DJ35" s="634"/>
      <c r="DK35" s="635"/>
      <c r="DL35" s="627">
        <v>46890</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37441</v>
      </c>
      <c r="S36" s="622"/>
      <c r="T36" s="622"/>
      <c r="U36" s="622"/>
      <c r="V36" s="622"/>
      <c r="W36" s="622"/>
      <c r="X36" s="622"/>
      <c r="Y36" s="623"/>
      <c r="Z36" s="659">
        <v>0.8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411594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5857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786658</v>
      </c>
      <c r="CS36" s="622"/>
      <c r="CT36" s="622"/>
      <c r="CU36" s="622"/>
      <c r="CV36" s="622"/>
      <c r="CW36" s="622"/>
      <c r="CX36" s="622"/>
      <c r="CY36" s="623"/>
      <c r="CZ36" s="624">
        <v>16.899999999999999</v>
      </c>
      <c r="DA36" s="636"/>
      <c r="DB36" s="636"/>
      <c r="DC36" s="637"/>
      <c r="DD36" s="627">
        <v>708377</v>
      </c>
      <c r="DE36" s="622"/>
      <c r="DF36" s="622"/>
      <c r="DG36" s="622"/>
      <c r="DH36" s="622"/>
      <c r="DI36" s="622"/>
      <c r="DJ36" s="622"/>
      <c r="DK36" s="623"/>
      <c r="DL36" s="627">
        <v>534352</v>
      </c>
      <c r="DM36" s="622"/>
      <c r="DN36" s="622"/>
      <c r="DO36" s="622"/>
      <c r="DP36" s="622"/>
      <c r="DQ36" s="622"/>
      <c r="DR36" s="622"/>
      <c r="DS36" s="622"/>
      <c r="DT36" s="622"/>
      <c r="DU36" s="622"/>
      <c r="DV36" s="623"/>
      <c r="DW36" s="624">
        <v>22.1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70527</v>
      </c>
      <c r="S37" s="622"/>
      <c r="T37" s="622"/>
      <c r="U37" s="622"/>
      <c r="V37" s="622"/>
      <c r="W37" s="622"/>
      <c r="X37" s="622"/>
      <c r="Y37" s="623"/>
      <c r="Z37" s="659">
        <v>1.5</v>
      </c>
      <c r="AA37" s="659"/>
      <c r="AB37" s="659"/>
      <c r="AC37" s="659"/>
      <c r="AD37" s="660">
        <v>173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61552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-4343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437671</v>
      </c>
      <c r="CS37" s="634"/>
      <c r="CT37" s="634"/>
      <c r="CU37" s="634"/>
      <c r="CV37" s="634"/>
      <c r="CW37" s="634"/>
      <c r="CX37" s="634"/>
      <c r="CY37" s="635"/>
      <c r="CZ37" s="624">
        <v>9.4</v>
      </c>
      <c r="DA37" s="636"/>
      <c r="DB37" s="636"/>
      <c r="DC37" s="637"/>
      <c r="DD37" s="627">
        <v>437618</v>
      </c>
      <c r="DE37" s="634"/>
      <c r="DF37" s="634"/>
      <c r="DG37" s="634"/>
      <c r="DH37" s="634"/>
      <c r="DI37" s="634"/>
      <c r="DJ37" s="634"/>
      <c r="DK37" s="635"/>
      <c r="DL37" s="627">
        <v>414613</v>
      </c>
      <c r="DM37" s="634"/>
      <c r="DN37" s="634"/>
      <c r="DO37" s="634"/>
      <c r="DP37" s="634"/>
      <c r="DQ37" s="634"/>
      <c r="DR37" s="634"/>
      <c r="DS37" s="634"/>
      <c r="DT37" s="634"/>
      <c r="DU37" s="634"/>
      <c r="DV37" s="635"/>
      <c r="DW37" s="624">
        <v>17.2</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294000</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28037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685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322005</v>
      </c>
      <c r="CS38" s="622"/>
      <c r="CT38" s="622"/>
      <c r="CU38" s="622"/>
      <c r="CV38" s="622"/>
      <c r="CW38" s="622"/>
      <c r="CX38" s="622"/>
      <c r="CY38" s="623"/>
      <c r="CZ38" s="624">
        <v>6.9</v>
      </c>
      <c r="DA38" s="636"/>
      <c r="DB38" s="636"/>
      <c r="DC38" s="637"/>
      <c r="DD38" s="627">
        <v>269034</v>
      </c>
      <c r="DE38" s="622"/>
      <c r="DF38" s="622"/>
      <c r="DG38" s="622"/>
      <c r="DH38" s="622"/>
      <c r="DI38" s="622"/>
      <c r="DJ38" s="622"/>
      <c r="DK38" s="623"/>
      <c r="DL38" s="627">
        <v>255938</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1130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646687</v>
      </c>
      <c r="CS39" s="634"/>
      <c r="CT39" s="634"/>
      <c r="CU39" s="634"/>
      <c r="CV39" s="634"/>
      <c r="CW39" s="634"/>
      <c r="CX39" s="634"/>
      <c r="CY39" s="635"/>
      <c r="CZ39" s="624">
        <v>13.9</v>
      </c>
      <c r="DA39" s="636"/>
      <c r="DB39" s="636"/>
      <c r="DC39" s="637"/>
      <c r="DD39" s="627">
        <v>509525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11700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25100</v>
      </c>
      <c r="CS40" s="622"/>
      <c r="CT40" s="622"/>
      <c r="CU40" s="622"/>
      <c r="CV40" s="622"/>
      <c r="CW40" s="622"/>
      <c r="CX40" s="622"/>
      <c r="CY40" s="623"/>
      <c r="CZ40" s="624">
        <v>0.5</v>
      </c>
      <c r="DA40" s="636"/>
      <c r="DB40" s="636"/>
      <c r="DC40" s="637"/>
      <c r="DD40" s="627">
        <v>13600</v>
      </c>
      <c r="DE40" s="622"/>
      <c r="DF40" s="622"/>
      <c r="DG40" s="622"/>
      <c r="DH40" s="622"/>
      <c r="DI40" s="622"/>
      <c r="DJ40" s="622"/>
      <c r="DK40" s="623"/>
      <c r="DL40" s="627">
        <v>1935</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4759915</v>
      </c>
      <c r="S41" s="646"/>
      <c r="T41" s="646"/>
      <c r="U41" s="646"/>
      <c r="V41" s="646"/>
      <c r="W41" s="646"/>
      <c r="X41" s="646"/>
      <c r="Y41" s="649"/>
      <c r="Z41" s="650">
        <v>100</v>
      </c>
      <c r="AA41" s="650"/>
      <c r="AB41" s="650"/>
      <c r="AC41" s="650"/>
      <c r="AD41" s="651">
        <v>2402694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71041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250964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586278</v>
      </c>
      <c r="CS42" s="634"/>
      <c r="CT42" s="634"/>
      <c r="CU42" s="634"/>
      <c r="CV42" s="634"/>
      <c r="CW42" s="634"/>
      <c r="CX42" s="634"/>
      <c r="CY42" s="635"/>
      <c r="CZ42" s="624">
        <v>12.6</v>
      </c>
      <c r="DA42" s="636"/>
      <c r="DB42" s="636"/>
      <c r="DC42" s="637"/>
      <c r="DD42" s="627">
        <v>75190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16759</v>
      </c>
      <c r="CS43" s="634"/>
      <c r="CT43" s="634"/>
      <c r="CU43" s="634"/>
      <c r="CV43" s="634"/>
      <c r="CW43" s="634"/>
      <c r="CX43" s="634"/>
      <c r="CY43" s="635"/>
      <c r="CZ43" s="624">
        <v>0.4</v>
      </c>
      <c r="DA43" s="636"/>
      <c r="DB43" s="636"/>
      <c r="DC43" s="637"/>
      <c r="DD43" s="627">
        <v>13523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586278</v>
      </c>
      <c r="CS44" s="622"/>
      <c r="CT44" s="622"/>
      <c r="CU44" s="622"/>
      <c r="CV44" s="622"/>
      <c r="CW44" s="622"/>
      <c r="CX44" s="622"/>
      <c r="CY44" s="623"/>
      <c r="CZ44" s="624">
        <v>12.6</v>
      </c>
      <c r="DA44" s="625"/>
      <c r="DB44" s="625"/>
      <c r="DC44" s="626"/>
      <c r="DD44" s="627">
        <v>75190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370864</v>
      </c>
      <c r="CS45" s="634"/>
      <c r="CT45" s="634"/>
      <c r="CU45" s="634"/>
      <c r="CV45" s="634"/>
      <c r="CW45" s="634"/>
      <c r="CX45" s="634"/>
      <c r="CY45" s="635"/>
      <c r="CZ45" s="624">
        <v>8</v>
      </c>
      <c r="DA45" s="636"/>
      <c r="DB45" s="636"/>
      <c r="DC45" s="637"/>
      <c r="DD45" s="627">
        <v>6984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201131</v>
      </c>
      <c r="CS46" s="622"/>
      <c r="CT46" s="622"/>
      <c r="CU46" s="622"/>
      <c r="CV46" s="622"/>
      <c r="CW46" s="622"/>
      <c r="CX46" s="622"/>
      <c r="CY46" s="623"/>
      <c r="CZ46" s="624">
        <v>4.3</v>
      </c>
      <c r="DA46" s="625"/>
      <c r="DB46" s="625"/>
      <c r="DC46" s="626"/>
      <c r="DD46" s="627">
        <v>68123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4648005</v>
      </c>
      <c r="CS49" s="606"/>
      <c r="CT49" s="606"/>
      <c r="CU49" s="606"/>
      <c r="CV49" s="606"/>
      <c r="CW49" s="606"/>
      <c r="CX49" s="606"/>
      <c r="CY49" s="607"/>
      <c r="CZ49" s="608">
        <v>100</v>
      </c>
      <c r="DA49" s="609"/>
      <c r="DB49" s="609"/>
      <c r="DC49" s="610"/>
      <c r="DD49" s="611">
        <v>3282627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e408nUmjozCq9xQZXh1OlphHZzf6aYoR35HXmlFQk2dkSWGEfIhv4KOItPqYFOdkf9/5Rnwn87fV0iKF1VNYw==" saltValue="cuWw8kB/+mOmdDfSRu3Y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4760</v>
      </c>
      <c r="R7" s="1103"/>
      <c r="S7" s="1103"/>
      <c r="T7" s="1103"/>
      <c r="U7" s="1103"/>
      <c r="V7" s="1103">
        <v>4648</v>
      </c>
      <c r="W7" s="1103"/>
      <c r="X7" s="1103"/>
      <c r="Y7" s="1103"/>
      <c r="Z7" s="1103"/>
      <c r="AA7" s="1103">
        <v>112</v>
      </c>
      <c r="AB7" s="1103"/>
      <c r="AC7" s="1103"/>
      <c r="AD7" s="1103"/>
      <c r="AE7" s="1104"/>
      <c r="AF7" s="1105">
        <v>106</v>
      </c>
      <c r="AG7" s="1106"/>
      <c r="AH7" s="1106"/>
      <c r="AI7" s="1106"/>
      <c r="AJ7" s="1107"/>
      <c r="AK7" s="1108">
        <v>574</v>
      </c>
      <c r="AL7" s="1109"/>
      <c r="AM7" s="1109"/>
      <c r="AN7" s="1109"/>
      <c r="AO7" s="1109"/>
      <c r="AP7" s="1109">
        <v>3264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5</v>
      </c>
      <c r="CI7" s="1097"/>
      <c r="CJ7" s="1097"/>
      <c r="CK7" s="1097"/>
      <c r="CL7" s="1098"/>
      <c r="CM7" s="1096">
        <v>28</v>
      </c>
      <c r="CN7" s="1097"/>
      <c r="CO7" s="1097"/>
      <c r="CP7" s="1097"/>
      <c r="CQ7" s="1098"/>
      <c r="CR7" s="1096">
        <v>49</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4760</v>
      </c>
      <c r="R23" s="1061"/>
      <c r="S23" s="1061"/>
      <c r="T23" s="1061"/>
      <c r="U23" s="1061"/>
      <c r="V23" s="1061">
        <v>4648</v>
      </c>
      <c r="W23" s="1061"/>
      <c r="X23" s="1061"/>
      <c r="Y23" s="1061"/>
      <c r="Z23" s="1061"/>
      <c r="AA23" s="1061">
        <v>112</v>
      </c>
      <c r="AB23" s="1061"/>
      <c r="AC23" s="1061"/>
      <c r="AD23" s="1061"/>
      <c r="AE23" s="1068"/>
      <c r="AF23" s="1069">
        <v>106</v>
      </c>
      <c r="AG23" s="1061"/>
      <c r="AH23" s="1061"/>
      <c r="AI23" s="1061"/>
      <c r="AJ23" s="1070"/>
      <c r="AK23" s="1071"/>
      <c r="AL23" s="1072"/>
      <c r="AM23" s="1072"/>
      <c r="AN23" s="1072"/>
      <c r="AO23" s="1072"/>
      <c r="AP23" s="1061">
        <v>3264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696</v>
      </c>
      <c r="R28" s="1051"/>
      <c r="S28" s="1051"/>
      <c r="T28" s="1051"/>
      <c r="U28" s="1051"/>
      <c r="V28" s="1051">
        <v>690</v>
      </c>
      <c r="W28" s="1051"/>
      <c r="X28" s="1051"/>
      <c r="Y28" s="1051"/>
      <c r="Z28" s="1051"/>
      <c r="AA28" s="1051">
        <v>6</v>
      </c>
      <c r="AB28" s="1051"/>
      <c r="AC28" s="1051"/>
      <c r="AD28" s="1051"/>
      <c r="AE28" s="1052"/>
      <c r="AF28" s="1053">
        <v>6</v>
      </c>
      <c r="AG28" s="1051"/>
      <c r="AH28" s="1051"/>
      <c r="AI28" s="1051"/>
      <c r="AJ28" s="1054"/>
      <c r="AK28" s="1042">
        <v>74</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881</v>
      </c>
      <c r="R29" s="1039"/>
      <c r="S29" s="1039"/>
      <c r="T29" s="1039"/>
      <c r="U29" s="1039"/>
      <c r="V29" s="1039">
        <v>801</v>
      </c>
      <c r="W29" s="1039"/>
      <c r="X29" s="1039"/>
      <c r="Y29" s="1039"/>
      <c r="Z29" s="1039"/>
      <c r="AA29" s="1039">
        <v>80</v>
      </c>
      <c r="AB29" s="1039"/>
      <c r="AC29" s="1039"/>
      <c r="AD29" s="1039"/>
      <c r="AE29" s="1040"/>
      <c r="AF29" s="1035">
        <v>80</v>
      </c>
      <c r="AG29" s="1036"/>
      <c r="AH29" s="1036"/>
      <c r="AI29" s="1036"/>
      <c r="AJ29" s="1037"/>
      <c r="AK29" s="980">
        <v>209</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61</v>
      </c>
      <c r="R30" s="1039"/>
      <c r="S30" s="1039"/>
      <c r="T30" s="1039"/>
      <c r="U30" s="1039"/>
      <c r="V30" s="1039">
        <v>57</v>
      </c>
      <c r="W30" s="1039"/>
      <c r="X30" s="1039"/>
      <c r="Y30" s="1039"/>
      <c r="Z30" s="1039"/>
      <c r="AA30" s="1039">
        <v>4</v>
      </c>
      <c r="AB30" s="1039"/>
      <c r="AC30" s="1039"/>
      <c r="AD30" s="1039"/>
      <c r="AE30" s="1040"/>
      <c r="AF30" s="1035">
        <v>4</v>
      </c>
      <c r="AG30" s="1036"/>
      <c r="AH30" s="1036"/>
      <c r="AI30" s="1036"/>
      <c r="AJ30" s="1037"/>
      <c r="AK30" s="980">
        <v>22</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91</v>
      </c>
      <c r="R31" s="1039"/>
      <c r="S31" s="1039"/>
      <c r="T31" s="1039"/>
      <c r="U31" s="1039"/>
      <c r="V31" s="1039">
        <v>80</v>
      </c>
      <c r="W31" s="1039"/>
      <c r="X31" s="1039"/>
      <c r="Y31" s="1039"/>
      <c r="Z31" s="1039"/>
      <c r="AA31" s="1039">
        <v>11</v>
      </c>
      <c r="AB31" s="1039"/>
      <c r="AC31" s="1039"/>
      <c r="AD31" s="1039"/>
      <c r="AE31" s="1040"/>
      <c r="AF31" s="1035">
        <v>380</v>
      </c>
      <c r="AG31" s="1036"/>
      <c r="AH31" s="1036"/>
      <c r="AI31" s="1036"/>
      <c r="AJ31" s="1037"/>
      <c r="AK31" s="980" t="s">
        <v>557</v>
      </c>
      <c r="AL31" s="971"/>
      <c r="AM31" s="971"/>
      <c r="AN31" s="971"/>
      <c r="AO31" s="971"/>
      <c r="AP31" s="971">
        <v>60</v>
      </c>
      <c r="AQ31" s="971"/>
      <c r="AR31" s="971"/>
      <c r="AS31" s="971"/>
      <c r="AT31" s="971"/>
      <c r="AU31" s="971">
        <v>31</v>
      </c>
      <c r="AV31" s="971"/>
      <c r="AW31" s="971"/>
      <c r="AX31" s="971"/>
      <c r="AY31" s="971"/>
      <c r="AZ31" s="1041" t="s">
        <v>557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33</v>
      </c>
      <c r="R32" s="1039"/>
      <c r="S32" s="1039"/>
      <c r="T32" s="1039"/>
      <c r="U32" s="1039"/>
      <c r="V32" s="1039">
        <v>31</v>
      </c>
      <c r="W32" s="1039"/>
      <c r="X32" s="1039"/>
      <c r="Y32" s="1039"/>
      <c r="Z32" s="1039"/>
      <c r="AA32" s="1039">
        <v>2</v>
      </c>
      <c r="AB32" s="1039"/>
      <c r="AC32" s="1039"/>
      <c r="AD32" s="1039"/>
      <c r="AE32" s="1040"/>
      <c r="AF32" s="1035">
        <v>3</v>
      </c>
      <c r="AG32" s="1036"/>
      <c r="AH32" s="1036"/>
      <c r="AI32" s="1036"/>
      <c r="AJ32" s="1037"/>
      <c r="AK32" s="980">
        <v>21</v>
      </c>
      <c r="AL32" s="971"/>
      <c r="AM32" s="971"/>
      <c r="AN32" s="971"/>
      <c r="AO32" s="971"/>
      <c r="AP32" s="971">
        <v>115</v>
      </c>
      <c r="AQ32" s="971"/>
      <c r="AR32" s="971"/>
      <c r="AS32" s="971"/>
      <c r="AT32" s="971"/>
      <c r="AU32" s="971">
        <v>115</v>
      </c>
      <c r="AV32" s="971"/>
      <c r="AW32" s="971"/>
      <c r="AX32" s="971"/>
      <c r="AY32" s="971"/>
      <c r="AZ32" s="1041" t="s">
        <v>557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472</v>
      </c>
      <c r="AG63" s="959"/>
      <c r="AH63" s="959"/>
      <c r="AI63" s="959"/>
      <c r="AJ63" s="1022"/>
      <c r="AK63" s="1023"/>
      <c r="AL63" s="963"/>
      <c r="AM63" s="963"/>
      <c r="AN63" s="963"/>
      <c r="AO63" s="963"/>
      <c r="AP63" s="959">
        <v>175</v>
      </c>
      <c r="AQ63" s="959"/>
      <c r="AR63" s="959"/>
      <c r="AS63" s="959"/>
      <c r="AT63" s="959"/>
      <c r="AU63" s="959">
        <v>146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2847</v>
      </c>
      <c r="R68" s="982"/>
      <c r="S68" s="982"/>
      <c r="T68" s="982"/>
      <c r="U68" s="982"/>
      <c r="V68" s="982">
        <v>2791</v>
      </c>
      <c r="W68" s="982"/>
      <c r="X68" s="982"/>
      <c r="Y68" s="982"/>
      <c r="Z68" s="982"/>
      <c r="AA68" s="982">
        <v>56</v>
      </c>
      <c r="AB68" s="982"/>
      <c r="AC68" s="982"/>
      <c r="AD68" s="982"/>
      <c r="AE68" s="982"/>
      <c r="AF68" s="982">
        <v>56</v>
      </c>
      <c r="AG68" s="982"/>
      <c r="AH68" s="982"/>
      <c r="AI68" s="982"/>
      <c r="AJ68" s="982"/>
      <c r="AK68" s="982">
        <v>0</v>
      </c>
      <c r="AL68" s="982"/>
      <c r="AM68" s="982"/>
      <c r="AN68" s="982"/>
      <c r="AO68" s="982"/>
      <c r="AP68" s="982">
        <v>61</v>
      </c>
      <c r="AQ68" s="982"/>
      <c r="AR68" s="982"/>
      <c r="AS68" s="982"/>
      <c r="AT68" s="982"/>
      <c r="AU68" s="982">
        <v>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2870</v>
      </c>
      <c r="R69" s="971"/>
      <c r="S69" s="971"/>
      <c r="T69" s="971"/>
      <c r="U69" s="971"/>
      <c r="V69" s="971">
        <v>2811</v>
      </c>
      <c r="W69" s="971"/>
      <c r="X69" s="971"/>
      <c r="Y69" s="971"/>
      <c r="Z69" s="971"/>
      <c r="AA69" s="971">
        <v>59</v>
      </c>
      <c r="AB69" s="971"/>
      <c r="AC69" s="971"/>
      <c r="AD69" s="971"/>
      <c r="AE69" s="971"/>
      <c r="AF69" s="971">
        <v>300</v>
      </c>
      <c r="AG69" s="971"/>
      <c r="AH69" s="971"/>
      <c r="AI69" s="971"/>
      <c r="AJ69" s="971"/>
      <c r="AK69" s="971">
        <v>501</v>
      </c>
      <c r="AL69" s="971"/>
      <c r="AM69" s="971"/>
      <c r="AN69" s="971"/>
      <c r="AO69" s="971"/>
      <c r="AP69" s="971">
        <v>256</v>
      </c>
      <c r="AQ69" s="971"/>
      <c r="AR69" s="971"/>
      <c r="AS69" s="971"/>
      <c r="AT69" s="971"/>
      <c r="AU69" s="971">
        <v>21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14900</v>
      </c>
      <c r="R70" s="971"/>
      <c r="S70" s="971"/>
      <c r="T70" s="971"/>
      <c r="U70" s="971"/>
      <c r="V70" s="971">
        <v>14740</v>
      </c>
      <c r="W70" s="971"/>
      <c r="X70" s="971"/>
      <c r="Y70" s="971"/>
      <c r="Z70" s="971"/>
      <c r="AA70" s="971">
        <v>160</v>
      </c>
      <c r="AB70" s="971"/>
      <c r="AC70" s="971"/>
      <c r="AD70" s="971"/>
      <c r="AE70" s="971"/>
      <c r="AF70" s="971">
        <v>37</v>
      </c>
      <c r="AG70" s="971"/>
      <c r="AH70" s="971"/>
      <c r="AI70" s="971"/>
      <c r="AJ70" s="971"/>
      <c r="AK70" s="971">
        <v>60</v>
      </c>
      <c r="AL70" s="971"/>
      <c r="AM70" s="971"/>
      <c r="AN70" s="971"/>
      <c r="AO70" s="971"/>
      <c r="AP70" s="971">
        <v>5854</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721</v>
      </c>
      <c r="R71" s="971"/>
      <c r="S71" s="971"/>
      <c r="T71" s="971"/>
      <c r="U71" s="971"/>
      <c r="V71" s="971">
        <v>700</v>
      </c>
      <c r="W71" s="971"/>
      <c r="X71" s="971"/>
      <c r="Y71" s="971"/>
      <c r="Z71" s="971"/>
      <c r="AA71" s="971">
        <v>21</v>
      </c>
      <c r="AB71" s="971"/>
      <c r="AC71" s="971"/>
      <c r="AD71" s="971"/>
      <c r="AE71" s="971"/>
      <c r="AF71" s="971">
        <v>21</v>
      </c>
      <c r="AG71" s="971"/>
      <c r="AH71" s="971"/>
      <c r="AI71" s="971"/>
      <c r="AJ71" s="971"/>
      <c r="AK71" s="971">
        <v>34</v>
      </c>
      <c r="AL71" s="971"/>
      <c r="AM71" s="971"/>
      <c r="AN71" s="971"/>
      <c r="AO71" s="971"/>
      <c r="AP71" s="971">
        <v>623</v>
      </c>
      <c r="AQ71" s="971"/>
      <c r="AR71" s="971"/>
      <c r="AS71" s="971"/>
      <c r="AT71" s="971"/>
      <c r="AU71" s="971">
        <v>27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5908</v>
      </c>
      <c r="R72" s="971"/>
      <c r="S72" s="971"/>
      <c r="T72" s="971"/>
      <c r="U72" s="971"/>
      <c r="V72" s="971">
        <v>3386</v>
      </c>
      <c r="W72" s="971"/>
      <c r="X72" s="971"/>
      <c r="Y72" s="971"/>
      <c r="Z72" s="971"/>
      <c r="AA72" s="971">
        <v>2522</v>
      </c>
      <c r="AB72" s="971"/>
      <c r="AC72" s="971"/>
      <c r="AD72" s="971"/>
      <c r="AE72" s="971"/>
      <c r="AF72" s="971">
        <v>2522</v>
      </c>
      <c r="AG72" s="971"/>
      <c r="AH72" s="971"/>
      <c r="AI72" s="971"/>
      <c r="AJ72" s="971"/>
      <c r="AK72" s="971" t="s">
        <v>557</v>
      </c>
      <c r="AL72" s="971"/>
      <c r="AM72" s="971"/>
      <c r="AN72" s="971"/>
      <c r="AO72" s="971"/>
      <c r="AP72" s="971" t="s">
        <v>489</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20</v>
      </c>
      <c r="AB73" s="971"/>
      <c r="AC73" s="971"/>
      <c r="AD73" s="971"/>
      <c r="AE73" s="971"/>
      <c r="AF73" s="971">
        <v>20</v>
      </c>
      <c r="AG73" s="971"/>
      <c r="AH73" s="971"/>
      <c r="AI73" s="971"/>
      <c r="AJ73" s="971"/>
      <c r="AK73" s="971">
        <v>60</v>
      </c>
      <c r="AL73" s="971"/>
      <c r="AM73" s="971"/>
      <c r="AN73" s="971"/>
      <c r="AO73" s="971"/>
      <c r="AP73" s="971" t="s">
        <v>489</v>
      </c>
      <c r="AQ73" s="971"/>
      <c r="AR73" s="971"/>
      <c r="AS73" s="971"/>
      <c r="AT73" s="971"/>
      <c r="AU73" s="971" t="s">
        <v>489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617</v>
      </c>
      <c r="R74" s="971"/>
      <c r="S74" s="971"/>
      <c r="T74" s="971"/>
      <c r="U74" s="971"/>
      <c r="V74" s="971">
        <v>567</v>
      </c>
      <c r="W74" s="971"/>
      <c r="X74" s="971"/>
      <c r="Y74" s="971"/>
      <c r="Z74" s="971"/>
      <c r="AA74" s="971">
        <v>51</v>
      </c>
      <c r="AB74" s="971"/>
      <c r="AC74" s="971"/>
      <c r="AD74" s="971"/>
      <c r="AE74" s="971"/>
      <c r="AF74" s="971">
        <v>51</v>
      </c>
      <c r="AG74" s="971"/>
      <c r="AH74" s="971"/>
      <c r="AI74" s="971"/>
      <c r="AJ74" s="971"/>
      <c r="AK74" s="971">
        <v>39</v>
      </c>
      <c r="AL74" s="971"/>
      <c r="AM74" s="971"/>
      <c r="AN74" s="971"/>
      <c r="AO74" s="971"/>
      <c r="AP74" s="971" t="s">
        <v>489</v>
      </c>
      <c r="AQ74" s="971"/>
      <c r="AR74" s="971"/>
      <c r="AS74" s="971"/>
      <c r="AT74" s="971"/>
      <c r="AU74" s="971" t="s">
        <v>489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177493</v>
      </c>
      <c r="R75" s="979"/>
      <c r="S75" s="979"/>
      <c r="T75" s="979"/>
      <c r="U75" s="980"/>
      <c r="V75" s="981">
        <v>175048</v>
      </c>
      <c r="W75" s="979"/>
      <c r="X75" s="979"/>
      <c r="Y75" s="979"/>
      <c r="Z75" s="980"/>
      <c r="AA75" s="981">
        <v>2445</v>
      </c>
      <c r="AB75" s="979"/>
      <c r="AC75" s="979"/>
      <c r="AD75" s="979"/>
      <c r="AE75" s="980"/>
      <c r="AF75" s="981">
        <v>2442</v>
      </c>
      <c r="AG75" s="979"/>
      <c r="AH75" s="979"/>
      <c r="AI75" s="979"/>
      <c r="AJ75" s="980"/>
      <c r="AK75" s="981">
        <v>6094</v>
      </c>
      <c r="AL75" s="979"/>
      <c r="AM75" s="979"/>
      <c r="AN75" s="979"/>
      <c r="AO75" s="980"/>
      <c r="AP75" s="981" t="s">
        <v>489</v>
      </c>
      <c r="AQ75" s="979"/>
      <c r="AR75" s="979"/>
      <c r="AS75" s="979"/>
      <c r="AT75" s="980"/>
      <c r="AU75" s="981" t="s">
        <v>489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127</v>
      </c>
      <c r="R76" s="979"/>
      <c r="S76" s="979"/>
      <c r="T76" s="979"/>
      <c r="U76" s="980"/>
      <c r="V76" s="981">
        <v>122</v>
      </c>
      <c r="W76" s="979"/>
      <c r="X76" s="979"/>
      <c r="Y76" s="979"/>
      <c r="Z76" s="980"/>
      <c r="AA76" s="981">
        <v>5</v>
      </c>
      <c r="AB76" s="979"/>
      <c r="AC76" s="979"/>
      <c r="AD76" s="979"/>
      <c r="AE76" s="980"/>
      <c r="AF76" s="981">
        <v>5</v>
      </c>
      <c r="AG76" s="979"/>
      <c r="AH76" s="979"/>
      <c r="AI76" s="979"/>
      <c r="AJ76" s="980"/>
      <c r="AK76" s="981">
        <v>10</v>
      </c>
      <c r="AL76" s="979"/>
      <c r="AM76" s="979"/>
      <c r="AN76" s="979"/>
      <c r="AO76" s="980"/>
      <c r="AP76" s="981" t="s">
        <v>489</v>
      </c>
      <c r="AQ76" s="979"/>
      <c r="AR76" s="979"/>
      <c r="AS76" s="979"/>
      <c r="AT76" s="980"/>
      <c r="AU76" s="981" t="s">
        <v>489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SUM(AF68:AJ76)</f>
        <v>5454</v>
      </c>
      <c r="AG88" s="959"/>
      <c r="AH88" s="959"/>
      <c r="AI88" s="959"/>
      <c r="AJ88" s="959"/>
      <c r="AK88" s="963"/>
      <c r="AL88" s="963"/>
      <c r="AM88" s="963"/>
      <c r="AN88" s="963"/>
      <c r="AO88" s="963"/>
      <c r="AP88" s="959">
        <f t="shared" ref="AP88" si="0">SUM(AP68:AT76)</f>
        <v>6794</v>
      </c>
      <c r="AQ88" s="959"/>
      <c r="AR88" s="959"/>
      <c r="AS88" s="959"/>
      <c r="AT88" s="959"/>
      <c r="AU88" s="959">
        <f t="shared" ref="AU88" si="1">SUM(AU68:AY76)</f>
        <v>57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49</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363005</v>
      </c>
      <c r="AB110" s="889"/>
      <c r="AC110" s="889"/>
      <c r="AD110" s="889"/>
      <c r="AE110" s="890"/>
      <c r="AF110" s="891">
        <v>353012</v>
      </c>
      <c r="AG110" s="889"/>
      <c r="AH110" s="889"/>
      <c r="AI110" s="889"/>
      <c r="AJ110" s="890"/>
      <c r="AK110" s="891">
        <v>402709</v>
      </c>
      <c r="AL110" s="889"/>
      <c r="AM110" s="889"/>
      <c r="AN110" s="889"/>
      <c r="AO110" s="890"/>
      <c r="AP110" s="892">
        <v>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3546750</v>
      </c>
      <c r="BR110" s="842"/>
      <c r="BS110" s="842"/>
      <c r="BT110" s="842"/>
      <c r="BU110" s="842"/>
      <c r="BV110" s="842">
        <v>3361175</v>
      </c>
      <c r="BW110" s="842"/>
      <c r="BX110" s="842"/>
      <c r="BY110" s="842"/>
      <c r="BZ110" s="842"/>
      <c r="CA110" s="842">
        <v>3263501</v>
      </c>
      <c r="CB110" s="842"/>
      <c r="CC110" s="842"/>
      <c r="CD110" s="842"/>
      <c r="CE110" s="842"/>
      <c r="CF110" s="866">
        <v>154.1</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165320</v>
      </c>
      <c r="BR112" s="817"/>
      <c r="BS112" s="817"/>
      <c r="BT112" s="817"/>
      <c r="BU112" s="817"/>
      <c r="BV112" s="817">
        <v>161063</v>
      </c>
      <c r="BW112" s="817"/>
      <c r="BX112" s="817"/>
      <c r="BY112" s="817"/>
      <c r="BZ112" s="817"/>
      <c r="CA112" s="817">
        <v>144856</v>
      </c>
      <c r="CB112" s="817"/>
      <c r="CC112" s="817"/>
      <c r="CD112" s="817"/>
      <c r="CE112" s="817"/>
      <c r="CF112" s="875">
        <v>6.8</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12129</v>
      </c>
      <c r="AB113" s="919"/>
      <c r="AC113" s="919"/>
      <c r="AD113" s="919"/>
      <c r="AE113" s="920"/>
      <c r="AF113" s="921">
        <v>12380</v>
      </c>
      <c r="AG113" s="919"/>
      <c r="AH113" s="919"/>
      <c r="AI113" s="919"/>
      <c r="AJ113" s="920"/>
      <c r="AK113" s="921">
        <v>19457</v>
      </c>
      <c r="AL113" s="919"/>
      <c r="AM113" s="919"/>
      <c r="AN113" s="919"/>
      <c r="AO113" s="920"/>
      <c r="AP113" s="922">
        <v>0.9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59674</v>
      </c>
      <c r="BR113" s="817"/>
      <c r="BS113" s="817"/>
      <c r="BT113" s="817"/>
      <c r="BU113" s="817"/>
      <c r="BV113" s="817">
        <v>54256</v>
      </c>
      <c r="BW113" s="817"/>
      <c r="BX113" s="817"/>
      <c r="BY113" s="817"/>
      <c r="BZ113" s="817"/>
      <c r="CA113" s="817">
        <v>57018</v>
      </c>
      <c r="CB113" s="817"/>
      <c r="CC113" s="817"/>
      <c r="CD113" s="817"/>
      <c r="CE113" s="817"/>
      <c r="CF113" s="875">
        <v>2.7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19003</v>
      </c>
      <c r="AB114" s="780"/>
      <c r="AC114" s="780"/>
      <c r="AD114" s="780"/>
      <c r="AE114" s="781"/>
      <c r="AF114" s="782">
        <v>12944</v>
      </c>
      <c r="AG114" s="780"/>
      <c r="AH114" s="780"/>
      <c r="AI114" s="780"/>
      <c r="AJ114" s="781"/>
      <c r="AK114" s="782">
        <v>3914</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460499</v>
      </c>
      <c r="BR114" s="817"/>
      <c r="BS114" s="817"/>
      <c r="BT114" s="817"/>
      <c r="BU114" s="817"/>
      <c r="BV114" s="817">
        <v>481319</v>
      </c>
      <c r="BW114" s="817"/>
      <c r="BX114" s="817"/>
      <c r="BY114" s="817"/>
      <c r="BZ114" s="817"/>
      <c r="CA114" s="817">
        <v>501841</v>
      </c>
      <c r="CB114" s="817"/>
      <c r="CC114" s="817"/>
      <c r="CD114" s="817"/>
      <c r="CE114" s="817"/>
      <c r="CF114" s="875">
        <v>23.7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394137</v>
      </c>
      <c r="AB117" s="903"/>
      <c r="AC117" s="903"/>
      <c r="AD117" s="903"/>
      <c r="AE117" s="904"/>
      <c r="AF117" s="905">
        <v>378336</v>
      </c>
      <c r="AG117" s="903"/>
      <c r="AH117" s="903"/>
      <c r="AI117" s="903"/>
      <c r="AJ117" s="904"/>
      <c r="AK117" s="905">
        <v>426080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4232243</v>
      </c>
      <c r="BR119" s="845"/>
      <c r="BS119" s="845"/>
      <c r="BT119" s="845"/>
      <c r="BU119" s="845"/>
      <c r="BV119" s="845">
        <v>4057813</v>
      </c>
      <c r="BW119" s="845"/>
      <c r="BX119" s="845"/>
      <c r="BY119" s="845"/>
      <c r="BZ119" s="845"/>
      <c r="CA119" s="845">
        <v>3967216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2879960</v>
      </c>
      <c r="BR120" s="842"/>
      <c r="BS120" s="842"/>
      <c r="BT120" s="842"/>
      <c r="BU120" s="842"/>
      <c r="BV120" s="842">
        <v>3085991</v>
      </c>
      <c r="BW120" s="842"/>
      <c r="BX120" s="842"/>
      <c r="BY120" s="842"/>
      <c r="BZ120" s="842"/>
      <c r="CA120" s="842">
        <v>3139572</v>
      </c>
      <c r="CB120" s="842"/>
      <c r="CC120" s="842"/>
      <c r="CD120" s="842"/>
      <c r="CE120" s="842"/>
      <c r="CF120" s="866">
        <v>148.30000000000001</v>
      </c>
      <c r="CG120" s="867"/>
      <c r="CH120" s="867"/>
      <c r="CI120" s="867"/>
      <c r="CJ120" s="867"/>
      <c r="CK120" s="868" t="s">
        <v>445</v>
      </c>
      <c r="CL120" s="852"/>
      <c r="CM120" s="852"/>
      <c r="CN120" s="852"/>
      <c r="CO120" s="853"/>
      <c r="CP120" s="872" t="s">
        <v>446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114964</v>
      </c>
      <c r="DR120" s="842"/>
      <c r="DS120" s="842"/>
      <c r="DT120" s="842"/>
      <c r="DU120" s="842"/>
      <c r="DV120" s="843">
        <v>5.4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v>343310</v>
      </c>
      <c r="CB121" s="817"/>
      <c r="CC121" s="817"/>
      <c r="CD121" s="817"/>
      <c r="CE121" s="817"/>
      <c r="CF121" s="875">
        <v>16.2</v>
      </c>
      <c r="CG121" s="876"/>
      <c r="CH121" s="876"/>
      <c r="CI121" s="876"/>
      <c r="CJ121" s="876"/>
      <c r="CK121" s="869"/>
      <c r="CL121" s="855"/>
      <c r="CM121" s="855"/>
      <c r="CN121" s="855"/>
      <c r="CO121" s="856"/>
      <c r="CP121" s="835" t="s">
        <v>449</v>
      </c>
      <c r="CQ121" s="836"/>
      <c r="CR121" s="836"/>
      <c r="CS121" s="836"/>
      <c r="CT121" s="836"/>
      <c r="CU121" s="836"/>
      <c r="CV121" s="836"/>
      <c r="CW121" s="836"/>
      <c r="CX121" s="836"/>
      <c r="CY121" s="836"/>
      <c r="CZ121" s="836"/>
      <c r="DA121" s="836"/>
      <c r="DB121" s="836"/>
      <c r="DC121" s="836"/>
      <c r="DD121" s="836"/>
      <c r="DE121" s="836"/>
      <c r="DF121" s="837"/>
      <c r="DG121" s="816">
        <v>27796</v>
      </c>
      <c r="DH121" s="817"/>
      <c r="DI121" s="817"/>
      <c r="DJ121" s="817"/>
      <c r="DK121" s="817"/>
      <c r="DL121" s="817">
        <v>31494</v>
      </c>
      <c r="DM121" s="817"/>
      <c r="DN121" s="817"/>
      <c r="DO121" s="817"/>
      <c r="DP121" s="817"/>
      <c r="DQ121" s="817">
        <v>29892</v>
      </c>
      <c r="DR121" s="817"/>
      <c r="DS121" s="817"/>
      <c r="DT121" s="817"/>
      <c r="DU121" s="817"/>
      <c r="DV121" s="794">
        <v>1.4</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2630957</v>
      </c>
      <c r="BR122" s="845"/>
      <c r="BS122" s="845"/>
      <c r="BT122" s="845"/>
      <c r="BU122" s="845"/>
      <c r="BV122" s="845">
        <v>2471975</v>
      </c>
      <c r="BW122" s="845"/>
      <c r="BX122" s="845"/>
      <c r="BY122" s="845"/>
      <c r="BZ122" s="845"/>
      <c r="CA122" s="845">
        <v>2295888</v>
      </c>
      <c r="CB122" s="845"/>
      <c r="CC122" s="845"/>
      <c r="CD122" s="845"/>
      <c r="CE122" s="845"/>
      <c r="CF122" s="846">
        <v>108.4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5510917</v>
      </c>
      <c r="BR123" s="833"/>
      <c r="BS123" s="833"/>
      <c r="BT123" s="833"/>
      <c r="BU123" s="833"/>
      <c r="BV123" s="833">
        <v>5557966</v>
      </c>
      <c r="BW123" s="833"/>
      <c r="BX123" s="833"/>
      <c r="BY123" s="833"/>
      <c r="BZ123" s="833"/>
      <c r="CA123" s="833">
        <v>5778770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v>137524</v>
      </c>
      <c r="DH124" s="764"/>
      <c r="DI124" s="764"/>
      <c r="DJ124" s="764"/>
      <c r="DK124" s="765"/>
      <c r="DL124" s="766">
        <v>129569</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8554</v>
      </c>
      <c r="AB128" s="801"/>
      <c r="AC128" s="801"/>
      <c r="AD128" s="801"/>
      <c r="AE128" s="802"/>
      <c r="AF128" s="803">
        <v>12475</v>
      </c>
      <c r="AG128" s="801"/>
      <c r="AH128" s="801"/>
      <c r="AI128" s="801"/>
      <c r="AJ128" s="802"/>
      <c r="AK128" s="803">
        <v>7131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2373551</v>
      </c>
      <c r="AB129" s="780"/>
      <c r="AC129" s="780"/>
      <c r="AD129" s="780"/>
      <c r="AE129" s="781"/>
      <c r="AF129" s="782">
        <v>2332923</v>
      </c>
      <c r="AG129" s="780"/>
      <c r="AH129" s="780"/>
      <c r="AI129" s="780"/>
      <c r="AJ129" s="781"/>
      <c r="AK129" s="782">
        <v>2401087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264704</v>
      </c>
      <c r="AB130" s="780"/>
      <c r="AC130" s="780"/>
      <c r="AD130" s="780"/>
      <c r="AE130" s="781"/>
      <c r="AF130" s="782">
        <v>256958</v>
      </c>
      <c r="AG130" s="780"/>
      <c r="AH130" s="780"/>
      <c r="AI130" s="780"/>
      <c r="AJ130" s="781"/>
      <c r="AK130" s="782">
        <v>283450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2108847</v>
      </c>
      <c r="AB131" s="764"/>
      <c r="AC131" s="764"/>
      <c r="AD131" s="764"/>
      <c r="AE131" s="765"/>
      <c r="AF131" s="766">
        <v>2075965</v>
      </c>
      <c r="AG131" s="764"/>
      <c r="AH131" s="764"/>
      <c r="AI131" s="764"/>
      <c r="AJ131" s="765"/>
      <c r="AK131" s="766">
        <v>2117637</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5.7319947820000001</v>
      </c>
      <c r="AB132" s="745"/>
      <c r="AC132" s="745"/>
      <c r="AD132" s="745"/>
      <c r="AE132" s="746"/>
      <c r="AF132" s="747">
        <v>5.2458976909999997</v>
      </c>
      <c r="AG132" s="745"/>
      <c r="AH132" s="745"/>
      <c r="AI132" s="745"/>
      <c r="AJ132" s="746"/>
      <c r="AK132" s="747">
        <v>6.3985942820000004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5.4</v>
      </c>
      <c r="AB133" s="724"/>
      <c r="AC133" s="724"/>
      <c r="AD133" s="724"/>
      <c r="AE133" s="725"/>
      <c r="AF133" s="723">
        <v>5.5</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Y14j670TavfPbj8Lm/J/vk352Yg1zwdtce8BeEc5VPnpWZ9flxaXFRP7bSvK5Q262GYBrhnI3uejRYZLHTddA==" saltValue="Vl5icCj1NKS4eyRzfhjW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HPmVXwmDFrgvfxHKomWQdPIRBHlaD/7uian0jp+ElyVE9fkX81VBovnFDa48m5yV5Nfg3HqkHy1arMiSv92XA==" saltValue="7lK8Ihrf51nk17B21gO7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eQl9Hos35PxpTpvfCyff3LsYav7b9BMTUlwbVZFFIrPSZ0nR9AWnBaw9znOv7VbPOYm/TgcpIVVpDl1rhd3Q==" saltValue="4e5CFll1xTkYXRc2c0lG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628282</v>
      </c>
      <c r="AP9" s="281">
        <v>150271</v>
      </c>
      <c r="AQ9" s="282">
        <v>243450</v>
      </c>
      <c r="AR9" s="283">
        <v>-38.299999999999997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274940</v>
      </c>
      <c r="AP10" s="284">
        <v>65759</v>
      </c>
      <c r="AQ10" s="285">
        <v>36828</v>
      </c>
      <c r="AR10" s="286">
        <v>78.599999999999994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34148</v>
      </c>
      <c r="AP11" s="284">
        <v>8167</v>
      </c>
      <c r="AQ11" s="285">
        <v>2575</v>
      </c>
      <c r="AR11" s="286">
        <v>217.2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57793</v>
      </c>
      <c r="AP13" s="284">
        <v>13823</v>
      </c>
      <c r="AQ13" s="285">
        <v>11862</v>
      </c>
      <c r="AR13" s="286">
        <v>16.5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16759</v>
      </c>
      <c r="AP14" s="284">
        <v>4008</v>
      </c>
      <c r="AQ14" s="285">
        <v>4647</v>
      </c>
      <c r="AR14" s="286">
        <v>-13.8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-43126</v>
      </c>
      <c r="AP15" s="284">
        <v>-10315</v>
      </c>
      <c r="AQ15" s="285">
        <v>-13358</v>
      </c>
      <c r="AR15" s="286">
        <v>-22.8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968796</v>
      </c>
      <c r="AP16" s="284">
        <v>231714</v>
      </c>
      <c r="AQ16" s="285">
        <v>286004</v>
      </c>
      <c r="AR16" s="286">
        <v>-19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16.02</v>
      </c>
      <c r="AP21" s="298">
        <v>24.25</v>
      </c>
      <c r="AQ21" s="299">
        <v>-8.23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99.1</v>
      </c>
      <c r="AP22" s="303">
        <v>95.4</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402709</v>
      </c>
      <c r="AP32" s="312">
        <v>96319</v>
      </c>
      <c r="AQ32" s="313">
        <v>167387</v>
      </c>
      <c r="AR32" s="314">
        <v>-42.5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19457</v>
      </c>
      <c r="AP35" s="312">
        <v>4654</v>
      </c>
      <c r="AQ35" s="313">
        <v>34589</v>
      </c>
      <c r="AR35" s="314">
        <v>-86.5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3914</v>
      </c>
      <c r="AP36" s="312">
        <v>936</v>
      </c>
      <c r="AQ36" s="313">
        <v>2508</v>
      </c>
      <c r="AR36" s="314">
        <v>-62.7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1525</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44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-7131</v>
      </c>
      <c r="AP39" s="312">
        <v>-1706</v>
      </c>
      <c r="AQ39" s="313">
        <v>-7489</v>
      </c>
      <c r="AR39" s="314">
        <v>-77.2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-283450</v>
      </c>
      <c r="AP40" s="312">
        <v>-67795</v>
      </c>
      <c r="AQ40" s="313">
        <v>-138932</v>
      </c>
      <c r="AR40" s="314">
        <v>-51.2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135499</v>
      </c>
      <c r="AP41" s="312">
        <v>32408</v>
      </c>
      <c r="AQ41" s="313">
        <v>59636</v>
      </c>
      <c r="AR41" s="314">
        <v>-45.7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1695343</v>
      </c>
      <c r="AN51" s="334">
        <v>381920</v>
      </c>
      <c r="AO51" s="335">
        <v>48.2</v>
      </c>
      <c r="AP51" s="336">
        <v>268375</v>
      </c>
      <c r="AQ51" s="337">
        <v>-1.2</v>
      </c>
      <c r="AR51" s="338">
        <v>49.4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172833</v>
      </c>
      <c r="AN52" s="342">
        <v>38935</v>
      </c>
      <c r="AO52" s="343">
        <v>-70.5</v>
      </c>
      <c r="AP52" s="344">
        <v>119602</v>
      </c>
      <c r="AQ52" s="345">
        <v>1.5</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591344</v>
      </c>
      <c r="AN53" s="334">
        <v>135133</v>
      </c>
      <c r="AO53" s="335">
        <v>-64.599999999999994</v>
      </c>
      <c r="AP53" s="336">
        <v>301035</v>
      </c>
      <c r="AQ53" s="337">
        <v>12.2</v>
      </c>
      <c r="AR53" s="338">
        <v>-76.8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173581</v>
      </c>
      <c r="AN54" s="342">
        <v>39667</v>
      </c>
      <c r="AO54" s="343">
        <v>1.9</v>
      </c>
      <c r="AP54" s="344">
        <v>154376</v>
      </c>
      <c r="AQ54" s="345">
        <v>29.1</v>
      </c>
      <c r="AR54" s="346">
        <v>-27.2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349190</v>
      </c>
      <c r="AN55" s="334">
        <v>80850</v>
      </c>
      <c r="AO55" s="335">
        <v>-40.200000000000003</v>
      </c>
      <c r="AP55" s="336">
        <v>277467</v>
      </c>
      <c r="AQ55" s="337">
        <v>-7.8</v>
      </c>
      <c r="AR55" s="338">
        <v>-32.4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162334</v>
      </c>
      <c r="AN56" s="342">
        <v>37586</v>
      </c>
      <c r="AO56" s="343">
        <v>-5.2</v>
      </c>
      <c r="AP56" s="344">
        <v>128378</v>
      </c>
      <c r="AQ56" s="345">
        <v>-16.8</v>
      </c>
      <c r="AR56" s="346">
        <v>11.6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373650</v>
      </c>
      <c r="AN57" s="334">
        <v>87179</v>
      </c>
      <c r="AO57" s="335">
        <v>7.8</v>
      </c>
      <c r="AP57" s="336">
        <v>282256</v>
      </c>
      <c r="AQ57" s="337">
        <v>1.7</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220847</v>
      </c>
      <c r="AN58" s="342">
        <v>51528</v>
      </c>
      <c r="AO58" s="343">
        <v>37.1</v>
      </c>
      <c r="AP58" s="344">
        <v>145453</v>
      </c>
      <c r="AQ58" s="345">
        <v>13.3</v>
      </c>
      <c r="AR58" s="346">
        <v>23.8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586278</v>
      </c>
      <c r="AN59" s="334">
        <v>140224</v>
      </c>
      <c r="AO59" s="335">
        <v>60.8</v>
      </c>
      <c r="AP59" s="336">
        <v>295341</v>
      </c>
      <c r="AQ59" s="337">
        <v>4.5999999999999996</v>
      </c>
      <c r="AR59" s="338">
        <v>56.2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201131</v>
      </c>
      <c r="AN60" s="342">
        <v>48106</v>
      </c>
      <c r="AO60" s="343">
        <v>-6.6</v>
      </c>
      <c r="AP60" s="344">
        <v>137402</v>
      </c>
      <c r="AQ60" s="345">
        <v>-5.5</v>
      </c>
      <c r="AR60" s="346">
        <v>-1.1000000000000001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719161</v>
      </c>
      <c r="AN61" s="349">
        <v>165061</v>
      </c>
      <c r="AO61" s="350">
        <v>2.4</v>
      </c>
      <c r="AP61" s="351">
        <v>284895</v>
      </c>
      <c r="AQ61" s="352">
        <v>1.9</v>
      </c>
      <c r="AR61" s="338">
        <v>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186145</v>
      </c>
      <c r="AN62" s="342">
        <v>43164</v>
      </c>
      <c r="AO62" s="343">
        <v>-8.6999999999999993</v>
      </c>
      <c r="AP62" s="344">
        <v>137042</v>
      </c>
      <c r="AQ62" s="345">
        <v>4.3</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f3cZc6m/bTLuKZGK+IaHHe4sKJaIvHvS1uUxMHTqe+o0G2n80p4lA7SudFy2A/vPt7wZJW5pk2vIgiDTV40SQ==" saltValue="GpctT2rnPOUeZgTNW+SE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D3gDHnpB5L1ANuQu2m3VbsNL4kSZra6ScAEKaGt5hE5Jm9irNqc1N9HWrdzaxU+Ef50acQujOab/TH54uWLnaQ==" saltValue="oVaQzrqm2+Fb9Vt7JaiT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wt/qkXJPfZY35/5yypdGeJWGw3jWVCXD0/BxqZu4NzkVsTP8Zq4rSx+Z789u5oTKIOUQ0ptZhkKJXPgMtaS8ow==" saltValue="OfAvbeld7c9qAWy0ztJE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44.22</v>
      </c>
      <c r="G47" s="12">
        <v>48.5</v>
      </c>
      <c r="H47" s="12">
        <v>51.6</v>
      </c>
      <c r="I47" s="12">
        <v>57.47</v>
      </c>
      <c r="J47" s="13">
        <v>49.69</v>
      </c>
    </row>
    <row r="48" spans="2:10" ht="57.75" customHeight="1" x14ac:dyDescent="0.15">
      <c r="B48" s="14"/>
      <c r="C48" s="1141" t="s">
        <v>4</v>
      </c>
      <c r="D48" s="1141"/>
      <c r="E48" s="1142"/>
      <c r="F48" s="15">
        <v>2.93</v>
      </c>
      <c r="G48" s="16">
        <v>4.1900000000000004</v>
      </c>
      <c r="H48" s="16">
        <v>4.8</v>
      </c>
      <c r="I48" s="16">
        <v>3.15</v>
      </c>
      <c r="J48" s="17">
        <v>4.42</v>
      </c>
    </row>
    <row r="49" spans="2:10" ht="57.75" customHeight="1" thickBot="1" x14ac:dyDescent="0.2">
      <c r="B49" s="18"/>
      <c r="C49" s="1143" t="s">
        <v>5</v>
      </c>
      <c r="D49" s="1143"/>
      <c r="E49" s="1144"/>
      <c r="F49" s="19" t="s">
        <v>532</v>
      </c>
      <c r="G49" s="20">
        <v>4.49</v>
      </c>
      <c r="H49" s="20">
        <v>6.48</v>
      </c>
      <c r="I49" s="20">
        <v>0.79</v>
      </c>
      <c r="J49" s="21" t="s">
        <v>533</v>
      </c>
    </row>
    <row r="50" spans="2:10" x14ac:dyDescent="0.15"/>
  </sheetData>
  <sheetProtection algorithmName="SHA-512" hashValue="jcQDWcQKjpLwkxflcA9jG2LFfe1XQmJiGXOrsJOHEYdwWhyvBspjLJVXOhuNNLHP4A6TYXYXx5998BQxlvf9EQ==" saltValue="pVWtNGw1HDyxp03yIeP3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10.84</v>
      </c>
      <c r="G34" s="33">
        <v>12.73</v>
      </c>
      <c r="H34" s="33">
        <v>13.15</v>
      </c>
      <c r="I34" s="33">
        <v>14.99</v>
      </c>
      <c r="J34" s="34">
        <v>15.82</v>
      </c>
      <c r="K34" s="22"/>
      <c r="L34" s="22"/>
      <c r="M34" s="22"/>
      <c r="N34" s="22"/>
      <c r="O34" s="22"/>
      <c r="P34" s="22"/>
    </row>
    <row r="35" spans="1:16" ht="39" customHeight="1" x14ac:dyDescent="0.15">
      <c r="A35" s="22"/>
      <c r="B35" s="35"/>
      <c r="C35" s="1145" t="s">
        <v>535</v>
      </c>
      <c r="D35" s="1146"/>
      <c r="E35" s="1147"/>
      <c r="F35" s="36">
        <v>2.92</v>
      </c>
      <c r="G35" s="37">
        <v>4.1900000000000004</v>
      </c>
      <c r="H35" s="37">
        <v>4.8</v>
      </c>
      <c r="I35" s="37">
        <v>3.15</v>
      </c>
      <c r="J35" s="38">
        <v>4.41</v>
      </c>
      <c r="K35" s="22"/>
      <c r="L35" s="22"/>
      <c r="M35" s="22"/>
      <c r="N35" s="22"/>
      <c r="O35" s="22"/>
      <c r="P35" s="22"/>
    </row>
    <row r="36" spans="1:16" ht="39" customHeight="1" x14ac:dyDescent="0.15">
      <c r="A36" s="22"/>
      <c r="B36" s="35"/>
      <c r="C36" s="1145" t="s">
        <v>536</v>
      </c>
      <c r="D36" s="1146"/>
      <c r="E36" s="1147"/>
      <c r="F36" s="36">
        <v>2.63</v>
      </c>
      <c r="G36" s="37">
        <v>1.96</v>
      </c>
      <c r="H36" s="37">
        <v>1.02</v>
      </c>
      <c r="I36" s="37">
        <v>3.61</v>
      </c>
      <c r="J36" s="38">
        <v>3.31</v>
      </c>
      <c r="K36" s="22"/>
      <c r="L36" s="22"/>
      <c r="M36" s="22"/>
      <c r="N36" s="22"/>
      <c r="O36" s="22"/>
      <c r="P36" s="22"/>
    </row>
    <row r="37" spans="1:16" ht="39" customHeight="1" x14ac:dyDescent="0.15">
      <c r="A37" s="22"/>
      <c r="B37" s="35"/>
      <c r="C37" s="1145" t="s">
        <v>537</v>
      </c>
      <c r="D37" s="1146"/>
      <c r="E37" s="1147"/>
      <c r="F37" s="36">
        <v>0.12</v>
      </c>
      <c r="G37" s="37">
        <v>0.1</v>
      </c>
      <c r="H37" s="37">
        <v>0.13</v>
      </c>
      <c r="I37" s="37">
        <v>0.23</v>
      </c>
      <c r="J37" s="38">
        <v>0.24</v>
      </c>
      <c r="K37" s="22"/>
      <c r="L37" s="22"/>
      <c r="M37" s="22"/>
      <c r="N37" s="22"/>
      <c r="O37" s="22"/>
      <c r="P37" s="22"/>
    </row>
    <row r="38" spans="1:16" ht="39" customHeight="1" x14ac:dyDescent="0.15">
      <c r="A38" s="22"/>
      <c r="B38" s="35"/>
      <c r="C38" s="1145" t="s">
        <v>538</v>
      </c>
      <c r="D38" s="1146"/>
      <c r="E38" s="1147"/>
      <c r="F38" s="36">
        <v>0.03</v>
      </c>
      <c r="G38" s="37">
        <v>0.05</v>
      </c>
      <c r="H38" s="37">
        <v>0.1</v>
      </c>
      <c r="I38" s="37">
        <v>0.12</v>
      </c>
      <c r="J38" s="38">
        <v>0.14000000000000001</v>
      </c>
      <c r="K38" s="22"/>
      <c r="L38" s="22"/>
      <c r="M38" s="22"/>
      <c r="N38" s="22"/>
      <c r="O38" s="22"/>
      <c r="P38" s="22"/>
    </row>
    <row r="39" spans="1:16" ht="39" customHeight="1" x14ac:dyDescent="0.15">
      <c r="A39" s="22"/>
      <c r="B39" s="35"/>
      <c r="C39" s="1145" t="s">
        <v>539</v>
      </c>
      <c r="D39" s="1146"/>
      <c r="E39" s="1147"/>
      <c r="F39" s="36" t="s">
        <v>489</v>
      </c>
      <c r="G39" s="37" t="s">
        <v>489</v>
      </c>
      <c r="H39" s="37" t="s">
        <v>489</v>
      </c>
      <c r="I39" s="37" t="s">
        <v>489</v>
      </c>
      <c r="J39" s="38">
        <v>0.13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0</v>
      </c>
      <c r="G43" s="42">
        <v>0.02</v>
      </c>
      <c r="H43" s="42">
        <v>0.02</v>
      </c>
      <c r="I43" s="42">
        <v>0.08</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IrXt2dLsWxvI7eIl1Zl+TzTNdokpmaVQcVAJLx9pQ+QqW33FfO40ICD8EcDp2bod48DyMhzPHhaYMbNS26E6w==" saltValue="0nCkmJDQJABOUse+A2l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332</v>
      </c>
      <c r="L45" s="60">
        <v>335</v>
      </c>
      <c r="M45" s="60">
        <v>363</v>
      </c>
      <c r="N45" s="60">
        <v>353</v>
      </c>
      <c r="O45" s="61">
        <v>403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v>
      </c>
      <c r="L48" s="64">
        <v>14</v>
      </c>
      <c r="M48" s="64">
        <v>12</v>
      </c>
      <c r="N48" s="64">
        <v>12</v>
      </c>
      <c r="O48" s="65">
        <v>19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32</v>
      </c>
      <c r="L49" s="64">
        <v>29</v>
      </c>
      <c r="M49" s="64">
        <v>19</v>
      </c>
      <c r="N49" s="64">
        <v>13</v>
      </c>
      <c r="O49" s="65">
        <v>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285</v>
      </c>
      <c r="L52" s="64">
        <v>272</v>
      </c>
      <c r="M52" s="64">
        <v>274</v>
      </c>
      <c r="N52" s="64">
        <v>269</v>
      </c>
      <c r="O52" s="65">
        <v>291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93</v>
      </c>
      <c r="L53" s="69">
        <v>106</v>
      </c>
      <c r="M53" s="69">
        <v>120</v>
      </c>
      <c r="N53" s="69">
        <v>109</v>
      </c>
      <c r="O53" s="70">
        <v>135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NwR9ETA4/ecidXX8y9rjDmx91odUNRrT0oa6jtFs93va1ITeP/JGiydElKzkICxT1rm05imYfq/E60GjnGbng==" saltValue="2P9cQmvcLQ/dl28aTPHZ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3746</v>
      </c>
      <c r="J41" s="356">
        <v>3737</v>
      </c>
      <c r="K41" s="356">
        <v>3547</v>
      </c>
      <c r="L41" s="356">
        <v>3361</v>
      </c>
      <c r="M41" s="357">
        <v>3264</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150</v>
      </c>
      <c r="J43" s="359">
        <v>157</v>
      </c>
      <c r="K43" s="359">
        <v>165</v>
      </c>
      <c r="L43" s="359">
        <v>161</v>
      </c>
      <c r="M43" s="360">
        <v>145</v>
      </c>
    </row>
    <row r="44" spans="2:13" ht="27.75" customHeight="1" x14ac:dyDescent="0.15">
      <c r="B44" s="1186"/>
      <c r="C44" s="1187"/>
      <c r="D44" s="106"/>
      <c r="E44" s="1190" t="s">
        <v>34</v>
      </c>
      <c r="F44" s="1190"/>
      <c r="G44" s="1190"/>
      <c r="H44" s="1191"/>
      <c r="I44" s="358">
        <v>104</v>
      </c>
      <c r="J44" s="359">
        <v>78</v>
      </c>
      <c r="K44" s="359">
        <v>60</v>
      </c>
      <c r="L44" s="359">
        <v>54</v>
      </c>
      <c r="M44" s="360">
        <v>57</v>
      </c>
    </row>
    <row r="45" spans="2:13" ht="27.75" customHeight="1" x14ac:dyDescent="0.15">
      <c r="B45" s="1186"/>
      <c r="C45" s="1187"/>
      <c r="D45" s="106"/>
      <c r="E45" s="1190" t="s">
        <v>35</v>
      </c>
      <c r="F45" s="1190"/>
      <c r="G45" s="1190"/>
      <c r="H45" s="1191"/>
      <c r="I45" s="358">
        <v>538</v>
      </c>
      <c r="J45" s="359">
        <v>469</v>
      </c>
      <c r="K45" s="359">
        <v>460</v>
      </c>
      <c r="L45" s="359">
        <v>481</v>
      </c>
      <c r="M45" s="360">
        <v>502</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v>6</v>
      </c>
      <c r="J49" s="359" t="s">
        <v>489</v>
      </c>
      <c r="K49" s="359" t="s">
        <v>489</v>
      </c>
      <c r="L49" s="359" t="s">
        <v>489</v>
      </c>
      <c r="M49" s="360" t="s">
        <v>489</v>
      </c>
    </row>
    <row r="50" spans="2:13" ht="27.75" customHeight="1" x14ac:dyDescent="0.15">
      <c r="B50" s="1184" t="s">
        <v>40</v>
      </c>
      <c r="C50" s="1185"/>
      <c r="D50" s="109"/>
      <c r="E50" s="1190" t="s">
        <v>41</v>
      </c>
      <c r="F50" s="1190"/>
      <c r="G50" s="1190"/>
      <c r="H50" s="1191"/>
      <c r="I50" s="358">
        <v>2448</v>
      </c>
      <c r="J50" s="359">
        <v>2512</v>
      </c>
      <c r="K50" s="359">
        <v>2880</v>
      </c>
      <c r="L50" s="359">
        <v>3086</v>
      </c>
      <c r="M50" s="360">
        <v>3140</v>
      </c>
    </row>
    <row r="51" spans="2:13" ht="27.75" customHeight="1" x14ac:dyDescent="0.15">
      <c r="B51" s="1186"/>
      <c r="C51" s="1187"/>
      <c r="D51" s="106"/>
      <c r="E51" s="1190" t="s">
        <v>42</v>
      </c>
      <c r="F51" s="1190"/>
      <c r="G51" s="1190"/>
      <c r="H51" s="1191"/>
      <c r="I51" s="358">
        <v>173</v>
      </c>
      <c r="J51" s="359">
        <v>306</v>
      </c>
      <c r="K51" s="359" t="s">
        <v>489</v>
      </c>
      <c r="L51" s="359" t="s">
        <v>489</v>
      </c>
      <c r="M51" s="360">
        <v>343</v>
      </c>
    </row>
    <row r="52" spans="2:13" ht="27.75" customHeight="1" x14ac:dyDescent="0.15">
      <c r="B52" s="1188"/>
      <c r="C52" s="1189"/>
      <c r="D52" s="106"/>
      <c r="E52" s="1190" t="s">
        <v>43</v>
      </c>
      <c r="F52" s="1190"/>
      <c r="G52" s="1190"/>
      <c r="H52" s="1191"/>
      <c r="I52" s="358">
        <v>2875</v>
      </c>
      <c r="J52" s="359">
        <v>2799</v>
      </c>
      <c r="K52" s="359">
        <v>2631</v>
      </c>
      <c r="L52" s="359">
        <v>2472</v>
      </c>
      <c r="M52" s="360">
        <v>2296</v>
      </c>
    </row>
    <row r="53" spans="2:13" ht="27.75" customHeight="1" thickBot="1" x14ac:dyDescent="0.2">
      <c r="B53" s="1192" t="s">
        <v>19</v>
      </c>
      <c r="C53" s="1193"/>
      <c r="D53" s="110"/>
      <c r="E53" s="1194" t="s">
        <v>44</v>
      </c>
      <c r="F53" s="1194"/>
      <c r="G53" s="1194"/>
      <c r="H53" s="1195"/>
      <c r="I53" s="361">
        <v>-951</v>
      </c>
      <c r="J53" s="362">
        <v>-1176</v>
      </c>
      <c r="K53" s="362">
        <v>-1279</v>
      </c>
      <c r="L53" s="362">
        <v>-1500</v>
      </c>
      <c r="M53" s="363">
        <v>-1812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as76vuRKhcCXYMLy/cvzdlnZ74W/eqZvfIrtjMg7T9mF1WxYFJumfmWUpXaWNNBwMaRNj+Tl5ifQSav5LrkiA==" saltValue="gx4DPsnIzKxDpRo3iAmO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1225</v>
      </c>
      <c r="G55" s="122">
        <v>1341</v>
      </c>
      <c r="H55" s="123">
        <v>1193</v>
      </c>
    </row>
    <row r="56" spans="2:8" ht="52.5" customHeight="1" x14ac:dyDescent="0.15">
      <c r="B56" s="124"/>
      <c r="C56" s="1213" t="s">
        <v>47</v>
      </c>
      <c r="D56" s="1213"/>
      <c r="E56" s="1214"/>
      <c r="F56" s="125">
        <v>570</v>
      </c>
      <c r="G56" s="125">
        <v>570</v>
      </c>
      <c r="H56" s="126">
        <v>580</v>
      </c>
    </row>
    <row r="57" spans="2:8" ht="53.25" customHeight="1" x14ac:dyDescent="0.15">
      <c r="B57" s="124"/>
      <c r="C57" s="1215" t="s">
        <v>48</v>
      </c>
      <c r="D57" s="1215"/>
      <c r="E57" s="1216"/>
      <c r="F57" s="127">
        <v>1296</v>
      </c>
      <c r="G57" s="127">
        <v>1424</v>
      </c>
      <c r="H57" s="128">
        <v>1677</v>
      </c>
    </row>
    <row r="58" spans="2:8" ht="45.75" customHeight="1" x14ac:dyDescent="0.15">
      <c r="B58" s="129"/>
      <c r="C58" s="1203" t="s">
        <v>558</v>
      </c>
      <c r="D58" s="1204"/>
      <c r="E58" s="1205"/>
      <c r="F58" s="130">
        <v>241</v>
      </c>
      <c r="G58" s="130">
        <v>341</v>
      </c>
      <c r="H58" s="131">
        <v>552</v>
      </c>
    </row>
    <row r="59" spans="2:8" ht="45.75" customHeight="1" x14ac:dyDescent="0.15">
      <c r="B59" s="129"/>
      <c r="C59" s="1203" t="s">
        <v>559</v>
      </c>
      <c r="D59" s="1204"/>
      <c r="E59" s="1205"/>
      <c r="F59" s="130">
        <v>461</v>
      </c>
      <c r="G59" s="130">
        <v>461</v>
      </c>
      <c r="H59" s="131">
        <v>434</v>
      </c>
    </row>
    <row r="60" spans="2:8" ht="45.75" customHeight="1" x14ac:dyDescent="0.15">
      <c r="B60" s="129"/>
      <c r="C60" s="1203" t="s">
        <v>560</v>
      </c>
      <c r="D60" s="1204"/>
      <c r="E60" s="1205"/>
      <c r="F60" s="130">
        <v>318</v>
      </c>
      <c r="G60" s="130">
        <v>318</v>
      </c>
      <c r="H60" s="131">
        <v>318</v>
      </c>
    </row>
    <row r="61" spans="2:8" ht="45.75" customHeight="1" x14ac:dyDescent="0.15">
      <c r="B61" s="129"/>
      <c r="C61" s="1203" t="s">
        <v>561</v>
      </c>
      <c r="D61" s="1204"/>
      <c r="E61" s="1205"/>
      <c r="F61" s="130">
        <v>52</v>
      </c>
      <c r="G61" s="130">
        <v>24</v>
      </c>
      <c r="H61" s="131">
        <v>94</v>
      </c>
    </row>
    <row r="62" spans="2:8" ht="45.75" customHeight="1" thickBot="1" x14ac:dyDescent="0.2">
      <c r="B62" s="132"/>
      <c r="C62" s="1206" t="s">
        <v>562</v>
      </c>
      <c r="D62" s="1207"/>
      <c r="E62" s="1208"/>
      <c r="F62" s="133">
        <v>0</v>
      </c>
      <c r="G62" s="133">
        <v>50</v>
      </c>
      <c r="H62" s="134">
        <v>94</v>
      </c>
    </row>
    <row r="63" spans="2:8" ht="52.5" customHeight="1" thickBot="1" x14ac:dyDescent="0.2">
      <c r="B63" s="135"/>
      <c r="C63" s="1209" t="s">
        <v>49</v>
      </c>
      <c r="D63" s="1209"/>
      <c r="E63" s="1210"/>
      <c r="F63" s="136">
        <v>3091</v>
      </c>
      <c r="G63" s="136">
        <v>3335</v>
      </c>
      <c r="H63" s="137">
        <v>3450</v>
      </c>
    </row>
    <row r="64" spans="2:8" x14ac:dyDescent="0.15"/>
  </sheetData>
  <sheetProtection algorithmName="SHA-512" hashValue="lqlpfcbyBLdKZ6FRelIgPuRBEM847uF9yFAPO35xxpKozap2+Ujy/cd5nphgk/owpzbCmy6pnOct2Zry50rRHg==" saltValue="tu1JGgL7HX9ureYSx1ae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381920</v>
      </c>
      <c r="E3" s="156"/>
      <c r="F3" s="157">
        <v>268375</v>
      </c>
      <c r="G3" s="158"/>
      <c r="H3" s="159"/>
    </row>
    <row r="4" spans="1:8" x14ac:dyDescent="0.15">
      <c r="A4" s="160"/>
      <c r="B4" s="161"/>
      <c r="C4" s="162"/>
      <c r="D4" s="163">
        <v>38935</v>
      </c>
      <c r="E4" s="164"/>
      <c r="F4" s="165">
        <v>119602</v>
      </c>
      <c r="G4" s="166"/>
      <c r="H4" s="167"/>
    </row>
    <row r="5" spans="1:8" x14ac:dyDescent="0.15">
      <c r="A5" s="148" t="s">
        <v>521</v>
      </c>
      <c r="B5" s="153"/>
      <c r="C5" s="154"/>
      <c r="D5" s="155">
        <v>135133</v>
      </c>
      <c r="E5" s="156"/>
      <c r="F5" s="157">
        <v>301035</v>
      </c>
      <c r="G5" s="158"/>
      <c r="H5" s="159"/>
    </row>
    <row r="6" spans="1:8" x14ac:dyDescent="0.15">
      <c r="A6" s="160"/>
      <c r="B6" s="161"/>
      <c r="C6" s="162"/>
      <c r="D6" s="163">
        <v>39667</v>
      </c>
      <c r="E6" s="164"/>
      <c r="F6" s="165">
        <v>154376</v>
      </c>
      <c r="G6" s="166"/>
      <c r="H6" s="167"/>
    </row>
    <row r="7" spans="1:8" x14ac:dyDescent="0.15">
      <c r="A7" s="148" t="s">
        <v>522</v>
      </c>
      <c r="B7" s="153"/>
      <c r="C7" s="154"/>
      <c r="D7" s="155">
        <v>80850</v>
      </c>
      <c r="E7" s="156"/>
      <c r="F7" s="157">
        <v>277467</v>
      </c>
      <c r="G7" s="158"/>
      <c r="H7" s="159"/>
    </row>
    <row r="8" spans="1:8" x14ac:dyDescent="0.15">
      <c r="A8" s="160"/>
      <c r="B8" s="161"/>
      <c r="C8" s="162"/>
      <c r="D8" s="163">
        <v>37586</v>
      </c>
      <c r="E8" s="164"/>
      <c r="F8" s="165">
        <v>128378</v>
      </c>
      <c r="G8" s="166"/>
      <c r="H8" s="167"/>
    </row>
    <row r="9" spans="1:8" x14ac:dyDescent="0.15">
      <c r="A9" s="148" t="s">
        <v>523</v>
      </c>
      <c r="B9" s="153"/>
      <c r="C9" s="154"/>
      <c r="D9" s="155">
        <v>87179</v>
      </c>
      <c r="E9" s="156"/>
      <c r="F9" s="157">
        <v>282256</v>
      </c>
      <c r="G9" s="158"/>
      <c r="H9" s="159"/>
    </row>
    <row r="10" spans="1:8" x14ac:dyDescent="0.15">
      <c r="A10" s="160"/>
      <c r="B10" s="161"/>
      <c r="C10" s="162"/>
      <c r="D10" s="163">
        <v>51528</v>
      </c>
      <c r="E10" s="164"/>
      <c r="F10" s="165">
        <v>145453</v>
      </c>
      <c r="G10" s="166"/>
      <c r="H10" s="167"/>
    </row>
    <row r="11" spans="1:8" x14ac:dyDescent="0.15">
      <c r="A11" s="148" t="s">
        <v>524</v>
      </c>
      <c r="B11" s="153"/>
      <c r="C11" s="154"/>
      <c r="D11" s="155">
        <v>140224</v>
      </c>
      <c r="E11" s="156"/>
      <c r="F11" s="157">
        <v>295341</v>
      </c>
      <c r="G11" s="158"/>
      <c r="H11" s="159"/>
    </row>
    <row r="12" spans="1:8" x14ac:dyDescent="0.15">
      <c r="A12" s="160"/>
      <c r="B12" s="161"/>
      <c r="C12" s="168"/>
      <c r="D12" s="163">
        <v>48106</v>
      </c>
      <c r="E12" s="164"/>
      <c r="F12" s="165">
        <v>137402</v>
      </c>
      <c r="G12" s="166"/>
      <c r="H12" s="167"/>
    </row>
    <row r="13" spans="1:8" x14ac:dyDescent="0.15">
      <c r="A13" s="148"/>
      <c r="B13" s="153"/>
      <c r="C13" s="169"/>
      <c r="D13" s="170">
        <v>165061</v>
      </c>
      <c r="E13" s="171"/>
      <c r="F13" s="172">
        <v>284895</v>
      </c>
      <c r="G13" s="173"/>
      <c r="H13" s="159"/>
    </row>
    <row r="14" spans="1:8" x14ac:dyDescent="0.15">
      <c r="A14" s="160"/>
      <c r="B14" s="161"/>
      <c r="C14" s="162"/>
      <c r="D14" s="163">
        <v>43164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2.93</v>
      </c>
      <c r="C19" s="174">
        <f>ROUND(VALUE(SUBSTITUTE(実質収支比率等に係る経年分析!G$48,"▲","-")),2)</f>
        <v>4.1900000000000004</v>
      </c>
      <c r="D19" s="174">
        <f>ROUND(VALUE(SUBSTITUTE(実質収支比率等に係る経年分析!H$48,"▲","-")),2)</f>
        <v>4.8</v>
      </c>
      <c r="E19" s="174">
        <f>ROUND(VALUE(SUBSTITUTE(実質収支比率等に係る経年分析!I$48,"▲","-")),2)</f>
        <v>3.15</v>
      </c>
      <c r="F19" s="174">
        <f>ROUND(VALUE(SUBSTITUTE(実質収支比率等に係る経年分析!J$48,"▲","-")),2)</f>
        <v>4.42</v>
      </c>
    </row>
    <row r="20" spans="1:11" x14ac:dyDescent="0.15">
      <c r="A20" s="174" t="s">
        <v>53</v>
      </c>
      <c r="B20" s="174">
        <f>ROUND(VALUE(SUBSTITUTE(実質収支比率等に係る経年分析!F$47,"▲","-")),2)</f>
        <v>44.22</v>
      </c>
      <c r="C20" s="174">
        <f>ROUND(VALUE(SUBSTITUTE(実質収支比率等に係る経年分析!G$47,"▲","-")),2)</f>
        <v>48.5</v>
      </c>
      <c r="D20" s="174">
        <f>ROUND(VALUE(SUBSTITUTE(実質収支比率等に係る経年分析!H$47,"▲","-")),2)</f>
        <v>51.6</v>
      </c>
      <c r="E20" s="174">
        <f>ROUND(VALUE(SUBSTITUTE(実質収支比率等に係る経年分析!I$47,"▲","-")),2)</f>
        <v>57.47</v>
      </c>
      <c r="F20" s="174">
        <f>ROUND(VALUE(SUBSTITUTE(実質収支比率等に係る経年分析!J$47,"▲","-")),2)</f>
        <v>49.69</v>
      </c>
    </row>
    <row r="21" spans="1:11" x14ac:dyDescent="0.15">
      <c r="A21" s="174" t="s">
        <v>54</v>
      </c>
      <c r="B21" s="174">
        <f>IF(ISNUMBER(VALUE(SUBSTITUTE(実質収支比率等に係る経年分析!F$49,"▲","-"))),ROUND(VALUE(SUBSTITUTE(実質収支比率等に係る経年分析!F$49,"▲","-")),2),NA())</f>
        <v>-4.3499999999999996</v>
      </c>
      <c r="C21" s="174">
        <f>IF(ISNUMBER(VALUE(SUBSTITUTE(実質収支比率等に係る経年分析!G$49,"▲","-"))),ROUND(VALUE(SUBSTITUTE(実質収支比率等に係る経年分析!G$49,"▲","-")),2),NA())</f>
        <v>4.49</v>
      </c>
      <c r="D21" s="174">
        <f>IF(ISNUMBER(VALUE(SUBSTITUTE(実質収支比率等に係る経年分析!H$49,"▲","-"))),ROUND(VALUE(SUBSTITUTE(実質収支比率等に係る経年分析!H$49,"▲","-")),2),NA())</f>
        <v>6.48</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-6.33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横浜町下水道事業</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4.1900000000000004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4.41</v>
      </c>
    </row>
    <row r="36" spans="1:16" x14ac:dyDescent="0.15">
      <c r="A36" s="175" t="str">
        <f>IF(連結実質赤字比率に係る赤字・黒字の構成分析!C$34="",NA(),連結実質赤字比率に係る赤字・黒字の構成分析!C$34)</f>
        <v>横浜町水道事業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285</v>
      </c>
      <c r="E42" s="176"/>
      <c r="F42" s="176"/>
      <c r="G42" s="176">
        <f>'実質公債費比率（分子）の構造'!L$52</f>
        <v>272</v>
      </c>
      <c r="H42" s="176"/>
      <c r="I42" s="176"/>
      <c r="J42" s="176">
        <f>'実質公債費比率（分子）の構造'!M$52</f>
        <v>274</v>
      </c>
      <c r="K42" s="176"/>
      <c r="L42" s="176"/>
      <c r="M42" s="176">
        <f>'実質公債費比率（分子）の構造'!N$52</f>
        <v>269</v>
      </c>
      <c r="N42" s="176"/>
      <c r="O42" s="176"/>
      <c r="P42" s="176">
        <f>'実質公債費比率（分子）の構造'!O$52</f>
        <v>291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32</v>
      </c>
      <c r="C45" s="176"/>
      <c r="D45" s="176"/>
      <c r="E45" s="176">
        <f>'実質公債費比率（分子）の構造'!L$49</f>
        <v>29</v>
      </c>
      <c r="F45" s="176"/>
      <c r="G45" s="176"/>
      <c r="H45" s="176">
        <f>'実質公債費比率（分子）の構造'!M$49</f>
        <v>19</v>
      </c>
      <c r="I45" s="176"/>
      <c r="J45" s="176"/>
      <c r="K45" s="176">
        <f>'実質公債費比率（分子）の構造'!N$49</f>
        <v>13</v>
      </c>
      <c r="L45" s="176"/>
      <c r="M45" s="176"/>
      <c r="N45" s="176">
        <f>'実質公債費比率（分子）の構造'!O$49</f>
        <v>4</v>
      </c>
      <c r="O45" s="176"/>
      <c r="P45" s="176"/>
    </row>
    <row r="46" spans="1:16" x14ac:dyDescent="0.15">
      <c r="A46" s="176" t="s">
        <v>64</v>
      </c>
      <c r="B46" s="176">
        <f>'実質公債費比率（分子）の構造'!K$48</f>
        <v>14</v>
      </c>
      <c r="C46" s="176"/>
      <c r="D46" s="176"/>
      <c r="E46" s="176">
        <f>'実質公債費比率（分子）の構造'!L$48</f>
        <v>14</v>
      </c>
      <c r="F46" s="176"/>
      <c r="G46" s="176"/>
      <c r="H46" s="176">
        <f>'実質公債費比率（分子）の構造'!M$48</f>
        <v>12</v>
      </c>
      <c r="I46" s="176"/>
      <c r="J46" s="176"/>
      <c r="K46" s="176">
        <f>'実質公債費比率（分子）の構造'!N$48</f>
        <v>12</v>
      </c>
      <c r="L46" s="176"/>
      <c r="M46" s="176"/>
      <c r="N46" s="176">
        <f>'実質公債費比率（分子）の構造'!O$48</f>
        <v>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332</v>
      </c>
      <c r="C49" s="176"/>
      <c r="D49" s="176"/>
      <c r="E49" s="176">
        <f>'実質公債費比率（分子）の構造'!L$45</f>
        <v>335</v>
      </c>
      <c r="F49" s="176"/>
      <c r="G49" s="176"/>
      <c r="H49" s="176">
        <f>'実質公債費比率（分子）の構造'!M$45</f>
        <v>363</v>
      </c>
      <c r="I49" s="176"/>
      <c r="J49" s="176"/>
      <c r="K49" s="176">
        <f>'実質公債費比率（分子）の構造'!N$45</f>
        <v>353</v>
      </c>
      <c r="L49" s="176"/>
      <c r="M49" s="176"/>
      <c r="N49" s="176">
        <f>'実質公債費比率（分子）の構造'!O$45</f>
        <v>403</v>
      </c>
      <c r="O49" s="176"/>
      <c r="P49" s="176"/>
    </row>
    <row r="50" spans="1:16" x14ac:dyDescent="0.15">
      <c r="A50" s="176" t="s">
        <v>67</v>
      </c>
      <c r="B50" s="176" t="e">
        <f>NA()</f>
        <v>#N/A</v>
      </c>
      <c r="C50" s="176">
        <f>IF(ISNUMBER('実質公債費比率（分子）の構造'!K$53),'実質公債費比率（分子）の構造'!K$53,NA())</f>
        <v>93</v>
      </c>
      <c r="D50" s="176" t="e">
        <f>NA()</f>
        <v>#N/A</v>
      </c>
      <c r="E50" s="176" t="e">
        <f>NA()</f>
        <v>#N/A</v>
      </c>
      <c r="F50" s="176">
        <f>IF(ISNUMBER('実質公債費比率（分子）の構造'!L$53),'実質公債費比率（分子）の構造'!L$53,NA())</f>
        <v>106</v>
      </c>
      <c r="G50" s="176" t="e">
        <f>NA()</f>
        <v>#N/A</v>
      </c>
      <c r="H50" s="176" t="e">
        <f>NA()</f>
        <v>#N/A</v>
      </c>
      <c r="I50" s="176">
        <f>IF(ISNUMBER('実質公債費比率（分子）の構造'!M$53),'実質公債費比率（分子）の構造'!M$53,NA())</f>
        <v>120</v>
      </c>
      <c r="J50" s="176" t="e">
        <f>NA()</f>
        <v>#N/A</v>
      </c>
      <c r="K50" s="176" t="e">
        <f>NA()</f>
        <v>#N/A</v>
      </c>
      <c r="L50" s="176">
        <f>IF(ISNUMBER('実質公債費比率（分子）の構造'!N$53),'実質公債費比率（分子）の構造'!N$53,NA())</f>
        <v>109</v>
      </c>
      <c r="M50" s="176" t="e">
        <f>NA()</f>
        <v>#N/A</v>
      </c>
      <c r="N50" s="176" t="e">
        <f>NA()</f>
        <v>#N/A</v>
      </c>
      <c r="O50" s="176">
        <f>IF(ISNUMBER('実質公債費比率（分子）の構造'!O$53),'実質公債費比率（分子）の構造'!O$53,NA())</f>
        <v>135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2875</v>
      </c>
      <c r="E56" s="175"/>
      <c r="F56" s="175"/>
      <c r="G56" s="175">
        <f>'将来負担比率（分子）の構造'!J$52</f>
        <v>2799</v>
      </c>
      <c r="H56" s="175"/>
      <c r="I56" s="175"/>
      <c r="J56" s="175">
        <f>'将来負担比率（分子）の構造'!K$52</f>
        <v>2631</v>
      </c>
      <c r="K56" s="175"/>
      <c r="L56" s="175"/>
      <c r="M56" s="175">
        <f>'将来負担比率（分子）の構造'!L$52</f>
        <v>2472</v>
      </c>
      <c r="N56" s="175"/>
      <c r="O56" s="175"/>
      <c r="P56" s="175">
        <f>'将来負担比率（分子）の構造'!M$52</f>
        <v>2296</v>
      </c>
    </row>
    <row r="57" spans="1:16" x14ac:dyDescent="0.15">
      <c r="A57" s="175" t="s">
        <v>42</v>
      </c>
      <c r="B57" s="175"/>
      <c r="C57" s="175"/>
      <c r="D57" s="175">
        <f>'将来負担比率（分子）の構造'!I$51</f>
        <v>173</v>
      </c>
      <c r="E57" s="175"/>
      <c r="F57" s="175"/>
      <c r="G57" s="175">
        <f>'将来負担比率（分子）の構造'!J$51</f>
        <v>306</v>
      </c>
      <c r="H57" s="175"/>
      <c r="I57" s="175"/>
      <c r="J57" s="175" t="str">
        <f>'将来負担比率（分子）の構造'!K$51</f>
        <v>-</v>
      </c>
      <c r="K57" s="175"/>
      <c r="L57" s="175"/>
      <c r="M57" s="175" t="str">
        <f>'将来負担比率（分子）の構造'!L$51</f>
        <v>-</v>
      </c>
      <c r="N57" s="175"/>
      <c r="O57" s="175"/>
      <c r="P57" s="175">
        <f>'将来負担比率（分子）の構造'!M$51</f>
        <v>343</v>
      </c>
    </row>
    <row r="58" spans="1:16" x14ac:dyDescent="0.15">
      <c r="A58" s="175" t="s">
        <v>41</v>
      </c>
      <c r="B58" s="175"/>
      <c r="C58" s="175"/>
      <c r="D58" s="175">
        <f>'将来負担比率（分子）の構造'!I$50</f>
        <v>2448</v>
      </c>
      <c r="E58" s="175"/>
      <c r="F58" s="175"/>
      <c r="G58" s="175">
        <f>'将来負担比率（分子）の構造'!J$50</f>
        <v>2512</v>
      </c>
      <c r="H58" s="175"/>
      <c r="I58" s="175"/>
      <c r="J58" s="175">
        <f>'将来負担比率（分子）の構造'!K$50</f>
        <v>2880</v>
      </c>
      <c r="K58" s="175"/>
      <c r="L58" s="175"/>
      <c r="M58" s="175">
        <f>'将来負担比率（分子）の構造'!L$50</f>
        <v>3086</v>
      </c>
      <c r="N58" s="175"/>
      <c r="O58" s="175"/>
      <c r="P58" s="175">
        <f>'将来負担比率（分子）の構造'!M$50</f>
        <v>3140</v>
      </c>
    </row>
    <row r="59" spans="1:16" x14ac:dyDescent="0.15">
      <c r="A59" s="175" t="s">
        <v>39</v>
      </c>
      <c r="B59" s="175">
        <f>'将来負担比率（分子）の構造'!I$49</f>
        <v>6</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538</v>
      </c>
      <c r="C62" s="175"/>
      <c r="D62" s="175"/>
      <c r="E62" s="175">
        <f>'将来負担比率（分子）の構造'!J$45</f>
        <v>469</v>
      </c>
      <c r="F62" s="175"/>
      <c r="G62" s="175"/>
      <c r="H62" s="175">
        <f>'将来負担比率（分子）の構造'!K$45</f>
        <v>460</v>
      </c>
      <c r="I62" s="175"/>
      <c r="J62" s="175"/>
      <c r="K62" s="175">
        <f>'将来負担比率（分子）の構造'!L$45</f>
        <v>481</v>
      </c>
      <c r="L62" s="175"/>
      <c r="M62" s="175"/>
      <c r="N62" s="175">
        <f>'将来負担比率（分子）の構造'!M$45</f>
        <v>502</v>
      </c>
      <c r="O62" s="175"/>
      <c r="P62" s="175"/>
    </row>
    <row r="63" spans="1:16" x14ac:dyDescent="0.15">
      <c r="A63" s="175" t="s">
        <v>34</v>
      </c>
      <c r="B63" s="175">
        <f>'将来負担比率（分子）の構造'!I$44</f>
        <v>104</v>
      </c>
      <c r="C63" s="175"/>
      <c r="D63" s="175"/>
      <c r="E63" s="175">
        <f>'将来負担比率（分子）の構造'!J$44</f>
        <v>78</v>
      </c>
      <c r="F63" s="175"/>
      <c r="G63" s="175"/>
      <c r="H63" s="175">
        <f>'将来負担比率（分子）の構造'!K$44</f>
        <v>60</v>
      </c>
      <c r="I63" s="175"/>
      <c r="J63" s="175"/>
      <c r="K63" s="175">
        <f>'将来負担比率（分子）の構造'!L$44</f>
        <v>54</v>
      </c>
      <c r="L63" s="175"/>
      <c r="M63" s="175"/>
      <c r="N63" s="175">
        <f>'将来負担比率（分子）の構造'!M$44</f>
        <v>57</v>
      </c>
      <c r="O63" s="175"/>
      <c r="P63" s="175"/>
    </row>
    <row r="64" spans="1:16" x14ac:dyDescent="0.15">
      <c r="A64" s="175" t="s">
        <v>33</v>
      </c>
      <c r="B64" s="175">
        <f>'将来負担比率（分子）の構造'!I$43</f>
        <v>150</v>
      </c>
      <c r="C64" s="175"/>
      <c r="D64" s="175"/>
      <c r="E64" s="175">
        <f>'将来負担比率（分子）の構造'!J$43</f>
        <v>157</v>
      </c>
      <c r="F64" s="175"/>
      <c r="G64" s="175"/>
      <c r="H64" s="175">
        <f>'将来負担比率（分子）の構造'!K$43</f>
        <v>165</v>
      </c>
      <c r="I64" s="175"/>
      <c r="J64" s="175"/>
      <c r="K64" s="175">
        <f>'将来負担比率（分子）の構造'!L$43</f>
        <v>161</v>
      </c>
      <c r="L64" s="175"/>
      <c r="M64" s="175"/>
      <c r="N64" s="175">
        <f>'将来負担比率（分子）の構造'!M$43</f>
        <v>145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3746</v>
      </c>
      <c r="C66" s="175"/>
      <c r="D66" s="175"/>
      <c r="E66" s="175">
        <f>'将来負担比率（分子）の構造'!J$41</f>
        <v>3737</v>
      </c>
      <c r="F66" s="175"/>
      <c r="G66" s="175"/>
      <c r="H66" s="175">
        <f>'将来負担比率（分子）の構造'!K$41</f>
        <v>3547</v>
      </c>
      <c r="I66" s="175"/>
      <c r="J66" s="175"/>
      <c r="K66" s="175">
        <f>'将来負担比率（分子）の構造'!L$41</f>
        <v>3361</v>
      </c>
      <c r="L66" s="175"/>
      <c r="M66" s="175"/>
      <c r="N66" s="175">
        <f>'将来負担比率（分子）の構造'!M$41</f>
        <v>3264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1225</v>
      </c>
      <c r="C72" s="179">
        <f>基金残高に係る経年分析!G55</f>
        <v>1341</v>
      </c>
      <c r="D72" s="179">
        <f>基金残高に係る経年分析!H55</f>
        <v>1193</v>
      </c>
    </row>
    <row r="73" spans="1:16" x14ac:dyDescent="0.15">
      <c r="A73" s="178" t="s">
        <v>74</v>
      </c>
      <c r="B73" s="179">
        <f>基金残高に係る経年分析!F56</f>
        <v>570</v>
      </c>
      <c r="C73" s="179">
        <f>基金残高に係る経年分析!G56</f>
        <v>570</v>
      </c>
      <c r="D73" s="179">
        <f>基金残高に係る経年分析!H56</f>
        <v>580</v>
      </c>
    </row>
    <row r="74" spans="1:16" x14ac:dyDescent="0.15">
      <c r="A74" s="178" t="s">
        <v>75</v>
      </c>
      <c r="B74" s="179">
        <f>基金残高に係る経年分析!F57</f>
        <v>1296</v>
      </c>
      <c r="C74" s="179">
        <f>基金残高に係る経年分析!G57</f>
        <v>1424</v>
      </c>
      <c r="D74" s="179">
        <f>基金残高に係る経年分析!H57</f>
        <v>1677</v>
      </c>
    </row>
  </sheetData>
  <sheetProtection algorithmName="SHA-512" hashValue="d5dt7YD3ku+dcnAolMiJaVpZeXC+7dTjutHn9yhivicyEvwQdLSe5uEnntlQqCc3xTbgD/YtDQSYvKhWbJ7mRQ==" saltValue="SF/KnIYqkzdOMWOMgw9r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2025-03-11T00:35:40Z</cp:lastPrinted>
  <dcterms:created xsi:type="dcterms:W3CDTF">2025-02-19T00:30:07Z</dcterms:created>
  <dcterms:modified xsi:type="dcterms:W3CDTF">2025-03-24T00:07:19Z</dcterms:modified>
  <cp:category/>
</cp:coreProperties>
</file>