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8EE4AFF8-250C-40CE-B1A8-B17390E88A55}"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88" i="12"/>
  <c r="AP88" i="12"/>
  <c r="AU63" i="12"/>
  <c r="AP63" i="12"/>
  <c r="AP23" i="12"/>
  <c r="AA23" i="12"/>
  <c r="V23" i="12"/>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l="1"/>
  <c r="BW34" i="10"/>
  <c r="BW35" i="10" s="1"/>
  <c r="BW36" i="10" s="1"/>
  <c r="BW37" i="10" s="1"/>
  <c r="BW38" i="10" s="1"/>
  <c r="BW39" i="10" s="1"/>
  <c r="BW40" i="10" s="1"/>
  <c r="BW41" i="10" s="1"/>
</calcChain>
</file>

<file path=xl/sharedStrings.xml><?xml version="1.0" encoding="utf-8"?>
<sst xmlns="http://schemas.openxmlformats.org/spreadsheetml/2006/main" count="1074" uniqueCount="562">
  <si>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</si>
  <si>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</si>
  <si>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</si>
  <si>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</si>
  <si>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</si>
  <si>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</si>
  <si>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</si>
  <si>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</si>
  <si>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</si>
  <si>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</si>
  <si>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</si>
  <si>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</si>
  <si>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</si>
  <si>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</si>
  <si>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</si>
  <si>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</si>
  <si>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</si>
  <si>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</si>
  <si>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</si>
  <si>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</si>
  <si>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</si>
  <si>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</si>
  <si>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</si>
  <si>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</si>
  <si>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</si>
  <si>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</si>
  <si>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</si>
  <si>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</si>
  <si>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</si>
  <si>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</si>
  <si>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</si>
  <si>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</si>
  <si>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</si>
  <si>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</si>
  <si>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</si>
  <si>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</si>
  <si>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</si>
  <si>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</si>
  <si>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</si>
  <si>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</si>
  <si>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</si>
  <si>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</si>
  <si>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</si>
  <si>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</si>
  <si>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</si>
  <si>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</si>
  <si>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</si>
  <si>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</si>
  <si>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</si>
  <si>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</si>
  <si>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</si>
  <si>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</si>
  <si>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</si>
  <si>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</si>
  <si>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</si>
  <si>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</si>
  <si>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</si>
  <si>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</si>
  <si>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</si>
  <si>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</si>
  <si>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</si>
  <si>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</si>
  <si>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</si>
  <si>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</si>
  <si>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</si>
  <si>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</si>
  <si>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</si>
  <si>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</si>
  <si>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</si>
  <si>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</si>
  <si>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</si>
  <si>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</si>
  <si>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</si>
  <si>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</si>
  <si>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</si>
  <si>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</si>
  <si>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</si>
  <si>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</si>
  <si>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</si>
  <si>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</si>
  <si>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</si>
  <si>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</si>
  <si>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</si>
  <si>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</si>
  <si>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</si>
  <si>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</si>
  <si>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</si>
  <si>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</si>
  <si>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</si>
  <si>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</si>
  <si>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</si>
  <si>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</si>
  <si>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</si>
  <si>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</si>
  <si>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</si>
  <si>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</si>
  <si>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</si>
  <si>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</si>
  <si>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</si>
  <si>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</si>
  <si>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</si>
  <si>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</si>
  <si>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</si>
  <si>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</si>
  <si>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</si>
  <si>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</si>
  <si>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</si>
  <si>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</si>
  <si>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</si>
  <si>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</si>
  <si>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</si>
  <si>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</si>
  <si>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</si>
  <si>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</si>
  <si>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</si>
  <si>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</si>
  <si>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</si>
  <si>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</si>
  <si>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</si>
  <si>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</si>
  <si>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</si>
  <si>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</si>
  <si>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</si>
  <si>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</si>
  <si>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</si>
  <si>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</si>
  <si>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</si>
  <si>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</si>
  <si>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</si>
  <si>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</si>
  <si>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</si>
  <si>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</si>
  <si>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</si>
  <si>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</si>
  <si>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</si>
  <si>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</si>
  <si>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</si>
  <si>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</si>
  <si>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</si>
  <si>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</si>
  <si>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</si>
  <si>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</si>
  <si>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</si>
  <si>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</si>
  <si>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</si>
  <si>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</si>
  <si>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</si>
  <si>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</si>
  <si>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</si>
  <si>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</si>
  <si>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</si>
  <si>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</si>
  <si>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</si>
  <si>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</si>
  <si>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</si>
  <si>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</si>
  <si>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</si>
  <si>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</si>
  <si>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</si>
  <si>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</si>
  <si>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</si>
  <si>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</si>
  <si>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</si>
  <si>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</si>
  <si>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</si>
  <si>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</si>
  <si>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</si>
  <si>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</si>
  <si>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</si>
  <si>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</si>
  <si>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</si>
  <si>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</si>
  <si>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</si>
  <si>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</si>
  <si>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</si>
  <si>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</si>
  <si>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</si>
  <si>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</si>
  <si>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</si>
  <si>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</si>
  <si>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</si>
  <si>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</si>
  <si>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</si>
  <si>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</si>
  <si>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</si>
  <si>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</si>
  <si>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</si>
  <si>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</si>
  <si>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</si>
  <si>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</si>
  <si>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</si>
  <si>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</si>
  <si>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</si>
  <si>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</si>
  <si>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</si>
  <si>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</si>
  <si>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</si>
  <si>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</si>
  <si>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</si>
  <si>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</si>
  <si>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</si>
  <si>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</si>
  <si>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</si>
  <si>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</si>
  <si>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青森県六戸町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</si>
  <si>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</si>
  <si>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</si>
  <si>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</si>
  <si>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</si>
  <si>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</si>
  <si>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</si>
  <si>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</si>
  <si>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</si>
  <si>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</si>
  <si>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</si>
  <si>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</si>
  <si>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</si>
  <si>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</si>
  <si>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</si>
  <si>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</si>
  <si>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</si>
  <si>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</si>
  <si>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</si>
  <si>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</si>
  <si>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</si>
  <si>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</si>
  <si>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</si>
  <si>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</si>
  <si>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</si>
  <si>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</si>
  <si>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</si>
  <si>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</si>
  <si>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</si>
  <si>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</si>
  <si>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</si>
  <si>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</si>
  <si>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</si>
  <si>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</si>
  <si>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</si>
  <si>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</si>
  <si>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</si>
  <si>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</si>
  <si>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</si>
  <si>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</si>
  <si>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</si>
  <si>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</si>
  <si>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</si>
  <si>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</si>
  <si>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</si>
  <si>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</si>
  <si>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</si>
  <si>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</si>
  <si>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</si>
  <si>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</si>
  <si>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</si>
  <si>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</si>
  <si>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</si>
  <si>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</si>
  <si>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</si>
  <si>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</si>
  <si>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</si>
  <si>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</si>
  <si>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</si>
  <si>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</si>
  <si>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</si>
  <si>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</si>
  <si>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</si>
  <si>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</si>
  <si>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</si>
  <si>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</si>
  <si>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</si>
  <si>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</si>
  <si>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</si>
  <si>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</si>
  <si>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</si>
  <si>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</si>
  <si>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</si>
  <si>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</si>
  <si>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</si>
  <si>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</si>
  <si>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</si>
  <si>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</si>
  <si>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</si>
  <si>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</si>
  <si>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</si>
  <si>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</si>
  <si>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</si>
  <si>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</si>
  <si>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</si>
  <si>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</si>
  <si>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</si>
  <si>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</si>
  <si>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</si>
  <si>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</si>
  <si>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</si>
  <si>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</si>
  <si>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</si>
  <si>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</si>
  <si>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</si>
  <si>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</si>
  <si>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</si>
  <si>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</si>
  <si>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</si>
  <si>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</si>
  <si>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</si>
  <si>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</si>
  <si>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</si>
  <si>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</si>
  <si>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</si>
  <si>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</si>
  <si>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</si>
  <si>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</si>
  <si>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</si>
  <si>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</si>
  <si>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</si>
  <si>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</si>
  <si>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</si>
  <si>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</si>
  <si>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</si>
  <si>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</si>
  <si>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</si>
  <si>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</si>
  <si>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</si>
  <si>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</si>
  <si>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</si>
  <si>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</si>
  <si>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</si>
  <si>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</si>
  <si>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</si>
  <si>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</si>
  <si>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</si>
  <si>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</si>
  <si>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</si>
  <si>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</si>
  <si>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</si>
  <si>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</si>
  <si>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</si>
  <si>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</si>
  <si>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</si>
  <si>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</si>
  <si>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</si>
  <si>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</si>
  <si>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</si>
  <si>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</si>
  <si>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</si>
  <si>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</si>
  <si>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</si>
  <si>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</si>
  <si>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</si>
  <si>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</si>
  <si>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</si>
  <si>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</si>
  <si>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</si>
  <si>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</si>
  <si>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</si>
  <si>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青森県六戸町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</si>
  <si>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</si>
  <si>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</si>
  <si>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</si>
  <si>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</si>
  <si>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</si>
  <si>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</si>
  <si>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</si>
  <si>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</si>
  <si>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</si>
  <si>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</si>
  <si>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</si>
  <si>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</si>
  <si>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</si>
  <si>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</si>
  <si>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</si>
  <si>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</si>
  <si>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</si>
  <si>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</si>
  <si>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</si>
  <si>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</si>
  <si>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</si>
  <si>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</si>
  <si>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</si>
  <si>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</si>
  <si>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</si>
  <si>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</si>
  <si>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</si>
  <si>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</si>
  <si>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</si>
  <si>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</si>
  <si>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</si>
  <si>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</si>
  <si>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</si>
  <si>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</si>
  <si>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</si>
  <si>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</si>
  <si>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</si>
  <si>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</si>
  <si>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</si>
  <si>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</si>
  <si>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</si>
  <si>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</si>
  <si>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</si>
  <si>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</si>
  <si>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</si>
  <si>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</si>
  <si>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</si>
  <si>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</si>
  <si>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</si>
  <si>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</si>
  <si>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</si>
  <si>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</si>
  <si>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</si>
  <si>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</si>
  <si>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</si>
  <si>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</si>
  <si>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</si>
  <si>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</si>
  <si>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</si>
  <si>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</si>
  <si>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</si>
  <si>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</si>
  <si>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</si>
  <si>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</si>
  <si>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</si>
  <si>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</si>
  <si>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</si>
  <si>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</si>
  <si>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</si>
  <si>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</si>
  <si>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</si>
  <si>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</si>
  <si>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</si>
  <si>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</si>
  <si>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</si>
  <si>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</si>
  <si>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</si>
  <si>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</si>
  <si>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</si>
  <si>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</si>
  <si>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</si>
  <si>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</si>
  <si>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</si>
  <si>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</si>
  <si>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</si>
  <si>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</si>
  <si>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</si>
  <si>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</si>
  <si>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</si>
  <si>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</si>
  <si>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</si>
  <si>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</si>
  <si>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</si>
  <si>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</si>
  <si>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</si>
  <si>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</si>
  <si>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</si>
  <si>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</si>
  <si>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</si>
  <si>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</si>
  <si>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</si>
  <si>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</si>
  <si>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</si>
  <si>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</si>
  <si>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</si>
  <si>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</si>
  <si>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</si>
  <si>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</si>
  <si>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</si>
  <si>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</si>
  <si>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</si>
  <si>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</si>
  <si>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</si>
  <si>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</si>
  <si>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</si>
  <si>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</si>
  <si>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</si>
  <si>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</si>
  <si>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</si>
  <si>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</si>
  <si>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</si>
  <si>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</si>
  <si>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</si>
  <si>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</si>
  <si>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</si>
  <si>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</si>
  <si>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</si>
  <si>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</si>
  <si>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</si>
  <si>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</si>
  <si>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</si>
  <si>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</si>
  <si>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</si>
  <si>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</si>
  <si>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</si>
  <si>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</si>
  <si>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</si>
  <si>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</si>
  <si>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</si>
  <si>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</si>
  <si>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</si>
  <si>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</si>
  <si>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</si>
  <si>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</si>
  <si>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</si>
  <si>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</si>
  <si>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</si>
  <si>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</si>
  <si>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</si>
  <si>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</si>
  <si>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</si>
  <si>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</si>
  <si>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</si>
  <si>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</si>
  <si>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</si>
  <si>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</si>
  <si>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</si>
  <si>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</si>
  <si>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</si>
  <si>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</si>
  <si>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</si>
  <si>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</si>
  <si>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</si>
  <si>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</si>
  <si>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</si>
  <si>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</si>
  <si>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</si>
  <si>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</si>
  <si>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</si>
  <si>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</si>
  <si>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</si>
  <si>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</si>
  <si>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</si>
  <si>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</si>
  <si>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</si>
  <si>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</si>
  <si>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2.07</t>
  </si>
  <si>
    <t>一般会計</t>
  </si>
  <si>
    <t>介護保険事業特別会計</t>
  </si>
  <si>
    <t>下水道事業特別会計</t>
  </si>
  <si>
    <t>国民健康保険事業特別会計</t>
  </si>
  <si>
    <t>農業集落排水事業特別会計</t>
  </si>
  <si>
    <t>後期高齢者医療特別会計</t>
  </si>
  <si>
    <t>国民健康保険診療所事業特別会計</t>
  </si>
  <si>
    <t>その他会計（赤字）</t>
  </si>
  <si>
    <t>その他会計（黒字）</t>
  </si>
  <si>
    <t>R01</t>
    <phoneticPr fontId="5"/>
  </si>
  <si>
    <t>R02</t>
    <phoneticPr fontId="5"/>
  </si>
  <si>
    <t>R03</t>
    <phoneticPr fontId="5"/>
  </si>
  <si>
    <t>R04</t>
    <phoneticPr fontId="5"/>
  </si>
  <si>
    <t>R05</t>
    <phoneticPr fontId="5"/>
  </si>
  <si>
    <t>-</t>
    <phoneticPr fontId="2"/>
  </si>
  <si>
    <t>上北地方教育・福祉事務組合</t>
    <rPh sb="0" eb="4">
      <t>カミキタチホウ</t>
    </rPh>
    <rPh sb="4" eb="6">
      <t>キョウイク</t>
    </rPh>
    <rPh sb="7" eb="13">
      <t>フクシジムクミアイ</t>
    </rPh>
    <phoneticPr fontId="2"/>
  </si>
  <si>
    <t>十和田地域広域事務組合</t>
    <rPh sb="0" eb="3">
      <t>トワダ</t>
    </rPh>
    <rPh sb="3" eb="5">
      <t>チイキ</t>
    </rPh>
    <rPh sb="5" eb="7">
      <t>コウイキ</t>
    </rPh>
    <rPh sb="7" eb="11">
      <t>ジムクミアイ</t>
    </rPh>
    <phoneticPr fontId="2"/>
  </si>
  <si>
    <t>八戸圏域水道企業団</t>
    <rPh sb="0" eb="2">
      <t>ハチノヘ</t>
    </rPh>
    <rPh sb="2" eb="4">
      <t>ケンイキ</t>
    </rPh>
    <rPh sb="4" eb="9">
      <t>スイドウキギョウダン</t>
    </rPh>
    <phoneticPr fontId="2"/>
  </si>
  <si>
    <t>青森県後期高齢者医療広域連合　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</si>
  <si>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</si>
  <si>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2">
      <t>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</si>
  <si>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</si>
  <si>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</si>
  <si>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t>
    <phoneticPr fontId="2"/>
  </si>
  <si>
    <t>学校建設基金</t>
    <rPh sb="0" eb="4">
      <t>ガッコウケンセツ</t>
    </rPh>
    <rPh sb="4" eb="6">
      <t>キキン</t>
    </rPh>
    <phoneticPr fontId="5"/>
  </si>
  <si>
    <t>ふるさと基金</t>
    <rPh sb="4" eb="6">
      <t>キキン</t>
    </rPh>
    <phoneticPr fontId="2"/>
  </si>
  <si>
    <t>地域福祉基金</t>
    <rPh sb="0" eb="4">
      <t>チイキフクシ</t>
    </rPh>
    <rPh sb="4" eb="6">
      <t>キキン</t>
    </rPh>
    <phoneticPr fontId="2"/>
  </si>
  <si>
    <t>電源立地地域対策交付金事業基金</t>
    <rPh sb="0" eb="4">
      <t>デンゲンリッチ</t>
    </rPh>
    <rPh sb="4" eb="6">
      <t>チイキ</t>
    </rPh>
    <rPh sb="6" eb="8">
      <t>タイサク</t>
    </rPh>
    <rPh sb="8" eb="13">
      <t>コウフキンジギョウ</t>
    </rPh>
    <rPh sb="13" eb="15">
      <t>キキン</t>
    </rPh>
    <phoneticPr fontId="2"/>
  </si>
  <si>
    <t>核燃料物質等取扱税交付金事業基金</t>
    <rPh sb="0" eb="3">
      <t>カクネンリョウ</t>
    </rPh>
    <rPh sb="3" eb="6">
      <t>ブッシツナド</t>
    </rPh>
    <rPh sb="6" eb="8">
      <t>トリアツカ</t>
    </rPh>
    <rPh sb="8" eb="9">
      <t>ゼイ</t>
    </rPh>
    <rPh sb="9" eb="14">
      <t>コウフキンジギョウ</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</si>
</sst>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85942</c:v>
                </c:pt>
                <c:pt idx="3">
                  <c:v>95007</c:v>
                </c:pt>
                <c:pt idx="4">
                  <c:v>98176</c:v>
                </c:pt>
              </c:numCache>
            </c:numRef>
          </c:val>
          <c:smooth val="0"/>
          <c:extLst>
            <c:ext xmlns:c16="http://schemas.microsoft.com/office/drawing/2014/chart" uri="{C3380CC4-5D6E-409C-BE32-E72D297353CC}">
              <c16:uniqueId val="{00000000-51FA-455D-AB8C-7FBAA5325D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53160</c:v>
                </c:pt>
                <c:pt idx="1">
                  <c:v>85472</c:v>
                </c:pt>
                <c:pt idx="2">
                  <c:v>40821</c:v>
                </c:pt>
                <c:pt idx="3">
                  <c:v>61250</c:v>
                </c:pt>
                <c:pt idx="4">
                  <c:v>162629</c:v>
                </c:pt>
              </c:numCache>
            </c:numRef>
          </c:val>
          <c:smooth val="0"/>
          <c:extLst>
            <c:ext xmlns:c16="http://schemas.microsoft.com/office/drawing/2014/chart" uri="{C3380CC4-5D6E-409C-BE32-E72D297353CC}">
              <c16:uniqueId val="{00000001-51FA-455D-AB8C-7FBAA5325D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4.58</c:v>
                </c:pt>
                <c:pt idx="1">
                  <c:v>2.3199999999999998</c:v>
                </c:pt>
                <c:pt idx="2">
                  <c:v>4.95</c:v>
                </c:pt>
                <c:pt idx="3">
                  <c:v>5.31</c:v>
                </c:pt>
                <c:pt idx="4">
                  <c:v>6.14</c:v>
                </c:pt>
              </c:numCache>
            </c:numRef>
          </c:val>
          <c:extLst>
            <c:ext xmlns:c16="http://schemas.microsoft.com/office/drawing/2014/chart" uri="{C3380CC4-5D6E-409C-BE32-E72D297353CC}">
              <c16:uniqueId val="{00000000-5A27-4BF1-B81C-D347A63879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15.58</c:v>
                </c:pt>
                <c:pt idx="1">
                  <c:v>17.239999999999998</c:v>
                </c:pt>
                <c:pt idx="2">
                  <c:v>19.61</c:v>
                </c:pt>
                <c:pt idx="3">
                  <c:v>21.17</c:v>
                </c:pt>
                <c:pt idx="4">
                  <c:v>21.37</c:v>
                </c:pt>
              </c:numCache>
            </c:numRef>
          </c:val>
          <c:extLst>
            <c:ext xmlns:c16="http://schemas.microsoft.com/office/drawing/2014/chart" uri="{C3380CC4-5D6E-409C-BE32-E72D297353CC}">
              <c16:uniqueId val="{00000001-5A27-4BF1-B81C-D347A63879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-2.0699999999999998</c:v>
                </c:pt>
                <c:pt idx="2">
                  <c:v>4.51</c:v>
                </c:pt>
                <c:pt idx="3">
                  <c:v>1.56</c:v>
                </c:pt>
                <c:pt idx="4">
                  <c:v>0.78</c:v>
                </c:pt>
              </c:numCache>
            </c:numRef>
          </c:val>
          <c:smooth val="0"/>
          <c:extLst>
            <c:ext xmlns:c16="http://schemas.microsoft.com/office/drawing/2014/chart" uri="{C3380CC4-5D6E-409C-BE32-E72D297353CC}">
              <c16:uniqueId val="{00000002-5A27-4BF1-B81C-D347A63879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FE-4ECA-B978-7112AAEAA9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FE-4ECA-B978-7112AAEAA9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FE-4ECA-B978-7112AAEAA9EB}"/>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FE-4ECA-B978-7112AAEAA9E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0.12</c:v>
                </c:pt>
                <c:pt idx="6">
                  <c:v>#N/A</c:v>
                </c:pt>
                <c:pt idx="7">
                  <c:v>7.0000000000000007E-2</c:v>
                </c:pt>
                <c:pt idx="8">
                  <c:v>#N/A</c:v>
                </c:pt>
                <c:pt idx="9">
                  <c:v>0.12</c:v>
                </c:pt>
              </c:numCache>
            </c:numRef>
          </c:val>
          <c:extLst>
            <c:ext xmlns:c16="http://schemas.microsoft.com/office/drawing/2014/chart" uri="{C3380CC4-5D6E-409C-BE32-E72D297353CC}">
              <c16:uniqueId val="{00000004-99FE-4ECA-B978-7112AAEAA9E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5-99FE-4ECA-B978-7112AAEAA9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0.37</c:v>
                </c:pt>
                <c:pt idx="4">
                  <c:v>#N/A</c:v>
                </c:pt>
                <c:pt idx="5">
                  <c:v>1.27</c:v>
                </c:pt>
                <c:pt idx="6">
                  <c:v>#N/A</c:v>
                </c:pt>
                <c:pt idx="7">
                  <c:v>0.86</c:v>
                </c:pt>
                <c:pt idx="8">
                  <c:v>#N/A</c:v>
                </c:pt>
                <c:pt idx="9">
                  <c:v>0.72</c:v>
                </c:pt>
              </c:numCache>
            </c:numRef>
          </c:val>
          <c:extLst>
            <c:ext xmlns:c16="http://schemas.microsoft.com/office/drawing/2014/chart" uri="{C3380CC4-5D6E-409C-BE32-E72D297353CC}">
              <c16:uniqueId val="{00000006-99FE-4ECA-B978-7112AAEAA9E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1.84</c:v>
                </c:pt>
              </c:numCache>
            </c:numRef>
          </c:val>
          <c:extLst>
            <c:ext xmlns:c16="http://schemas.microsoft.com/office/drawing/2014/chart" uri="{C3380CC4-5D6E-409C-BE32-E72D297353CC}">
              <c16:uniqueId val="{00000007-99FE-4ECA-B978-7112AAEAA9E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0.73</c:v>
                </c:pt>
                <c:pt idx="2">
                  <c:v>#N/A</c:v>
                </c:pt>
                <c:pt idx="3">
                  <c:v>1.84</c:v>
                </c:pt>
                <c:pt idx="4">
                  <c:v>#N/A</c:v>
                </c:pt>
                <c:pt idx="5">
                  <c:v>1.54</c:v>
                </c:pt>
                <c:pt idx="6">
                  <c:v>#N/A</c:v>
                </c:pt>
                <c:pt idx="7">
                  <c:v>0.94</c:v>
                </c:pt>
                <c:pt idx="8">
                  <c:v>#N/A</c:v>
                </c:pt>
                <c:pt idx="9">
                  <c:v>2.13</c:v>
                </c:pt>
              </c:numCache>
            </c:numRef>
          </c:val>
          <c:extLst>
            <c:ext xmlns:c16="http://schemas.microsoft.com/office/drawing/2014/chart" uri="{C3380CC4-5D6E-409C-BE32-E72D297353CC}">
              <c16:uniqueId val="{00000008-99FE-4ECA-B978-7112AAEAA9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4.57</c:v>
                </c:pt>
                <c:pt idx="2">
                  <c:v>#N/A</c:v>
                </c:pt>
                <c:pt idx="3">
                  <c:v>2.31</c:v>
                </c:pt>
                <c:pt idx="4">
                  <c:v>#N/A</c:v>
                </c:pt>
                <c:pt idx="5">
                  <c:v>4.9400000000000004</c:v>
                </c:pt>
                <c:pt idx="6">
                  <c:v>#N/A</c:v>
                </c:pt>
                <c:pt idx="7">
                  <c:v>5.3</c:v>
                </c:pt>
                <c:pt idx="8">
                  <c:v>#N/A</c:v>
                </c:pt>
                <c:pt idx="9">
                  <c:v>6.14</c:v>
                </c:pt>
              </c:numCache>
            </c:numRef>
          </c:val>
          <c:extLst>
            <c:ext xmlns:c16="http://schemas.microsoft.com/office/drawing/2014/chart" uri="{C3380CC4-5D6E-409C-BE32-E72D297353CC}">
              <c16:uniqueId val="{00000009-99FE-4ECA-B978-7112AAEAA9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546</c:v>
                </c:pt>
                <c:pt idx="5">
                  <c:v>532</c:v>
                </c:pt>
                <c:pt idx="8">
                  <c:v>517</c:v>
                </c:pt>
                <c:pt idx="11">
                  <c:v>501</c:v>
                </c:pt>
                <c:pt idx="14">
                  <c:v>462</c:v>
                </c:pt>
              </c:numCache>
            </c:numRef>
          </c:val>
          <c:extLst>
            <c:ext xmlns:c16="http://schemas.microsoft.com/office/drawing/2014/chart" uri="{C3380CC4-5D6E-409C-BE32-E72D297353CC}">
              <c16:uniqueId val="{00000000-88CC-4CF4-9C1B-B178AB664F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8CC-4CF4-9C1B-B178AB664F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CC-4CF4-9C1B-B178AB664F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29</c:v>
                </c:pt>
                <c:pt idx="6">
                  <c:v>29</c:v>
                </c:pt>
                <c:pt idx="9">
                  <c:v>18</c:v>
                </c:pt>
                <c:pt idx="12">
                  <c:v>20</c:v>
                </c:pt>
              </c:numCache>
            </c:numRef>
          </c:val>
          <c:extLst>
            <c:ext xmlns:c16="http://schemas.microsoft.com/office/drawing/2014/chart" uri="{C3380CC4-5D6E-409C-BE32-E72D297353CC}">
              <c16:uniqueId val="{00000003-88CC-4CF4-9C1B-B178AB664F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311</c:v>
                </c:pt>
                <c:pt idx="3">
                  <c:v>312</c:v>
                </c:pt>
                <c:pt idx="6">
                  <c:v>317</c:v>
                </c:pt>
                <c:pt idx="9">
                  <c:v>314</c:v>
                </c:pt>
                <c:pt idx="12">
                  <c:v>237</c:v>
                </c:pt>
              </c:numCache>
            </c:numRef>
          </c:val>
          <c:extLst>
            <c:ext xmlns:c16="http://schemas.microsoft.com/office/drawing/2014/chart" uri="{C3380CC4-5D6E-409C-BE32-E72D297353CC}">
              <c16:uniqueId val="{00000004-88CC-4CF4-9C1B-B178AB664F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C-4CF4-9C1B-B178AB664F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C-4CF4-9C1B-B178AB664F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472</c:v>
                </c:pt>
                <c:pt idx="3">
                  <c:v>459</c:v>
                </c:pt>
                <c:pt idx="6">
                  <c:v>459</c:v>
                </c:pt>
                <c:pt idx="9">
                  <c:v>443</c:v>
                </c:pt>
                <c:pt idx="12">
                  <c:v>431</c:v>
                </c:pt>
              </c:numCache>
            </c:numRef>
          </c:val>
          <c:extLst>
            <c:ext xmlns:c16="http://schemas.microsoft.com/office/drawing/2014/chart" uri="{C3380CC4-5D6E-409C-BE32-E72D297353CC}">
              <c16:uniqueId val="{00000007-88CC-4CF4-9C1B-B178AB664F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268</c:v>
                </c:pt>
                <c:pt idx="5">
                  <c:v>#N/A</c:v>
                </c:pt>
                <c:pt idx="6">
                  <c:v>#N/A</c:v>
                </c:pt>
                <c:pt idx="7">
                  <c:v>288</c:v>
                </c:pt>
                <c:pt idx="8">
                  <c:v>#N/A</c:v>
                </c:pt>
                <c:pt idx="9">
                  <c:v>#N/A</c:v>
                </c:pt>
                <c:pt idx="10">
                  <c:v>274</c:v>
                </c:pt>
                <c:pt idx="11">
                  <c:v>#N/A</c:v>
                </c:pt>
                <c:pt idx="12">
                  <c:v>#N/A</c:v>
                </c:pt>
                <c:pt idx="13">
                  <c:v>227</c:v>
                </c:pt>
                <c:pt idx="14">
                  <c:v>#N/A</c:v>
                </c:pt>
              </c:numCache>
            </c:numRef>
          </c:val>
          <c:smooth val="0"/>
          <c:extLst>
            <c:ext xmlns:c16="http://schemas.microsoft.com/office/drawing/2014/chart" uri="{C3380CC4-5D6E-409C-BE32-E72D297353CC}">
              <c16:uniqueId val="{00000008-88CC-4CF4-9C1B-B178AB664F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4503</c:v>
                </c:pt>
                <c:pt idx="5">
                  <c:v>4202</c:v>
                </c:pt>
                <c:pt idx="8">
                  <c:v>4256</c:v>
                </c:pt>
                <c:pt idx="11">
                  <c:v>4056</c:v>
                </c:pt>
                <c:pt idx="14">
                  <c:v>4141</c:v>
                </c:pt>
              </c:numCache>
            </c:numRef>
          </c:val>
          <c:extLst>
            <c:ext xmlns:c16="http://schemas.microsoft.com/office/drawing/2014/chart" uri="{C3380CC4-5D6E-409C-BE32-E72D297353CC}">
              <c16:uniqueId val="{00000000-0494-4D0F-883E-339AFE588C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c:v>
                </c:pt>
                <c:pt idx="5">
                  <c:v>253</c:v>
                </c:pt>
                <c:pt idx="8">
                  <c:v>205</c:v>
                </c:pt>
                <c:pt idx="11">
                  <c:v>122</c:v>
                </c:pt>
                <c:pt idx="14">
                  <c:v>129</c:v>
                </c:pt>
              </c:numCache>
            </c:numRef>
          </c:val>
          <c:extLst>
            <c:ext xmlns:c16="http://schemas.microsoft.com/office/drawing/2014/chart" uri="{C3380CC4-5D6E-409C-BE32-E72D297353CC}">
              <c16:uniqueId val="{00000001-0494-4D0F-883E-339AFE588C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2471</c:v>
                </c:pt>
                <c:pt idx="5">
                  <c:v>2798</c:v>
                </c:pt>
                <c:pt idx="8">
                  <c:v>3473</c:v>
                </c:pt>
                <c:pt idx="11">
                  <c:v>3760</c:v>
                </c:pt>
                <c:pt idx="14">
                  <c:v>3910</c:v>
                </c:pt>
              </c:numCache>
            </c:numRef>
          </c:val>
          <c:extLst>
            <c:ext xmlns:c16="http://schemas.microsoft.com/office/drawing/2014/chart" uri="{C3380CC4-5D6E-409C-BE32-E72D297353CC}">
              <c16:uniqueId val="{00000002-0494-4D0F-883E-339AFE588C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94-4D0F-883E-339AFE588C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94-4D0F-883E-339AFE588C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4-4D0F-883E-339AFE588C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137</c:v>
                </c:pt>
                <c:pt idx="3">
                  <c:v>101</c:v>
                </c:pt>
                <c:pt idx="6">
                  <c:v>136</c:v>
                </c:pt>
                <c:pt idx="9">
                  <c:v>120</c:v>
                </c:pt>
                <c:pt idx="12">
                  <c:v>129</c:v>
                </c:pt>
              </c:numCache>
            </c:numRef>
          </c:val>
          <c:extLst>
            <c:ext xmlns:c16="http://schemas.microsoft.com/office/drawing/2014/chart" uri="{C3380CC4-5D6E-409C-BE32-E72D297353CC}">
              <c16:uniqueId val="{00000006-0494-4D0F-883E-339AFE588C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c:v>
                </c:pt>
                <c:pt idx="3">
                  <c:v>270</c:v>
                </c:pt>
                <c:pt idx="6">
                  <c:v>243</c:v>
                </c:pt>
                <c:pt idx="9">
                  <c:v>231</c:v>
                </c:pt>
                <c:pt idx="12">
                  <c:v>224</c:v>
                </c:pt>
              </c:numCache>
            </c:numRef>
          </c:val>
          <c:extLst>
            <c:ext xmlns:c16="http://schemas.microsoft.com/office/drawing/2014/chart" uri="{C3380CC4-5D6E-409C-BE32-E72D297353CC}">
              <c16:uniqueId val="{00000007-0494-4D0F-883E-339AFE588C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2515</c:v>
                </c:pt>
                <c:pt idx="3">
                  <c:v>2435</c:v>
                </c:pt>
                <c:pt idx="6">
                  <c:v>2371</c:v>
                </c:pt>
                <c:pt idx="9">
                  <c:v>2330</c:v>
                </c:pt>
                <c:pt idx="12">
                  <c:v>2204</c:v>
                </c:pt>
              </c:numCache>
            </c:numRef>
          </c:val>
          <c:extLst>
            <c:ext xmlns:c16="http://schemas.microsoft.com/office/drawing/2014/chart" uri="{C3380CC4-5D6E-409C-BE32-E72D297353CC}">
              <c16:uniqueId val="{00000008-0494-4D0F-883E-339AFE588C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94-4D0F-883E-339AFE588C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4297</c:v>
                </c:pt>
                <c:pt idx="3">
                  <c:v>4147</c:v>
                </c:pt>
                <c:pt idx="6">
                  <c:v>3957</c:v>
                </c:pt>
                <c:pt idx="9">
                  <c:v>3903</c:v>
                </c:pt>
                <c:pt idx="12">
                  <c:v>4421</c:v>
                </c:pt>
              </c:numCache>
            </c:numRef>
          </c:val>
          <c:extLst>
            <c:ext xmlns:c16="http://schemas.microsoft.com/office/drawing/2014/chart" uri="{C3380CC4-5D6E-409C-BE32-E72D297353CC}">
              <c16:uniqueId val="{0000000A-0494-4D0F-883E-339AFE588C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94-4D0F-883E-339AFE588C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785</c:v>
                </c:pt>
                <c:pt idx="1">
                  <c:v>835</c:v>
                </c:pt>
                <c:pt idx="2">
                  <c:v>835</c:v>
                </c:pt>
              </c:numCache>
            </c:numRef>
          </c:val>
          <c:extLst>
            <c:ext xmlns:c16="http://schemas.microsoft.com/office/drawing/2014/chart" uri="{C3380CC4-5D6E-409C-BE32-E72D297353CC}">
              <c16:uniqueId val="{00000000-6608-4E0D-B858-CDE761DEC4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1050</c:v>
                </c:pt>
                <c:pt idx="1">
                  <c:v>1150</c:v>
                </c:pt>
                <c:pt idx="2">
                  <c:v>1255</c:v>
                </c:pt>
              </c:numCache>
            </c:numRef>
          </c:val>
          <c:extLst>
            <c:ext xmlns:c16="http://schemas.microsoft.com/office/drawing/2014/chart" uri="{C3380CC4-5D6E-409C-BE32-E72D297353CC}">
              <c16:uniqueId val="{00000001-6608-4E0D-B858-CDE761DEC4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1241</c:v>
                </c:pt>
                <c:pt idx="1">
                  <c:v>1302</c:v>
                </c:pt>
                <c:pt idx="2">
                  <c:v>1373</c:v>
                </c:pt>
              </c:numCache>
            </c:numRef>
          </c:val>
          <c:extLst>
            <c:ext xmlns:c16="http://schemas.microsoft.com/office/drawing/2014/chart" uri="{C3380CC4-5D6E-409C-BE32-E72D297353CC}">
              <c16:uniqueId val="{00000002-6608-4E0D-B858-CDE761DEC4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10,714
10,540
83.89
7,580,695
7,338,167
239,996
3,908,155
4,420,961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同様０．４１であり、県内平均は上回っているが全国平均を下回っている。新規財源の確保が難しく物価高騰が続く中、地方税収が前年度比で約３％増加しており、結果、財政力維持につながった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収増加の１つの要因に固定資産税が挙げられるが、永続的なものではないため、景気回復が実感できない昨今の状況を考えると楽観視は出来ず、今後も歳出の徹底的な見直しによる財政の健全化に努めた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105304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105304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146173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166281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昨年度から０．６％下がり、類似団体等よりも下回っている。性質別経費を見た中で物件費が減少しており、物件費にあたる消耗品費や通信運搬費等の削減意識が全庁的に定着してきた結果だと考える。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性質別経費の中で１番割合を占めている扶助費は、今後も増加していくものと認識しながら、より一層の義務的経費の削減に努めたい。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154094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3928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154094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17566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62</xdr:row>
      <xdr:rowOff>4233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75663"/>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36406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341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人件費については、継続的に職員数の適正化や削減に取り組んでおり、その結果、前年度同様類似団体よりも低い結果になったと考える。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物件費については、軽微な物品購入を抑止する等細かな取り組みの結果、このような結果になったと考える。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今後も支出の抑制や精査を図りたい。</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90291</xdr:rowOff>
    </xdr:from>
    <xdr:to>
      <xdr:col>23</xdr:col>
      <xdr:colOff>133350</xdr:colOff>
      <xdr:row>81</xdr:row>
      <xdr:rowOff>91832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977741"/>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91832</xdr:rowOff>
    </xdr:from>
    <xdr:to>
      <xdr:col>19</xdr:col>
      <xdr:colOff>133350</xdr:colOff>
      <xdr:row>81</xdr:row>
      <xdr:rowOff>119512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979282"/>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45498</xdr:rowOff>
    </xdr:from>
    <xdr:to>
      <xdr:col>15</xdr:col>
      <xdr:colOff>82550</xdr:colOff>
      <xdr:row>81</xdr:row>
      <xdr:rowOff>119512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932948"/>
          <a:ext cx="8890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158085</xdr:rowOff>
    </xdr:from>
    <xdr:to>
      <xdr:col>11</xdr:col>
      <xdr:colOff>31750</xdr:colOff>
      <xdr:row>81</xdr:row>
      <xdr:rowOff>45498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74085"/>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98479</xdr:rowOff>
    </xdr:from>
    <xdr:to>
      <xdr:col>11</xdr:col>
      <xdr:colOff>82550</xdr:colOff>
      <xdr:row>83</xdr:row>
      <xdr:rowOff>28629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33049</xdr:rowOff>
    </xdr:from>
    <xdr:to>
      <xdr:col>7</xdr:col>
      <xdr:colOff>31750</xdr:colOff>
      <xdr:row>82</xdr:row>
      <xdr:rowOff>134649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119426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39491</xdr:rowOff>
    </xdr:from>
    <xdr:to>
      <xdr:col>23</xdr:col>
      <xdr:colOff>184150</xdr:colOff>
      <xdr:row>81</xdr:row>
      <xdr:rowOff>141091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132218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4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41032</xdr:rowOff>
    </xdr:from>
    <xdr:to>
      <xdr:col>19</xdr:col>
      <xdr:colOff>184150</xdr:colOff>
      <xdr:row>81</xdr:row>
      <xdr:rowOff>142632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152809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9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68712</xdr:rowOff>
    </xdr:from>
    <xdr:to>
      <xdr:col>15</xdr:col>
      <xdr:colOff>133350</xdr:colOff>
      <xdr:row>81</xdr:row>
      <xdr:rowOff>170312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166148</xdr:rowOff>
    </xdr:from>
    <xdr:to>
      <xdr:col>11</xdr:col>
      <xdr:colOff>82550</xdr:colOff>
      <xdr:row>81</xdr:row>
      <xdr:rowOff>96298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106475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107285</xdr:rowOff>
    </xdr:from>
    <xdr:to>
      <xdr:col>7</xdr:col>
      <xdr:colOff>31750</xdr:colOff>
      <xdr:row>81</xdr:row>
      <xdr:rowOff>37435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47612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９５．８と類似団体等と比較して下回っている。若年層が少ないこと、大卒１５～２０年及び２０～２５年の経験年数階層に変動があったことが要因がと考える。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今後も新採用職員の確保をはじめ、人事院勧告の情報等に注意し、適正な給与水準保持に努めたい。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754377"/>
          <a:ext cx="889000" cy="1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22073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86</xdr:row>
      <xdr:rowOff>170543</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７．３７人と、類似団体平均を大きく下回っているが、消防・ごみ処理・上下水道事業を広域事務組合に加入していることが大きな要因と考える。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今後も定員管理計画に基づく職員数の適正化及び民間委託、臨時職員の雇用の推進と併せて事務の合理化等を図っていくことにより現在の水準を維持できるように努めたい。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137341</xdr:rowOff>
    </xdr:from>
    <xdr:to>
      <xdr:col>81</xdr:col>
      <xdr:colOff>44450</xdr:colOff>
      <xdr:row>58</xdr:row>
      <xdr:rowOff>146534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081441"/>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137341</xdr:rowOff>
    </xdr:from>
    <xdr:to>
      <xdr:col>77</xdr:col>
      <xdr:colOff>44450</xdr:colOff>
      <xdr:row>58</xdr:row>
      <xdr:rowOff>152279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08144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149981</xdr:rowOff>
    </xdr:from>
    <xdr:to>
      <xdr:col>72</xdr:col>
      <xdr:colOff>203200</xdr:colOff>
      <xdr:row>58</xdr:row>
      <xdr:rowOff>152279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0940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132745</xdr:rowOff>
    </xdr:from>
    <xdr:to>
      <xdr:col>68</xdr:col>
      <xdr:colOff>152400</xdr:colOff>
      <xdr:row>58</xdr:row>
      <xdr:rowOff>149981</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95734</xdr:rowOff>
    </xdr:from>
    <xdr:to>
      <xdr:col>81</xdr:col>
      <xdr:colOff>95250</xdr:colOff>
      <xdr:row>59</xdr:row>
      <xdr:rowOff>25884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17011</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99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86541</xdr:rowOff>
    </xdr:from>
    <xdr:to>
      <xdr:col>77</xdr:col>
      <xdr:colOff>95250</xdr:colOff>
      <xdr:row>59</xdr:row>
      <xdr:rowOff>16691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26868</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101479</xdr:rowOff>
    </xdr:from>
    <xdr:to>
      <xdr:col>73</xdr:col>
      <xdr:colOff>44450</xdr:colOff>
      <xdr:row>59</xdr:row>
      <xdr:rowOff>31629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41806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81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99181</xdr:rowOff>
    </xdr:from>
    <xdr:to>
      <xdr:col>68</xdr:col>
      <xdr:colOff>203200</xdr:colOff>
      <xdr:row>59</xdr:row>
      <xdr:rowOff>29331</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39508</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81945</xdr:rowOff>
    </xdr:from>
    <xdr:to>
      <xdr:col>64</xdr:col>
      <xdr:colOff>152400</xdr:colOff>
      <xdr:row>59</xdr:row>
      <xdr:rowOff>12095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22272</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類似団体平均８．５％を下回っている。過去に計画的に実施した地方債の繰上償還の結果だと考える。また、新規借入しているものの過去の借入額より金額が低いため、結果比率が減少していると考える。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今後も、財政状況を見ながら繰上償還を行う等、公債費負担の圧縮を図りたい。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36513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8341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8945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86783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146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137054</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447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41398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将来負担額を充当可能財源が上回ったため将来負担率は発生していない。</a:t>
          </a:r>
        </a:p>
        <a:p>
          <a:r>
            <a:rPr kumimoji="1" lang="ja-JP" altLang="en-US" sz="1300">
              <a:latin typeface="ＭＳ Ｐゴシック" panose="020B0600070205080204" pitchFamily="50" charset="-128"/>
              <a:ea typeface="ＭＳ Ｐゴシック" panose="020B0600070205080204" pitchFamily="50" charset="-128"/>
            </a:rPr>
            <a:t>　しかし施設建設や改修等によって新規借入が発生した場合には、将来負担比率が再度発生するため、今後も歳出精査により適正な財政運営に努めたい。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62956</xdr:rowOff>
    </xdr:from>
    <xdr:to>
      <xdr:col>68</xdr:col>
      <xdr:colOff>203200</xdr:colOff>
      <xdr:row>15</xdr:row>
      <xdr:rowOff>164556</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10,714
10,540
83.89
7,580,695
7,338,167
239,996
3,908,155
4,420,961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１７．８％と類似団体平均を下回っている状況にある。これは、定員管理計画に基づき職員数の適正化を継続的に実施してきたことと、ごみ処理、消防業務を一部事務組合で行っていることが要因だと考える</a:t>
          </a:r>
        </a:p>
        <a:p>
          <a:r>
            <a:rPr kumimoji="1" lang="ja-JP" altLang="en-US" sz="1300">
              <a:latin typeface="ＭＳ Ｐゴシック" panose="020B0600070205080204" pitchFamily="50" charset="-128"/>
              <a:ea typeface="ＭＳ Ｐゴシック" panose="020B0600070205080204" pitchFamily="50" charset="-128"/>
            </a:rPr>
            <a:t>　前年度に対して０．２％減となっているのは、退職に関する減に対して、新採用職員などに関する増が少なかったことが要因だと考える。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１６．１％と前年度から０．４％減少しているものの、依然として類似団体を上回っている状況である。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令和３年度に増加した要因は業務の民間委託化の推進による委託料の増加だと考えられ、令和５年度に減少した要因は消耗品費や通信運搬費等の削減意識が全庁的に定着してきた結果だと考えられる。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今後も必要経費を見極めながら、より一層経費の削減に努めたい。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18415</xdr:rowOff>
    </xdr:from>
    <xdr:to>
      <xdr:col>82</xdr:col>
      <xdr:colOff>107950</xdr:colOff>
      <xdr:row>16</xdr:row>
      <xdr:rowOff>41275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61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84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987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139065</xdr:rowOff>
    </xdr:from>
    <xdr:to>
      <xdr:col>82</xdr:col>
      <xdr:colOff>158750</xdr:colOff>
      <xdr:row>16</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７．３％と今年度も類似団体平均を上回っており、今後も増加していく見込みである。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これは、、町の定住支援事業の成果によって、他市町村から転入してくる子育て世代の人口や保育園利用者の増加が要因だと考える。</a:t>
          </a:r>
        </a:p>
        <a:p>
          <a:r>
            <a:rPr kumimoji="1" lang="ja-JP" altLang="en-US" sz="1300">
              <a:latin typeface="ＭＳ Ｐゴシック" panose="020B0600070205080204" pitchFamily="50" charset="-128"/>
              <a:ea typeface="ＭＳ Ｐゴシック" panose="020B0600070205080204" pitchFamily="50" charset="-128"/>
            </a:rPr>
            <a:t>　人口増加に起因する扶助費の増は、長期的な視野でみると、将来の財政健全化へ繋がるものでもあるため、今後とも政策的なバランスを考慮しながら扶助費の適正化に向けて取り組みたい。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０．８％と前年度より１．４％減少したが依然として類似団体等より大きく上回っている。各特別会計への繰出金が多いことが要因として考えられ、前年度から数値が減少したのも繰出金の減が要因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168910</xdr:rowOff>
    </xdr:from>
    <xdr:to>
      <xdr:col>82</xdr:col>
      <xdr:colOff>107950</xdr:colOff>
      <xdr:row>60</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84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60</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193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9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8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１２．７％と類似団体を下回っている。徹底した事業精査や査定により補助費等の圧縮を図ってきた結果だと考える。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前年度から１．２％増加しているが、住民税非課税世帯等支援給付金等の事業による増だと考える。</a:t>
          </a:r>
        </a:p>
        <a:p>
          <a:r>
            <a:rPr kumimoji="1" lang="ja-JP" altLang="en-US" sz="1300">
              <a:latin typeface="ＭＳ Ｐゴシック" panose="020B0600070205080204" pitchFamily="50" charset="-128"/>
              <a:ea typeface="ＭＳ Ｐゴシック" panose="020B0600070205080204" pitchFamily="50" charset="-128"/>
            </a:rPr>
            <a:t>　今後も、政策面とのバランスを図りつつ圧縮を図っていきたい。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136525</xdr:rowOff>
    </xdr:from>
    <xdr:to>
      <xdr:col>82</xdr:col>
      <xdr:colOff>107950</xdr:colOff>
      <xdr:row>34</xdr:row>
      <xdr:rowOff>79375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943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136525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27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136525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277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117475</xdr:rowOff>
    </xdr:from>
    <xdr:to>
      <xdr:col>69</xdr:col>
      <xdr:colOff>92075</xdr:colOff>
      <xdr:row>34</xdr:row>
      <xdr:rowOff>136525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46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47625</xdr:rowOff>
    </xdr:from>
    <xdr:to>
      <xdr:col>69</xdr:col>
      <xdr:colOff>142875</xdr:colOff>
      <xdr:row>36</xdr:row>
      <xdr:rowOff>149225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134002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28575</xdr:rowOff>
    </xdr:from>
    <xdr:to>
      <xdr:col>82</xdr:col>
      <xdr:colOff>158750</xdr:colOff>
      <xdr:row>34</xdr:row>
      <xdr:rowOff>130175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45102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85725</xdr:rowOff>
    </xdr:from>
    <xdr:to>
      <xdr:col>78</xdr:col>
      <xdr:colOff>120650</xdr:colOff>
      <xdr:row>34</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26052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1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85725</xdr:rowOff>
    </xdr:from>
    <xdr:to>
      <xdr:col>69</xdr:col>
      <xdr:colOff>142875</xdr:colOff>
      <xdr:row>35</xdr:row>
      <xdr:rowOff>15875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26052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66675</xdr:rowOff>
    </xdr:from>
    <xdr:to>
      <xdr:col>65</xdr:col>
      <xdr:colOff>53975</xdr:colOff>
      <xdr:row>34</xdr:row>
      <xdr:rowOff>168275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１０．３％とほぼ横ばいであり、類似団体を下回っている状況である。これは過去に積極的に実施した繰上償還や新規借入の抑制等の結果だと考える。</a:t>
          </a:r>
        </a:p>
        <a:p>
          <a:r>
            <a:rPr kumimoji="1" lang="ja-JP" altLang="en-US" sz="1300">
              <a:latin typeface="ＭＳ Ｐゴシック" panose="020B0600070205080204" pitchFamily="50" charset="-128"/>
              <a:ea typeface="ＭＳ Ｐゴシック" panose="020B0600070205080204" pitchFamily="50" charset="-128"/>
            </a:rPr>
            <a:t>　今後、義務教育学校建設事業を控えており、公債費の増加が見込まれるため、より一層経費の削減に努めたい。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6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30987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７４．７％と類似団体より上回っている。要因は、全体の経常収支比率に対して公債費に係る経常収支比率の割合が低いこと、その他の経費が経常収支比率の割合の半分以上を占めていることだと考える。中でも、繰出金、補助金等に係る経常収支比率に対して、相対的に高くなっていることも要因の一つ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今後においても、繰出金、補助金等に係る経常収支の内容を検討し改善することにより適正化を図っていきたい。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297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118043</xdr:rowOff>
    </xdr:from>
    <xdr:to>
      <xdr:col>29</xdr:col>
      <xdr:colOff>127000</xdr:colOff>
      <xdr:row>18</xdr:row>
      <xdr:rowOff>126195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51768"/>
          <a:ext cx="647700" cy="8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118043</xdr:rowOff>
    </xdr:from>
    <xdr:to>
      <xdr:col>26</xdr:col>
      <xdr:colOff>50800</xdr:colOff>
      <xdr:row>19</xdr:row>
      <xdr:rowOff>8028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1768"/>
          <a:ext cx="698500" cy="6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136311</xdr:rowOff>
    </xdr:from>
    <xdr:to>
      <xdr:col>22</xdr:col>
      <xdr:colOff>114300</xdr:colOff>
      <xdr:row>19</xdr:row>
      <xdr:rowOff>8028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70036"/>
          <a:ext cx="6985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136311</xdr:rowOff>
    </xdr:from>
    <xdr:to>
      <xdr:col>18</xdr:col>
      <xdr:colOff>177800</xdr:colOff>
      <xdr:row>18</xdr:row>
      <xdr:rowOff>163907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0036"/>
          <a:ext cx="698500" cy="27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51333</xdr:rowOff>
    </xdr:from>
    <xdr:to>
      <xdr:col>19</xdr:col>
      <xdr:colOff>38100</xdr:colOff>
      <xdr:row>17</xdr:row>
      <xdr:rowOff>152933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66890</xdr:rowOff>
    </xdr:from>
    <xdr:to>
      <xdr:col>15</xdr:col>
      <xdr:colOff>101600</xdr:colOff>
      <xdr:row>17</xdr:row>
      <xdr:rowOff>168490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9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7217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75394</xdr:rowOff>
    </xdr:from>
    <xdr:to>
      <xdr:col>29</xdr:col>
      <xdr:colOff>177800</xdr:colOff>
      <xdr:row>19</xdr:row>
      <xdr:rowOff>5545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91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47471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67243</xdr:rowOff>
    </xdr:from>
    <xdr:to>
      <xdr:col>26</xdr:col>
      <xdr:colOff>101600</xdr:colOff>
      <xdr:row>18</xdr:row>
      <xdr:rowOff>168843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153620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128678</xdr:rowOff>
    </xdr:from>
    <xdr:to>
      <xdr:col>22</xdr:col>
      <xdr:colOff>165100</xdr:colOff>
      <xdr:row>19</xdr:row>
      <xdr:rowOff>58828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43605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85512</xdr:rowOff>
    </xdr:from>
    <xdr:to>
      <xdr:col>19</xdr:col>
      <xdr:colOff>38100</xdr:colOff>
      <xdr:row>19</xdr:row>
      <xdr:rowOff>15662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113107</xdr:rowOff>
    </xdr:from>
    <xdr:to>
      <xdr:col>15</xdr:col>
      <xdr:colOff>101600</xdr:colOff>
      <xdr:row>19</xdr:row>
      <xdr:rowOff>43257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28034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287409</xdr:rowOff>
    </xdr:from>
    <xdr:to>
      <xdr:col>29</xdr:col>
      <xdr:colOff>127000</xdr:colOff>
      <xdr:row>36</xdr:row>
      <xdr:rowOff>42532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7759"/>
          <a:ext cx="647700" cy="9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265852</xdr:rowOff>
    </xdr:from>
    <xdr:to>
      <xdr:col>26</xdr:col>
      <xdr:colOff>50800</xdr:colOff>
      <xdr:row>35</xdr:row>
      <xdr:rowOff>287409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6202"/>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265852</xdr:rowOff>
    </xdr:from>
    <xdr:to>
      <xdr:col>22</xdr:col>
      <xdr:colOff>114300</xdr:colOff>
      <xdr:row>35</xdr:row>
      <xdr:rowOff>309628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6202"/>
          <a:ext cx="698500" cy="4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309628</xdr:rowOff>
    </xdr:from>
    <xdr:to>
      <xdr:col>18</xdr:col>
      <xdr:colOff>177800</xdr:colOff>
      <xdr:row>35</xdr:row>
      <xdr:rowOff>325471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9978"/>
          <a:ext cx="698500" cy="1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41453</xdr:rowOff>
    </xdr:from>
    <xdr:to>
      <xdr:col>19</xdr:col>
      <xdr:colOff>38100</xdr:colOff>
      <xdr:row>35</xdr:row>
      <xdr:rowOff>143053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5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153230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2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41750</xdr:rowOff>
    </xdr:from>
    <xdr:to>
      <xdr:col>15</xdr:col>
      <xdr:colOff>101600</xdr:colOff>
      <xdr:row>35</xdr:row>
      <xdr:rowOff>143350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5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153527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334632</xdr:rowOff>
    </xdr:from>
    <xdr:to>
      <xdr:col>29</xdr:col>
      <xdr:colOff>177800</xdr:colOff>
      <xdr:row>36</xdr:row>
      <xdr:rowOff>93332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306709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236609</xdr:rowOff>
    </xdr:from>
    <xdr:to>
      <xdr:col>26</xdr:col>
      <xdr:colOff>101600</xdr:colOff>
      <xdr:row>35</xdr:row>
      <xdr:rowOff>338209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33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215052</xdr:rowOff>
    </xdr:from>
    <xdr:to>
      <xdr:col>22</xdr:col>
      <xdr:colOff>165100</xdr:colOff>
      <xdr:row>35</xdr:row>
      <xdr:rowOff>316652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301429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258828</xdr:rowOff>
    </xdr:from>
    <xdr:to>
      <xdr:col>19</xdr:col>
      <xdr:colOff>38100</xdr:colOff>
      <xdr:row>36</xdr:row>
      <xdr:rowOff>17528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5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274671</xdr:rowOff>
    </xdr:from>
    <xdr:to>
      <xdr:col>15</xdr:col>
      <xdr:colOff>101600</xdr:colOff>
      <xdr:row>36</xdr:row>
      <xdr:rowOff>33371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18148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10,714
10,540
83.89
7,580,695
7,338,167
239,996
3,908,155
4,420,961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80873</xdr:rowOff>
    </xdr:from>
    <xdr:to>
      <xdr:col>24</xdr:col>
      <xdr:colOff>63500</xdr:colOff>
      <xdr:row>38</xdr:row>
      <xdr:rowOff>92697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5973"/>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92697</xdr:rowOff>
    </xdr:from>
    <xdr:to>
      <xdr:col>19</xdr:col>
      <xdr:colOff>177800</xdr:colOff>
      <xdr:row>38</xdr:row>
      <xdr:rowOff>104610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7797"/>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96380</xdr:rowOff>
    </xdr:from>
    <xdr:to>
      <xdr:col>15</xdr:col>
      <xdr:colOff>50800</xdr:colOff>
      <xdr:row>38</xdr:row>
      <xdr:rowOff>104610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148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96380</xdr:rowOff>
    </xdr:from>
    <xdr:to>
      <xdr:col>10</xdr:col>
      <xdr:colOff>114300</xdr:colOff>
      <xdr:row>38</xdr:row>
      <xdr:rowOff>168021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1480"/>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30073</xdr:rowOff>
    </xdr:from>
    <xdr:to>
      <xdr:col>24</xdr:col>
      <xdr:colOff>114300</xdr:colOff>
      <xdr:row>38</xdr:row>
      <xdr:rowOff>131673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116451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41897</xdr:rowOff>
    </xdr:from>
    <xdr:to>
      <xdr:col>20</xdr:col>
      <xdr:colOff>38100</xdr:colOff>
      <xdr:row>38</xdr:row>
      <xdr:rowOff>143497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134624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53810</xdr:rowOff>
    </xdr:from>
    <xdr:to>
      <xdr:col>15</xdr:col>
      <xdr:colOff>101600</xdr:colOff>
      <xdr:row>38</xdr:row>
      <xdr:rowOff>155410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45580</xdr:rowOff>
    </xdr:from>
    <xdr:to>
      <xdr:col>10</xdr:col>
      <xdr:colOff>165100</xdr:colOff>
      <xdr:row>38</xdr:row>
      <xdr:rowOff>147180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117221</xdr:rowOff>
    </xdr:from>
    <xdr:to>
      <xdr:col>6</xdr:col>
      <xdr:colOff>38100</xdr:colOff>
      <xdr:row>39</xdr:row>
      <xdr:rowOff>47371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38498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37040</xdr:rowOff>
    </xdr:from>
    <xdr:to>
      <xdr:col>24</xdr:col>
      <xdr:colOff>63500</xdr:colOff>
      <xdr:row>57</xdr:row>
      <xdr:rowOff>37828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09690"/>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166964</xdr:rowOff>
    </xdr:from>
    <xdr:to>
      <xdr:col>19</xdr:col>
      <xdr:colOff>177800</xdr:colOff>
      <xdr:row>57</xdr:row>
      <xdr:rowOff>37040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68164"/>
          <a:ext cx="889000" cy="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166964</xdr:rowOff>
    </xdr:from>
    <xdr:to>
      <xdr:col>15</xdr:col>
      <xdr:colOff>50800</xdr:colOff>
      <xdr:row>57</xdr:row>
      <xdr:rowOff>70232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8164"/>
          <a:ext cx="889000" cy="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70232</xdr:rowOff>
    </xdr:from>
    <xdr:to>
      <xdr:col>10</xdr:col>
      <xdr:colOff>114300</xdr:colOff>
      <xdr:row>57</xdr:row>
      <xdr:rowOff>106225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2882"/>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63297</xdr:rowOff>
    </xdr:from>
    <xdr:to>
      <xdr:col>10</xdr:col>
      <xdr:colOff>165100</xdr:colOff>
      <xdr:row>56</xdr:row>
      <xdr:rowOff>164897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9974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75287</xdr:rowOff>
    </xdr:from>
    <xdr:to>
      <xdr:col>6</xdr:col>
      <xdr:colOff>38100</xdr:colOff>
      <xdr:row>57</xdr:row>
      <xdr:rowOff>5437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21964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158478</xdr:rowOff>
    </xdr:from>
    <xdr:to>
      <xdr:col>24</xdr:col>
      <xdr:colOff>114300</xdr:colOff>
      <xdr:row>57</xdr:row>
      <xdr:rowOff>88628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157690</xdr:rowOff>
    </xdr:from>
    <xdr:to>
      <xdr:col>20</xdr:col>
      <xdr:colOff>38100</xdr:colOff>
      <xdr:row>57</xdr:row>
      <xdr:rowOff>87840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78967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116164</xdr:rowOff>
    </xdr:from>
    <xdr:to>
      <xdr:col>15</xdr:col>
      <xdr:colOff>101600</xdr:colOff>
      <xdr:row>57</xdr:row>
      <xdr:rowOff>46314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62841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19432</xdr:rowOff>
    </xdr:from>
    <xdr:to>
      <xdr:col>10</xdr:col>
      <xdr:colOff>165100</xdr:colOff>
      <xdr:row>57</xdr:row>
      <xdr:rowOff>121032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112159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55425</xdr:rowOff>
    </xdr:from>
    <xdr:to>
      <xdr:col>6</xdr:col>
      <xdr:colOff>38100</xdr:colOff>
      <xdr:row>57</xdr:row>
      <xdr:rowOff>157025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148152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163970</xdr:rowOff>
    </xdr:from>
    <xdr:to>
      <xdr:col>24</xdr:col>
      <xdr:colOff>63500</xdr:colOff>
      <xdr:row>77</xdr:row>
      <xdr:rowOff>78130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94170"/>
          <a:ext cx="8382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163970</xdr:rowOff>
    </xdr:from>
    <xdr:to>
      <xdr:col>19</xdr:col>
      <xdr:colOff>177800</xdr:colOff>
      <xdr:row>77</xdr:row>
      <xdr:rowOff>64985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94170"/>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64985</xdr:rowOff>
    </xdr:from>
    <xdr:to>
      <xdr:col>15</xdr:col>
      <xdr:colOff>50800</xdr:colOff>
      <xdr:row>77</xdr:row>
      <xdr:rowOff>79502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66635"/>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79502</xdr:rowOff>
    </xdr:from>
    <xdr:to>
      <xdr:col>10</xdr:col>
      <xdr:colOff>114300</xdr:colOff>
      <xdr:row>78</xdr:row>
      <xdr:rowOff>3263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1152"/>
          <a:ext cx="8890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27330</xdr:rowOff>
    </xdr:from>
    <xdr:to>
      <xdr:col>24</xdr:col>
      <xdr:colOff>114300</xdr:colOff>
      <xdr:row>77</xdr:row>
      <xdr:rowOff>128930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113170</xdr:rowOff>
    </xdr:from>
    <xdr:to>
      <xdr:col>20</xdr:col>
      <xdr:colOff>38100</xdr:colOff>
      <xdr:row>77</xdr:row>
      <xdr:rowOff>43320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59847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14185</xdr:rowOff>
    </xdr:from>
    <xdr:to>
      <xdr:col>15</xdr:col>
      <xdr:colOff>101600</xdr:colOff>
      <xdr:row>77</xdr:row>
      <xdr:rowOff>115785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106912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28702</xdr:rowOff>
    </xdr:from>
    <xdr:to>
      <xdr:col>10</xdr:col>
      <xdr:colOff>165100</xdr:colOff>
      <xdr:row>77</xdr:row>
      <xdr:rowOff>130302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121429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123913</xdr:rowOff>
    </xdr:from>
    <xdr:to>
      <xdr:col>6</xdr:col>
      <xdr:colOff>38100</xdr:colOff>
      <xdr:row>78</xdr:row>
      <xdr:rowOff>54063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45190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1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168308</xdr:rowOff>
    </xdr:from>
    <xdr:to>
      <xdr:col>24</xdr:col>
      <xdr:colOff>63500</xdr:colOff>
      <xdr:row>93</xdr:row>
      <xdr:rowOff>40095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41708"/>
          <a:ext cx="8382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40095</xdr:rowOff>
    </xdr:from>
    <xdr:to>
      <xdr:col>19</xdr:col>
      <xdr:colOff>177800</xdr:colOff>
      <xdr:row>93</xdr:row>
      <xdr:rowOff>104953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84945"/>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104953</xdr:rowOff>
    </xdr:from>
    <xdr:to>
      <xdr:col>15</xdr:col>
      <xdr:colOff>50800</xdr:colOff>
      <xdr:row>93</xdr:row>
      <xdr:rowOff>112644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4980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112644</xdr:rowOff>
    </xdr:from>
    <xdr:to>
      <xdr:col>10</xdr:col>
      <xdr:colOff>114300</xdr:colOff>
      <xdr:row>94</xdr:row>
      <xdr:rowOff>53012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5749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61957</xdr:rowOff>
    </xdr:from>
    <xdr:to>
      <xdr:col>10</xdr:col>
      <xdr:colOff>165100</xdr:colOff>
      <xdr:row>95</xdr:row>
      <xdr:rowOff>163557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154684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90697</xdr:rowOff>
    </xdr:from>
    <xdr:to>
      <xdr:col>6</xdr:col>
      <xdr:colOff>38100</xdr:colOff>
      <xdr:row>96</xdr:row>
      <xdr:rowOff>20847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11974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117508</xdr:rowOff>
    </xdr:from>
    <xdr:to>
      <xdr:col>24</xdr:col>
      <xdr:colOff>114300</xdr:colOff>
      <xdr:row>93</xdr:row>
      <xdr:rowOff>47658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140385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4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160745</xdr:rowOff>
    </xdr:from>
    <xdr:to>
      <xdr:col>20</xdr:col>
      <xdr:colOff>38100</xdr:colOff>
      <xdr:row>93</xdr:row>
      <xdr:rowOff>90895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107422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54153</xdr:rowOff>
    </xdr:from>
    <xdr:to>
      <xdr:col>15</xdr:col>
      <xdr:colOff>101600</xdr:colOff>
      <xdr:row>93</xdr:row>
      <xdr:rowOff>155753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7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61844</xdr:rowOff>
    </xdr:from>
    <xdr:to>
      <xdr:col>10</xdr:col>
      <xdr:colOff>165100</xdr:colOff>
      <xdr:row>93</xdr:row>
      <xdr:rowOff>163444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8521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2212</xdr:rowOff>
    </xdr:from>
    <xdr:to>
      <xdr:col>6</xdr:col>
      <xdr:colOff>38100</xdr:colOff>
      <xdr:row>94</xdr:row>
      <xdr:rowOff>103812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120339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39158</xdr:rowOff>
    </xdr:from>
    <xdr:to>
      <xdr:col>55</xdr:col>
      <xdr:colOff>0</xdr:colOff>
      <xdr:row>37</xdr:row>
      <xdr:rowOff>50378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2808"/>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39158</xdr:rowOff>
    </xdr:from>
    <xdr:to>
      <xdr:col>50</xdr:col>
      <xdr:colOff>114300</xdr:colOff>
      <xdr:row>37</xdr:row>
      <xdr:rowOff>68700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2808"/>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116520</xdr:rowOff>
    </xdr:from>
    <xdr:to>
      <xdr:col>45</xdr:col>
      <xdr:colOff>177800</xdr:colOff>
      <xdr:row>37</xdr:row>
      <xdr:rowOff>68700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17270"/>
          <a:ext cx="889000" cy="29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116520</xdr:rowOff>
    </xdr:from>
    <xdr:to>
      <xdr:col>41</xdr:col>
      <xdr:colOff>50800</xdr:colOff>
      <xdr:row>37</xdr:row>
      <xdr:rowOff>163033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17270"/>
          <a:ext cx="889000" cy="38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171028</xdr:rowOff>
    </xdr:from>
    <xdr:to>
      <xdr:col>55</xdr:col>
      <xdr:colOff>50800</xdr:colOff>
      <xdr:row>37</xdr:row>
      <xdr:rowOff>101178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85955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159808</xdr:rowOff>
    </xdr:from>
    <xdr:to>
      <xdr:col>50</xdr:col>
      <xdr:colOff>165100</xdr:colOff>
      <xdr:row>37</xdr:row>
      <xdr:rowOff>89958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81085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17900</xdr:rowOff>
    </xdr:from>
    <xdr:to>
      <xdr:col>46</xdr:col>
      <xdr:colOff>38100</xdr:colOff>
      <xdr:row>37</xdr:row>
      <xdr:rowOff>119500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110627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65720</xdr:rowOff>
    </xdr:from>
    <xdr:to>
      <xdr:col>41</xdr:col>
      <xdr:colOff>101600</xdr:colOff>
      <xdr:row>35</xdr:row>
      <xdr:rowOff>167320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158447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5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112232</xdr:rowOff>
    </xdr:from>
    <xdr:to>
      <xdr:col>36</xdr:col>
      <xdr:colOff>165100</xdr:colOff>
      <xdr:row>38</xdr:row>
      <xdr:rowOff>42382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33510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110634</xdr:rowOff>
    </xdr:from>
    <xdr:to>
      <xdr:col>55</xdr:col>
      <xdr:colOff>0</xdr:colOff>
      <xdr:row>57</xdr:row>
      <xdr:rowOff>153988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40384"/>
          <a:ext cx="838200" cy="38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153988</xdr:rowOff>
    </xdr:from>
    <xdr:to>
      <xdr:col>50</xdr:col>
      <xdr:colOff>114300</xdr:colOff>
      <xdr:row>58</xdr:row>
      <xdr:rowOff>60372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26638"/>
          <a:ext cx="8890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61702</xdr:rowOff>
    </xdr:from>
    <xdr:to>
      <xdr:col>45</xdr:col>
      <xdr:colOff>177800</xdr:colOff>
      <xdr:row>58</xdr:row>
      <xdr:rowOff>60372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34352"/>
          <a:ext cx="889000" cy="17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61702</xdr:rowOff>
    </xdr:from>
    <xdr:to>
      <xdr:col>41</xdr:col>
      <xdr:colOff>50800</xdr:colOff>
      <xdr:row>58</xdr:row>
      <xdr:rowOff>13360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4352"/>
          <a:ext cx="889000" cy="1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59834</xdr:rowOff>
    </xdr:from>
    <xdr:to>
      <xdr:col>55</xdr:col>
      <xdr:colOff>50800</xdr:colOff>
      <xdr:row>55</xdr:row>
      <xdr:rowOff>161434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82711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103188</xdr:rowOff>
    </xdr:from>
    <xdr:to>
      <xdr:col>50</xdr:col>
      <xdr:colOff>165100</xdr:colOff>
      <xdr:row>58</xdr:row>
      <xdr:rowOff>33338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24465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9572</xdr:rowOff>
    </xdr:from>
    <xdr:to>
      <xdr:col>46</xdr:col>
      <xdr:colOff>38100</xdr:colOff>
      <xdr:row>58</xdr:row>
      <xdr:rowOff>111172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10902</xdr:rowOff>
    </xdr:from>
    <xdr:to>
      <xdr:col>41</xdr:col>
      <xdr:colOff>101600</xdr:colOff>
      <xdr:row>57</xdr:row>
      <xdr:rowOff>112502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103629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134010</xdr:rowOff>
    </xdr:from>
    <xdr:to>
      <xdr:col>36</xdr:col>
      <xdr:colOff>165100</xdr:colOff>
      <xdr:row>58</xdr:row>
      <xdr:rowOff>64160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24680</xdr:rowOff>
    </xdr:from>
    <xdr:to>
      <xdr:col>55</xdr:col>
      <xdr:colOff>0</xdr:colOff>
      <xdr:row>77</xdr:row>
      <xdr:rowOff>43483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711980"/>
          <a:ext cx="838200" cy="5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43483</xdr:rowOff>
    </xdr:from>
    <xdr:to>
      <xdr:col>50</xdr:col>
      <xdr:colOff>114300</xdr:colOff>
      <xdr:row>77</xdr:row>
      <xdr:rowOff>125823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45133"/>
          <a:ext cx="889000" cy="8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125823</xdr:rowOff>
    </xdr:from>
    <xdr:to>
      <xdr:col>45</xdr:col>
      <xdr:colOff>177800</xdr:colOff>
      <xdr:row>78</xdr:row>
      <xdr:rowOff>25228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27473"/>
          <a:ext cx="889000" cy="7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165903</xdr:rowOff>
    </xdr:from>
    <xdr:to>
      <xdr:col>41</xdr:col>
      <xdr:colOff>50800</xdr:colOff>
      <xdr:row>78</xdr:row>
      <xdr:rowOff>25228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7553"/>
          <a:ext cx="8890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145330</xdr:rowOff>
    </xdr:from>
    <xdr:to>
      <xdr:col>55</xdr:col>
      <xdr:colOff>50800</xdr:colOff>
      <xdr:row>74</xdr:row>
      <xdr:rowOff>75480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6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168207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51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164133</xdr:rowOff>
    </xdr:from>
    <xdr:to>
      <xdr:col>50</xdr:col>
      <xdr:colOff>165100</xdr:colOff>
      <xdr:row>77</xdr:row>
      <xdr:rowOff>94283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85410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75023</xdr:rowOff>
    </xdr:from>
    <xdr:to>
      <xdr:col>46</xdr:col>
      <xdr:colOff>38100</xdr:colOff>
      <xdr:row>78</xdr:row>
      <xdr:rowOff>5173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167750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145878</xdr:rowOff>
    </xdr:from>
    <xdr:to>
      <xdr:col>41</xdr:col>
      <xdr:colOff>101600</xdr:colOff>
      <xdr:row>78</xdr:row>
      <xdr:rowOff>76028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78</xdr:row>
      <xdr:rowOff>67155</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04333" y="1344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115103</xdr:rowOff>
    </xdr:from>
    <xdr:to>
      <xdr:col>36</xdr:col>
      <xdr:colOff>165100</xdr:colOff>
      <xdr:row>78</xdr:row>
      <xdr:rowOff>45253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36380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158514</xdr:rowOff>
    </xdr:from>
    <xdr:to>
      <xdr:col>55</xdr:col>
      <xdr:colOff>0</xdr:colOff>
      <xdr:row>97</xdr:row>
      <xdr:rowOff>159367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9164"/>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159367</xdr:rowOff>
    </xdr:from>
    <xdr:to>
      <xdr:col>50</xdr:col>
      <xdr:colOff>114300</xdr:colOff>
      <xdr:row>98</xdr:row>
      <xdr:rowOff>27206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0017"/>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11784</xdr:rowOff>
    </xdr:from>
    <xdr:to>
      <xdr:col>45</xdr:col>
      <xdr:colOff>177800</xdr:colOff>
      <xdr:row>98</xdr:row>
      <xdr:rowOff>27206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42434"/>
          <a:ext cx="889000" cy="18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11784</xdr:rowOff>
    </xdr:from>
    <xdr:to>
      <xdr:col>41</xdr:col>
      <xdr:colOff>50800</xdr:colOff>
      <xdr:row>97</xdr:row>
      <xdr:rowOff>89362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42434"/>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127876</xdr:rowOff>
    </xdr:from>
    <xdr:to>
      <xdr:col>41</xdr:col>
      <xdr:colOff>101600</xdr:colOff>
      <xdr:row>96</xdr:row>
      <xdr:rowOff>58026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74553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131969</xdr:rowOff>
    </xdr:from>
    <xdr:to>
      <xdr:col>36</xdr:col>
      <xdr:colOff>165100</xdr:colOff>
      <xdr:row>96</xdr:row>
      <xdr:rowOff>62119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107714</xdr:rowOff>
    </xdr:from>
    <xdr:to>
      <xdr:col>55</xdr:col>
      <xdr:colOff>50800</xdr:colOff>
      <xdr:row>98</xdr:row>
      <xdr:rowOff>37864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86141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108567</xdr:rowOff>
    </xdr:from>
    <xdr:to>
      <xdr:col>50</xdr:col>
      <xdr:colOff>165100</xdr:colOff>
      <xdr:row>98</xdr:row>
      <xdr:rowOff>38717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29844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147856</xdr:rowOff>
    </xdr:from>
    <xdr:to>
      <xdr:col>46</xdr:col>
      <xdr:colOff>38100</xdr:colOff>
      <xdr:row>98</xdr:row>
      <xdr:rowOff>78006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132434</xdr:rowOff>
    </xdr:from>
    <xdr:to>
      <xdr:col>41</xdr:col>
      <xdr:colOff>101600</xdr:colOff>
      <xdr:row>97</xdr:row>
      <xdr:rowOff>62584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53711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38562</xdr:rowOff>
    </xdr:from>
    <xdr:to>
      <xdr:col>36</xdr:col>
      <xdr:colOff>165100</xdr:colOff>
      <xdr:row>97</xdr:row>
      <xdr:rowOff>140162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118733</xdr:rowOff>
    </xdr:from>
    <xdr:to>
      <xdr:col>85</xdr:col>
      <xdr:colOff>127000</xdr:colOff>
      <xdr:row>38</xdr:row>
      <xdr:rowOff>127296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3833"/>
          <a:ext cx="8382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118733</xdr:rowOff>
    </xdr:from>
    <xdr:to>
      <xdr:col>81</xdr:col>
      <xdr:colOff>50800</xdr:colOff>
      <xdr:row>38</xdr:row>
      <xdr:rowOff>139691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33833"/>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137592</xdr:rowOff>
    </xdr:from>
    <xdr:to>
      <xdr:col>76</xdr:col>
      <xdr:colOff>114300</xdr:colOff>
      <xdr:row>38</xdr:row>
      <xdr:rowOff>139691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2692"/>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137592</xdr:rowOff>
    </xdr:from>
    <xdr:to>
      <xdr:col>71</xdr:col>
      <xdr:colOff>177800</xdr:colOff>
      <xdr:row>38</xdr:row>
      <xdr:rowOff>139691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2692"/>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25363</xdr:rowOff>
    </xdr:from>
    <xdr:to>
      <xdr:col>72</xdr:col>
      <xdr:colOff>38100</xdr:colOff>
      <xdr:row>38</xdr:row>
      <xdr:rowOff>126963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143490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132142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76496</xdr:rowOff>
    </xdr:from>
    <xdr:to>
      <xdr:col>85</xdr:col>
      <xdr:colOff>177800</xdr:colOff>
      <xdr:row>39</xdr:row>
      <xdr:rowOff>6646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67933</xdr:rowOff>
    </xdr:from>
    <xdr:to>
      <xdr:col>81</xdr:col>
      <xdr:colOff>101600</xdr:colOff>
      <xdr:row>38</xdr:row>
      <xdr:rowOff>169533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160660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86792</xdr:rowOff>
    </xdr:from>
    <xdr:to>
      <xdr:col>72</xdr:col>
      <xdr:colOff>38100</xdr:colOff>
      <xdr:row>39</xdr:row>
      <xdr:rowOff>16942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88891</xdr:rowOff>
    </xdr:from>
    <xdr:to>
      <xdr:col>67</xdr:col>
      <xdr:colOff>101600</xdr:colOff>
      <xdr:row>39</xdr:row>
      <xdr:rowOff>19041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10168</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123972</xdr:rowOff>
    </xdr:from>
    <xdr:to>
      <xdr:col>85</xdr:col>
      <xdr:colOff>127000</xdr:colOff>
      <xdr:row>77</xdr:row>
      <xdr:rowOff>126611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25622"/>
          <a:ext cx="838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118880</xdr:rowOff>
    </xdr:from>
    <xdr:to>
      <xdr:col>81</xdr:col>
      <xdr:colOff>50800</xdr:colOff>
      <xdr:row>77</xdr:row>
      <xdr:rowOff>123972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2053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118880</xdr:rowOff>
    </xdr:from>
    <xdr:to>
      <xdr:col>76</xdr:col>
      <xdr:colOff>114300</xdr:colOff>
      <xdr:row>77</xdr:row>
      <xdr:rowOff>119314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205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115706</xdr:rowOff>
    </xdr:from>
    <xdr:to>
      <xdr:col>71</xdr:col>
      <xdr:colOff>177800</xdr:colOff>
      <xdr:row>77</xdr:row>
      <xdr:rowOff>119314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17356"/>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63508</xdr:rowOff>
    </xdr:from>
    <xdr:to>
      <xdr:col>72</xdr:col>
      <xdr:colOff>38100</xdr:colOff>
      <xdr:row>76</xdr:row>
      <xdr:rowOff>165108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39083</xdr:rowOff>
    </xdr:from>
    <xdr:to>
      <xdr:col>67</xdr:col>
      <xdr:colOff>101600</xdr:colOff>
      <xdr:row>76</xdr:row>
      <xdr:rowOff>140683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157211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75811</xdr:rowOff>
    </xdr:from>
    <xdr:to>
      <xdr:col>85</xdr:col>
      <xdr:colOff>177800</xdr:colOff>
      <xdr:row>78</xdr:row>
      <xdr:rowOff>5961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162188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73172</xdr:rowOff>
    </xdr:from>
    <xdr:to>
      <xdr:col>81</xdr:col>
      <xdr:colOff>101600</xdr:colOff>
      <xdr:row>78</xdr:row>
      <xdr:rowOff>3322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165899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68080</xdr:rowOff>
    </xdr:from>
    <xdr:to>
      <xdr:col>76</xdr:col>
      <xdr:colOff>165100</xdr:colOff>
      <xdr:row>77</xdr:row>
      <xdr:rowOff>169680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160807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68514</xdr:rowOff>
    </xdr:from>
    <xdr:to>
      <xdr:col>72</xdr:col>
      <xdr:colOff>38100</xdr:colOff>
      <xdr:row>77</xdr:row>
      <xdr:rowOff>170114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161241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64906</xdr:rowOff>
    </xdr:from>
    <xdr:to>
      <xdr:col>67</xdr:col>
      <xdr:colOff>101600</xdr:colOff>
      <xdr:row>77</xdr:row>
      <xdr:rowOff>166506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157633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58793</xdr:rowOff>
    </xdr:from>
    <xdr:to>
      <xdr:col>85</xdr:col>
      <xdr:colOff>127000</xdr:colOff>
      <xdr:row>98</xdr:row>
      <xdr:rowOff>76698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0893"/>
          <a:ext cx="8382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78654</xdr:rowOff>
    </xdr:from>
    <xdr:to>
      <xdr:col>81</xdr:col>
      <xdr:colOff>50800</xdr:colOff>
      <xdr:row>98</xdr:row>
      <xdr:rowOff>76698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09304"/>
          <a:ext cx="8890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78654</xdr:rowOff>
    </xdr:from>
    <xdr:to>
      <xdr:col>76</xdr:col>
      <xdr:colOff>114300</xdr:colOff>
      <xdr:row>98</xdr:row>
      <xdr:rowOff>72811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09304"/>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37447</xdr:rowOff>
    </xdr:from>
    <xdr:to>
      <xdr:col>71</xdr:col>
      <xdr:colOff>177800</xdr:colOff>
      <xdr:row>98</xdr:row>
      <xdr:rowOff>72811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39547"/>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103814</xdr:rowOff>
    </xdr:from>
    <xdr:to>
      <xdr:col>72</xdr:col>
      <xdr:colOff>38100</xdr:colOff>
      <xdr:row>98</xdr:row>
      <xdr:rowOff>33964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50491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79536</xdr:rowOff>
    </xdr:from>
    <xdr:to>
      <xdr:col>67</xdr:col>
      <xdr:colOff>101600</xdr:colOff>
      <xdr:row>98</xdr:row>
      <xdr:rowOff>9686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1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26213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4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7993</xdr:rowOff>
    </xdr:from>
    <xdr:to>
      <xdr:col>85</xdr:col>
      <xdr:colOff>177800</xdr:colOff>
      <xdr:row>98</xdr:row>
      <xdr:rowOff>109593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94370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25898</xdr:rowOff>
    </xdr:from>
    <xdr:to>
      <xdr:col>81</xdr:col>
      <xdr:colOff>101600</xdr:colOff>
      <xdr:row>98</xdr:row>
      <xdr:rowOff>127498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27854</xdr:rowOff>
    </xdr:from>
    <xdr:to>
      <xdr:col>76</xdr:col>
      <xdr:colOff>165100</xdr:colOff>
      <xdr:row>97</xdr:row>
      <xdr:rowOff>129454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22011</xdr:rowOff>
    </xdr:from>
    <xdr:to>
      <xdr:col>72</xdr:col>
      <xdr:colOff>38100</xdr:colOff>
      <xdr:row>98</xdr:row>
      <xdr:rowOff>123611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158097</xdr:rowOff>
    </xdr:from>
    <xdr:to>
      <xdr:col>67</xdr:col>
      <xdr:colOff>101600</xdr:colOff>
      <xdr:row>98</xdr:row>
      <xdr:rowOff>88247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79374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52477</xdr:rowOff>
    </xdr:from>
    <xdr:to>
      <xdr:col>102</xdr:col>
      <xdr:colOff>165100</xdr:colOff>
      <xdr:row>38</xdr:row>
      <xdr:rowOff>154077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45407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97344</xdr:rowOff>
    </xdr:from>
    <xdr:to>
      <xdr:col>116</xdr:col>
      <xdr:colOff>63500</xdr:colOff>
      <xdr:row>59</xdr:row>
      <xdr:rowOff>97376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2894"/>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97376</xdr:rowOff>
    </xdr:from>
    <xdr:to>
      <xdr:col>111</xdr:col>
      <xdr:colOff>177800</xdr:colOff>
      <xdr:row>59</xdr:row>
      <xdr:rowOff>97834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292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94862</xdr:rowOff>
    </xdr:from>
    <xdr:to>
      <xdr:col>107</xdr:col>
      <xdr:colOff>50800</xdr:colOff>
      <xdr:row>59</xdr:row>
      <xdr:rowOff>97834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041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94862</xdr:rowOff>
    </xdr:from>
    <xdr:to>
      <xdr:col>102</xdr:col>
      <xdr:colOff>114300</xdr:colOff>
      <xdr:row>59</xdr:row>
      <xdr:rowOff>95188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1041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63819</xdr:rowOff>
    </xdr:from>
    <xdr:to>
      <xdr:col>102</xdr:col>
      <xdr:colOff>165100</xdr:colOff>
      <xdr:row>58</xdr:row>
      <xdr:rowOff>165419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11960</xdr:rowOff>
    </xdr:from>
    <xdr:to>
      <xdr:col>98</xdr:col>
      <xdr:colOff>38100</xdr:colOff>
      <xdr:row>58</xdr:row>
      <xdr:rowOff>113560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46544</xdr:rowOff>
    </xdr:from>
    <xdr:to>
      <xdr:col>116</xdr:col>
      <xdr:colOff>114300</xdr:colOff>
      <xdr:row>59</xdr:row>
      <xdr:rowOff>148144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132921</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46576</xdr:rowOff>
    </xdr:from>
    <xdr:to>
      <xdr:col>112</xdr:col>
      <xdr:colOff>38100</xdr:colOff>
      <xdr:row>59</xdr:row>
      <xdr:rowOff>148176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139303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47034</xdr:rowOff>
    </xdr:from>
    <xdr:to>
      <xdr:col>107</xdr:col>
      <xdr:colOff>101600</xdr:colOff>
      <xdr:row>59</xdr:row>
      <xdr:rowOff>148634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139761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5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44062</xdr:rowOff>
    </xdr:from>
    <xdr:to>
      <xdr:col>102</xdr:col>
      <xdr:colOff>165100</xdr:colOff>
      <xdr:row>59</xdr:row>
      <xdr:rowOff>145662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136789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44388</xdr:rowOff>
    </xdr:from>
    <xdr:to>
      <xdr:col>98</xdr:col>
      <xdr:colOff>38100</xdr:colOff>
      <xdr:row>59</xdr:row>
      <xdr:rowOff>145988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137115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73820</xdr:rowOff>
    </xdr:from>
    <xdr:to>
      <xdr:col>116</xdr:col>
      <xdr:colOff>63500</xdr:colOff>
      <xdr:row>75</xdr:row>
      <xdr:rowOff>95755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32570"/>
          <a:ext cx="8382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73820</xdr:rowOff>
    </xdr:from>
    <xdr:to>
      <xdr:col>111</xdr:col>
      <xdr:colOff>177800</xdr:colOff>
      <xdr:row>76</xdr:row>
      <xdr:rowOff>40683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32570"/>
          <a:ext cx="889000" cy="1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146862</xdr:rowOff>
    </xdr:from>
    <xdr:to>
      <xdr:col>107</xdr:col>
      <xdr:colOff>50800</xdr:colOff>
      <xdr:row>76</xdr:row>
      <xdr:rowOff>40683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05612"/>
          <a:ext cx="889000" cy="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146862</xdr:rowOff>
    </xdr:from>
    <xdr:to>
      <xdr:col>102</xdr:col>
      <xdr:colOff>114300</xdr:colOff>
      <xdr:row>75</xdr:row>
      <xdr:rowOff>169190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05612"/>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124637</xdr:rowOff>
    </xdr:from>
    <xdr:to>
      <xdr:col>102</xdr:col>
      <xdr:colOff>165100</xdr:colOff>
      <xdr:row>77</xdr:row>
      <xdr:rowOff>54787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45914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117529</xdr:rowOff>
    </xdr:from>
    <xdr:to>
      <xdr:col>98</xdr:col>
      <xdr:colOff>38100</xdr:colOff>
      <xdr:row>77</xdr:row>
      <xdr:rowOff>47679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38806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44955</xdr:rowOff>
    </xdr:from>
    <xdr:to>
      <xdr:col>116</xdr:col>
      <xdr:colOff>114300</xdr:colOff>
      <xdr:row>75</xdr:row>
      <xdr:rowOff>146555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67832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23020</xdr:rowOff>
    </xdr:from>
    <xdr:to>
      <xdr:col>112</xdr:col>
      <xdr:colOff>38100</xdr:colOff>
      <xdr:row>75</xdr:row>
      <xdr:rowOff>124620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141147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161333</xdr:rowOff>
    </xdr:from>
    <xdr:to>
      <xdr:col>107</xdr:col>
      <xdr:colOff>101600</xdr:colOff>
      <xdr:row>76</xdr:row>
      <xdr:rowOff>91483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108011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96063</xdr:rowOff>
    </xdr:from>
    <xdr:to>
      <xdr:col>102</xdr:col>
      <xdr:colOff>165100</xdr:colOff>
      <xdr:row>76</xdr:row>
      <xdr:rowOff>26212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54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42740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118390</xdr:rowOff>
    </xdr:from>
    <xdr:to>
      <xdr:col>98</xdr:col>
      <xdr:colOff>38100</xdr:colOff>
      <xdr:row>76</xdr:row>
      <xdr:rowOff>48540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住民一人当たりのコストの推移を見たときに特徴的なものは、普通建設事業費（うち新規整備）であり、前年度比で約４．５倍の数値となっている。これは、義務教育学校建設事業に係る工事等が要因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維持補修費や繰出金は前年度と比較して減少できたものの、扶助費は年々増加しており今後も増加し続ける見込みである。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今まで全体的に横ばいか微減してきたが、今後は義務教育学校による公債費の増加は確実であり、その他突発的な支出も発生するかもしれない。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継続してきた経費削減の意識を持ちつつ、扶助費と公債費をどのように捻出していくかが今後の財政運営の課題である。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10,714
10,540
83.89
7,580,695
7,338,167
239,996
3,908,155
4,420,961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169037</xdr:rowOff>
    </xdr:from>
    <xdr:to>
      <xdr:col>24</xdr:col>
      <xdr:colOff>63500</xdr:colOff>
      <xdr:row>34</xdr:row>
      <xdr:rowOff>171133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8337"/>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169037</xdr:rowOff>
    </xdr:from>
    <xdr:to>
      <xdr:col>19</xdr:col>
      <xdr:colOff>177800</xdr:colOff>
      <xdr:row>35</xdr:row>
      <xdr:rowOff>127317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8337"/>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76835</xdr:rowOff>
    </xdr:from>
    <xdr:to>
      <xdr:col>15</xdr:col>
      <xdr:colOff>50800</xdr:colOff>
      <xdr:row>35</xdr:row>
      <xdr:rowOff>127317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7585"/>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xdr:rowOff>
    </xdr:from>
    <xdr:to>
      <xdr:col>10</xdr:col>
      <xdr:colOff>114300</xdr:colOff>
      <xdr:row>35</xdr:row>
      <xdr:rowOff>76835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101"/>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133858</xdr:rowOff>
    </xdr:from>
    <xdr:to>
      <xdr:col>10</xdr:col>
      <xdr:colOff>165100</xdr:colOff>
      <xdr:row>36</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40132</xdr:rowOff>
    </xdr:from>
    <xdr:to>
      <xdr:col>6</xdr:col>
      <xdr:colOff>38100</xdr:colOff>
      <xdr:row>35</xdr:row>
      <xdr:rowOff>141732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132859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120333</xdr:rowOff>
    </xdr:from>
    <xdr:to>
      <xdr:col>24</xdr:col>
      <xdr:colOff>114300</xdr:colOff>
      <xdr:row>35</xdr:row>
      <xdr:rowOff>50483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143210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118237</xdr:rowOff>
    </xdr:from>
    <xdr:to>
      <xdr:col>20</xdr:col>
      <xdr:colOff>38100</xdr:colOff>
      <xdr:row>35</xdr:row>
      <xdr:rowOff>48387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76517</xdr:rowOff>
    </xdr:from>
    <xdr:to>
      <xdr:col>15</xdr:col>
      <xdr:colOff>101600</xdr:colOff>
      <xdr:row>36</xdr:row>
      <xdr:rowOff>6667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26035</xdr:rowOff>
    </xdr:from>
    <xdr:to>
      <xdr:col>10</xdr:col>
      <xdr:colOff>165100</xdr:colOff>
      <xdr:row>35</xdr:row>
      <xdr:rowOff>127635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144162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135001</xdr:rowOff>
    </xdr:from>
    <xdr:to>
      <xdr:col>6</xdr:col>
      <xdr:colOff>38100</xdr:colOff>
      <xdr:row>35</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7417</xdr:rowOff>
    </xdr:from>
    <xdr:to>
      <xdr:col>24</xdr:col>
      <xdr:colOff>63500</xdr:colOff>
      <xdr:row>57</xdr:row>
      <xdr:rowOff>35767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0067"/>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66438</xdr:rowOff>
    </xdr:from>
    <xdr:to>
      <xdr:col>19</xdr:col>
      <xdr:colOff>177800</xdr:colOff>
      <xdr:row>57</xdr:row>
      <xdr:rowOff>35767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67638"/>
          <a:ext cx="8890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31400</xdr:rowOff>
    </xdr:from>
    <xdr:to>
      <xdr:col>15</xdr:col>
      <xdr:colOff>50800</xdr:colOff>
      <xdr:row>56</xdr:row>
      <xdr:rowOff>66438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1150"/>
          <a:ext cx="889000" cy="2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31400</xdr:rowOff>
    </xdr:from>
    <xdr:to>
      <xdr:col>10</xdr:col>
      <xdr:colOff>114300</xdr:colOff>
      <xdr:row>57</xdr:row>
      <xdr:rowOff>52893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1150"/>
          <a:ext cx="889000" cy="3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170076</xdr:rowOff>
    </xdr:from>
    <xdr:to>
      <xdr:col>10</xdr:col>
      <xdr:colOff>165100</xdr:colOff>
      <xdr:row>54</xdr:row>
      <xdr:rowOff>100226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116753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161305</xdr:rowOff>
    </xdr:from>
    <xdr:to>
      <xdr:col>6</xdr:col>
      <xdr:colOff>38100</xdr:colOff>
      <xdr:row>56</xdr:row>
      <xdr:rowOff>91455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107982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128067</xdr:rowOff>
    </xdr:from>
    <xdr:to>
      <xdr:col>24</xdr:col>
      <xdr:colOff>114300</xdr:colOff>
      <xdr:row>57</xdr:row>
      <xdr:rowOff>58217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106494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156417</xdr:rowOff>
    </xdr:from>
    <xdr:to>
      <xdr:col>20</xdr:col>
      <xdr:colOff>38100</xdr:colOff>
      <xdr:row>57</xdr:row>
      <xdr:rowOff>86567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77694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15638</xdr:rowOff>
    </xdr:from>
    <xdr:to>
      <xdr:col>15</xdr:col>
      <xdr:colOff>101600</xdr:colOff>
      <xdr:row>56</xdr:row>
      <xdr:rowOff>117238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108365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152050</xdr:rowOff>
    </xdr:from>
    <xdr:to>
      <xdr:col>10</xdr:col>
      <xdr:colOff>165100</xdr:colOff>
      <xdr:row>55</xdr:row>
      <xdr:rowOff>82200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73327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2093</xdr:rowOff>
    </xdr:from>
    <xdr:to>
      <xdr:col>6</xdr:col>
      <xdr:colOff>38100</xdr:colOff>
      <xdr:row>57</xdr:row>
      <xdr:rowOff>103693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155191</xdr:rowOff>
    </xdr:from>
    <xdr:to>
      <xdr:col>24</xdr:col>
      <xdr:colOff>63500</xdr:colOff>
      <xdr:row>75</xdr:row>
      <xdr:rowOff>14656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42491"/>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138002</xdr:rowOff>
    </xdr:from>
    <xdr:to>
      <xdr:col>19</xdr:col>
      <xdr:colOff>177800</xdr:colOff>
      <xdr:row>75</xdr:row>
      <xdr:rowOff>14656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25302"/>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138002</xdr:rowOff>
    </xdr:from>
    <xdr:to>
      <xdr:col>15</xdr:col>
      <xdr:colOff>50800</xdr:colOff>
      <xdr:row>76</xdr:row>
      <xdr:rowOff>97126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25302"/>
          <a:ext cx="889000" cy="30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97126</xdr:rowOff>
    </xdr:from>
    <xdr:to>
      <xdr:col>10</xdr:col>
      <xdr:colOff>114300</xdr:colOff>
      <xdr:row>77</xdr:row>
      <xdr:rowOff>972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7326"/>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68348</xdr:rowOff>
    </xdr:from>
    <xdr:to>
      <xdr:col>10</xdr:col>
      <xdr:colOff>165100</xdr:colOff>
      <xdr:row>75</xdr:row>
      <xdr:rowOff>169948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xdr:rowOff>
    </xdr:from>
    <xdr:to>
      <xdr:col>6</xdr:col>
      <xdr:colOff>38100</xdr:colOff>
      <xdr:row>76</xdr:row>
      <xdr:rowOff>101662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118189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104391</xdr:rowOff>
    </xdr:from>
    <xdr:to>
      <xdr:col>24</xdr:col>
      <xdr:colOff>114300</xdr:colOff>
      <xdr:row>75</xdr:row>
      <xdr:rowOff>34541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127268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135306</xdr:rowOff>
    </xdr:from>
    <xdr:to>
      <xdr:col>20</xdr:col>
      <xdr:colOff>38100</xdr:colOff>
      <xdr:row>75</xdr:row>
      <xdr:rowOff>65456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81983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87202</xdr:rowOff>
    </xdr:from>
    <xdr:to>
      <xdr:col>15</xdr:col>
      <xdr:colOff>101600</xdr:colOff>
      <xdr:row>75</xdr:row>
      <xdr:rowOff>17352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33879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46326</xdr:rowOff>
    </xdr:from>
    <xdr:to>
      <xdr:col>10</xdr:col>
      <xdr:colOff>165100</xdr:colOff>
      <xdr:row>76</xdr:row>
      <xdr:rowOff>147926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139053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121622</xdr:rowOff>
    </xdr:from>
    <xdr:to>
      <xdr:col>6</xdr:col>
      <xdr:colOff>38100</xdr:colOff>
      <xdr:row>77</xdr:row>
      <xdr:rowOff>51772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42899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157933</xdr:rowOff>
    </xdr:from>
    <xdr:to>
      <xdr:col>24</xdr:col>
      <xdr:colOff>63500</xdr:colOff>
      <xdr:row>99</xdr:row>
      <xdr:rowOff>27011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60033"/>
          <a:ext cx="8382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157933</xdr:rowOff>
    </xdr:from>
    <xdr:to>
      <xdr:col>19</xdr:col>
      <xdr:colOff>177800</xdr:colOff>
      <xdr:row>99</xdr:row>
      <xdr:rowOff>50808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60033"/>
          <a:ext cx="8890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33978</xdr:rowOff>
    </xdr:from>
    <xdr:to>
      <xdr:col>15</xdr:col>
      <xdr:colOff>50800</xdr:colOff>
      <xdr:row>99</xdr:row>
      <xdr:rowOff>50808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07528"/>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33978</xdr:rowOff>
    </xdr:from>
    <xdr:to>
      <xdr:col>10</xdr:col>
      <xdr:colOff>114300</xdr:colOff>
      <xdr:row>99</xdr:row>
      <xdr:rowOff>79415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07528"/>
          <a:ext cx="889000" cy="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119216</xdr:rowOff>
    </xdr:from>
    <xdr:to>
      <xdr:col>10</xdr:col>
      <xdr:colOff>165100</xdr:colOff>
      <xdr:row>97</xdr:row>
      <xdr:rowOff>49366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7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xdr:rowOff>
    </xdr:from>
    <xdr:to>
      <xdr:col>6</xdr:col>
      <xdr:colOff>38100</xdr:colOff>
      <xdr:row>97</xdr:row>
      <xdr:rowOff>105668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122195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147661</xdr:rowOff>
    </xdr:from>
    <xdr:to>
      <xdr:col>24</xdr:col>
      <xdr:colOff>114300</xdr:colOff>
      <xdr:row>99</xdr:row>
      <xdr:rowOff>77811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62588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107133</xdr:rowOff>
    </xdr:from>
    <xdr:to>
      <xdr:col>20</xdr:col>
      <xdr:colOff>38100</xdr:colOff>
      <xdr:row>99</xdr:row>
      <xdr:rowOff>37283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28410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xdr:rowOff>
    </xdr:from>
    <xdr:to>
      <xdr:col>15</xdr:col>
      <xdr:colOff>101600</xdr:colOff>
      <xdr:row>99</xdr:row>
      <xdr:rowOff>101608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92735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154628</xdr:rowOff>
    </xdr:from>
    <xdr:to>
      <xdr:col>10</xdr:col>
      <xdr:colOff>165100</xdr:colOff>
      <xdr:row>99</xdr:row>
      <xdr:rowOff>84778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75905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28615</xdr:rowOff>
    </xdr:from>
    <xdr:to>
      <xdr:col>6</xdr:col>
      <xdr:colOff>38100</xdr:colOff>
      <xdr:row>99</xdr:row>
      <xdr:rowOff>130215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121342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136957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136957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156108</xdr:rowOff>
    </xdr:from>
    <xdr:to>
      <xdr:col>41</xdr:col>
      <xdr:colOff>101600</xdr:colOff>
      <xdr:row>37</xdr:row>
      <xdr:rowOff>86258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102785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3573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7434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116127</xdr:rowOff>
    </xdr:from>
    <xdr:to>
      <xdr:col>55</xdr:col>
      <xdr:colOff>0</xdr:colOff>
      <xdr:row>57</xdr:row>
      <xdr:rowOff>155432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88777"/>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155432</xdr:rowOff>
    </xdr:from>
    <xdr:to>
      <xdr:col>50</xdr:col>
      <xdr:colOff>114300</xdr:colOff>
      <xdr:row>58</xdr:row>
      <xdr:rowOff>26209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082"/>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44122</xdr:rowOff>
    </xdr:from>
    <xdr:to>
      <xdr:col>45</xdr:col>
      <xdr:colOff>177800</xdr:colOff>
      <xdr:row>58</xdr:row>
      <xdr:rowOff>26209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16772"/>
          <a:ext cx="889000" cy="1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44122</xdr:rowOff>
    </xdr:from>
    <xdr:to>
      <xdr:col>41</xdr:col>
      <xdr:colOff>50800</xdr:colOff>
      <xdr:row>58</xdr:row>
      <xdr:rowOff>7093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16772"/>
          <a:ext cx="889000" cy="1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103096</xdr:rowOff>
    </xdr:from>
    <xdr:to>
      <xdr:col>41</xdr:col>
      <xdr:colOff>101600</xdr:colOff>
      <xdr:row>57</xdr:row>
      <xdr:rowOff>33246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49773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65327</xdr:rowOff>
    </xdr:from>
    <xdr:to>
      <xdr:col>55</xdr:col>
      <xdr:colOff>50800</xdr:colOff>
      <xdr:row>57</xdr:row>
      <xdr:rowOff>166927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88204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104632</xdr:rowOff>
    </xdr:from>
    <xdr:to>
      <xdr:col>50</xdr:col>
      <xdr:colOff>165100</xdr:colOff>
      <xdr:row>58</xdr:row>
      <xdr:rowOff>34782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25909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146859</xdr:rowOff>
    </xdr:from>
    <xdr:to>
      <xdr:col>46</xdr:col>
      <xdr:colOff>38100</xdr:colOff>
      <xdr:row>58</xdr:row>
      <xdr:rowOff>77009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164772</xdr:rowOff>
    </xdr:from>
    <xdr:to>
      <xdr:col>41</xdr:col>
      <xdr:colOff>101600</xdr:colOff>
      <xdr:row>57</xdr:row>
      <xdr:rowOff>94922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127743</xdr:rowOff>
    </xdr:from>
    <xdr:to>
      <xdr:col>36</xdr:col>
      <xdr:colOff>165100</xdr:colOff>
      <xdr:row>58</xdr:row>
      <xdr:rowOff>57893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49020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125222</xdr:rowOff>
    </xdr:from>
    <xdr:to>
      <xdr:col>55</xdr:col>
      <xdr:colOff>0</xdr:colOff>
      <xdr:row>78</xdr:row>
      <xdr:rowOff>153296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98322"/>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125222</xdr:rowOff>
    </xdr:from>
    <xdr:to>
      <xdr:col>50</xdr:col>
      <xdr:colOff>114300</xdr:colOff>
      <xdr:row>79</xdr:row>
      <xdr:rowOff>9877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98322"/>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9877</xdr:rowOff>
    </xdr:from>
    <xdr:to>
      <xdr:col>45</xdr:col>
      <xdr:colOff>177800</xdr:colOff>
      <xdr:row>79</xdr:row>
      <xdr:rowOff>25988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54427"/>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25988</xdr:rowOff>
    </xdr:from>
    <xdr:to>
      <xdr:col>41</xdr:col>
      <xdr:colOff>50800</xdr:colOff>
      <xdr:row>79</xdr:row>
      <xdr:rowOff>50786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70538"/>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56384</xdr:rowOff>
    </xdr:from>
    <xdr:to>
      <xdr:col>41</xdr:col>
      <xdr:colOff>101600</xdr:colOff>
      <xdr:row>76</xdr:row>
      <xdr:rowOff>157984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88497</xdr:rowOff>
    </xdr:from>
    <xdr:to>
      <xdr:col>36</xdr:col>
      <xdr:colOff>165100</xdr:colOff>
      <xdr:row>78</xdr:row>
      <xdr:rowOff>18647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35174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102496</xdr:rowOff>
    </xdr:from>
    <xdr:to>
      <xdr:col>55</xdr:col>
      <xdr:colOff>50800</xdr:colOff>
      <xdr:row>79</xdr:row>
      <xdr:rowOff>32646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17423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74422</xdr:rowOff>
    </xdr:from>
    <xdr:to>
      <xdr:col>50</xdr:col>
      <xdr:colOff>165100</xdr:colOff>
      <xdr:row>79</xdr:row>
      <xdr:rowOff>4572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130527</xdr:rowOff>
    </xdr:from>
    <xdr:to>
      <xdr:col>46</xdr:col>
      <xdr:colOff>38100</xdr:colOff>
      <xdr:row>79</xdr:row>
      <xdr:rowOff>60677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9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146638</xdr:rowOff>
    </xdr:from>
    <xdr:to>
      <xdr:col>41</xdr:col>
      <xdr:colOff>101600</xdr:colOff>
      <xdr:row>79</xdr:row>
      <xdr:rowOff>76788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67915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171436</xdr:rowOff>
    </xdr:from>
    <xdr:to>
      <xdr:col>36</xdr:col>
      <xdr:colOff>165100</xdr:colOff>
      <xdr:row>79</xdr:row>
      <xdr:rowOff>101586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92713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142714</xdr:rowOff>
    </xdr:from>
    <xdr:to>
      <xdr:col>55</xdr:col>
      <xdr:colOff>0</xdr:colOff>
      <xdr:row>97</xdr:row>
      <xdr:rowOff>142912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73364"/>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142714</xdr:rowOff>
    </xdr:from>
    <xdr:to>
      <xdr:col>50</xdr:col>
      <xdr:colOff>114300</xdr:colOff>
      <xdr:row>98</xdr:row>
      <xdr:rowOff>4105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3364"/>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3600</xdr:rowOff>
    </xdr:from>
    <xdr:to>
      <xdr:col>45</xdr:col>
      <xdr:colOff>177800</xdr:colOff>
      <xdr:row>98</xdr:row>
      <xdr:rowOff>4105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0570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159984</xdr:rowOff>
    </xdr:from>
    <xdr:to>
      <xdr:col>41</xdr:col>
      <xdr:colOff>50800</xdr:colOff>
      <xdr:row>98</xdr:row>
      <xdr:rowOff>3600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063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24512</xdr:rowOff>
    </xdr:from>
    <xdr:to>
      <xdr:col>41</xdr:col>
      <xdr:colOff>101600</xdr:colOff>
      <xdr:row>97</xdr:row>
      <xdr:rowOff>126112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36097</xdr:rowOff>
    </xdr:from>
    <xdr:to>
      <xdr:col>36</xdr:col>
      <xdr:colOff>165100</xdr:colOff>
      <xdr:row>97</xdr:row>
      <xdr:rowOff>137697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6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154224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92112</xdr:rowOff>
    </xdr:from>
    <xdr:to>
      <xdr:col>55</xdr:col>
      <xdr:colOff>50800</xdr:colOff>
      <xdr:row>98</xdr:row>
      <xdr:rowOff>22262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70539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91914</xdr:rowOff>
    </xdr:from>
    <xdr:to>
      <xdr:col>50</xdr:col>
      <xdr:colOff>165100</xdr:colOff>
      <xdr:row>98</xdr:row>
      <xdr:rowOff>22064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124755</xdr:rowOff>
    </xdr:from>
    <xdr:to>
      <xdr:col>46</xdr:col>
      <xdr:colOff>38100</xdr:colOff>
      <xdr:row>98</xdr:row>
      <xdr:rowOff>54905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124250</xdr:rowOff>
    </xdr:from>
    <xdr:to>
      <xdr:col>41</xdr:col>
      <xdr:colOff>101600</xdr:colOff>
      <xdr:row>98</xdr:row>
      <xdr:rowOff>54400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109184</xdr:rowOff>
    </xdr:from>
    <xdr:to>
      <xdr:col>36</xdr:col>
      <xdr:colOff>165100</xdr:colOff>
      <xdr:row>98</xdr:row>
      <xdr:rowOff>39334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162576</xdr:rowOff>
    </xdr:from>
    <xdr:to>
      <xdr:col>85</xdr:col>
      <xdr:colOff>127000</xdr:colOff>
      <xdr:row>39</xdr:row>
      <xdr:rowOff>9088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767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7798</xdr:rowOff>
    </xdr:from>
    <xdr:to>
      <xdr:col>81</xdr:col>
      <xdr:colOff>50800</xdr:colOff>
      <xdr:row>39</xdr:row>
      <xdr:rowOff>9088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94348"/>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79137</xdr:rowOff>
    </xdr:from>
    <xdr:to>
      <xdr:col>76</xdr:col>
      <xdr:colOff>114300</xdr:colOff>
      <xdr:row>39</xdr:row>
      <xdr:rowOff>7798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94237"/>
          <a:ext cx="889000" cy="10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79137</xdr:rowOff>
    </xdr:from>
    <xdr:to>
      <xdr:col>71</xdr:col>
      <xdr:colOff>177800</xdr:colOff>
      <xdr:row>39</xdr:row>
      <xdr:rowOff>16109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4237"/>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22514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111776</xdr:rowOff>
    </xdr:from>
    <xdr:to>
      <xdr:col>85</xdr:col>
      <xdr:colOff>177800</xdr:colOff>
      <xdr:row>39</xdr:row>
      <xdr:rowOff>41926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90203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129738</xdr:rowOff>
    </xdr:from>
    <xdr:to>
      <xdr:col>81</xdr:col>
      <xdr:colOff>101600</xdr:colOff>
      <xdr:row>39</xdr:row>
      <xdr:rowOff>59888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51015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128448</xdr:rowOff>
    </xdr:from>
    <xdr:to>
      <xdr:col>76</xdr:col>
      <xdr:colOff>165100</xdr:colOff>
      <xdr:row>39</xdr:row>
      <xdr:rowOff>58598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49725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28337</xdr:rowOff>
    </xdr:from>
    <xdr:to>
      <xdr:col>72</xdr:col>
      <xdr:colOff>38100</xdr:colOff>
      <xdr:row>38</xdr:row>
      <xdr:rowOff>129937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121064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136759</xdr:rowOff>
    </xdr:from>
    <xdr:to>
      <xdr:col>67</xdr:col>
      <xdr:colOff>101600</xdr:colOff>
      <xdr:row>39</xdr:row>
      <xdr:rowOff>66909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58036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94282</xdr:rowOff>
    </xdr:from>
    <xdr:to>
      <xdr:col>85</xdr:col>
      <xdr:colOff>127000</xdr:colOff>
      <xdr:row>56</xdr:row>
      <xdr:rowOff>153022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52582"/>
          <a:ext cx="838200" cy="4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153022</xdr:rowOff>
    </xdr:from>
    <xdr:to>
      <xdr:col>81</xdr:col>
      <xdr:colOff>50800</xdr:colOff>
      <xdr:row>57</xdr:row>
      <xdr:rowOff>34572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54222"/>
          <a:ext cx="889000" cy="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9334</xdr:rowOff>
    </xdr:from>
    <xdr:to>
      <xdr:col>76</xdr:col>
      <xdr:colOff>114300</xdr:colOff>
      <xdr:row>57</xdr:row>
      <xdr:rowOff>34572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81984"/>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9334</xdr:rowOff>
    </xdr:from>
    <xdr:to>
      <xdr:col>71</xdr:col>
      <xdr:colOff>177800</xdr:colOff>
      <xdr:row>57</xdr:row>
      <xdr:rowOff>66534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81984"/>
          <a:ext cx="8890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43482</xdr:rowOff>
    </xdr:from>
    <xdr:to>
      <xdr:col>85</xdr:col>
      <xdr:colOff>177800</xdr:colOff>
      <xdr:row>54</xdr:row>
      <xdr:rowOff>145082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66359</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5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102222</xdr:rowOff>
    </xdr:from>
    <xdr:to>
      <xdr:col>81</xdr:col>
      <xdr:colOff>101600</xdr:colOff>
      <xdr:row>57</xdr:row>
      <xdr:rowOff>32372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23499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155222</xdr:rowOff>
    </xdr:from>
    <xdr:to>
      <xdr:col>76</xdr:col>
      <xdr:colOff>165100</xdr:colOff>
      <xdr:row>57</xdr:row>
      <xdr:rowOff>85372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76499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129984</xdr:rowOff>
    </xdr:from>
    <xdr:to>
      <xdr:col>72</xdr:col>
      <xdr:colOff>38100</xdr:colOff>
      <xdr:row>57</xdr:row>
      <xdr:rowOff>60134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51261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15734</xdr:rowOff>
    </xdr:from>
    <xdr:to>
      <xdr:col>67</xdr:col>
      <xdr:colOff>101600</xdr:colOff>
      <xdr:row>57</xdr:row>
      <xdr:rowOff>117334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108461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118732</xdr:rowOff>
    </xdr:from>
    <xdr:to>
      <xdr:col>85</xdr:col>
      <xdr:colOff>127000</xdr:colOff>
      <xdr:row>78</xdr:row>
      <xdr:rowOff>127296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1832"/>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118732</xdr:rowOff>
    </xdr:from>
    <xdr:to>
      <xdr:col>81</xdr:col>
      <xdr:colOff>50800</xdr:colOff>
      <xdr:row>78</xdr:row>
      <xdr:rowOff>139691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91832"/>
          <a:ext cx="88900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137592</xdr:rowOff>
    </xdr:from>
    <xdr:to>
      <xdr:col>76</xdr:col>
      <xdr:colOff>114300</xdr:colOff>
      <xdr:row>78</xdr:row>
      <xdr:rowOff>139691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0692"/>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137592</xdr:rowOff>
    </xdr:from>
    <xdr:to>
      <xdr:col>71</xdr:col>
      <xdr:colOff>177800</xdr:colOff>
      <xdr:row>78</xdr:row>
      <xdr:rowOff>139691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10692"/>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25363</xdr:rowOff>
    </xdr:from>
    <xdr:to>
      <xdr:col>72</xdr:col>
      <xdr:colOff>38100</xdr:colOff>
      <xdr:row>78</xdr:row>
      <xdr:rowOff>126963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143490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132142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76496</xdr:rowOff>
    </xdr:from>
    <xdr:to>
      <xdr:col>85</xdr:col>
      <xdr:colOff>177800</xdr:colOff>
      <xdr:row>79</xdr:row>
      <xdr:rowOff>6646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67932</xdr:rowOff>
    </xdr:from>
    <xdr:to>
      <xdr:col>81</xdr:col>
      <xdr:colOff>101600</xdr:colOff>
      <xdr:row>78</xdr:row>
      <xdr:rowOff>169532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160659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3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86792</xdr:rowOff>
    </xdr:from>
    <xdr:to>
      <xdr:col>72</xdr:col>
      <xdr:colOff>38100</xdr:colOff>
      <xdr:row>79</xdr:row>
      <xdr:rowOff>16942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2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88891</xdr:rowOff>
    </xdr:from>
    <xdr:to>
      <xdr:col>67</xdr:col>
      <xdr:colOff>101600</xdr:colOff>
      <xdr:row>79</xdr:row>
      <xdr:rowOff>19041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10168</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123972</xdr:rowOff>
    </xdr:from>
    <xdr:to>
      <xdr:col>85</xdr:col>
      <xdr:colOff>127000</xdr:colOff>
      <xdr:row>97</xdr:row>
      <xdr:rowOff>126611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54622"/>
          <a:ext cx="838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118880</xdr:rowOff>
    </xdr:from>
    <xdr:to>
      <xdr:col>81</xdr:col>
      <xdr:colOff>50800</xdr:colOff>
      <xdr:row>97</xdr:row>
      <xdr:rowOff>123972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4953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118880</xdr:rowOff>
    </xdr:from>
    <xdr:to>
      <xdr:col>76</xdr:col>
      <xdr:colOff>114300</xdr:colOff>
      <xdr:row>97</xdr:row>
      <xdr:rowOff>119314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95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115706</xdr:rowOff>
    </xdr:from>
    <xdr:to>
      <xdr:col>71</xdr:col>
      <xdr:colOff>177800</xdr:colOff>
      <xdr:row>97</xdr:row>
      <xdr:rowOff>119314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6356"/>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63498</xdr:rowOff>
    </xdr:from>
    <xdr:to>
      <xdr:col>72</xdr:col>
      <xdr:colOff>38100</xdr:colOff>
      <xdr:row>96</xdr:row>
      <xdr:rowOff>165098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10175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39005</xdr:rowOff>
    </xdr:from>
    <xdr:to>
      <xdr:col>67</xdr:col>
      <xdr:colOff>101600</xdr:colOff>
      <xdr:row>96</xdr:row>
      <xdr:rowOff>140605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157132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75811</xdr:rowOff>
    </xdr:from>
    <xdr:to>
      <xdr:col>85</xdr:col>
      <xdr:colOff>177800</xdr:colOff>
      <xdr:row>98</xdr:row>
      <xdr:rowOff>5961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162188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73172</xdr:rowOff>
    </xdr:from>
    <xdr:to>
      <xdr:col>81</xdr:col>
      <xdr:colOff>101600</xdr:colOff>
      <xdr:row>98</xdr:row>
      <xdr:rowOff>3322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165899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68080</xdr:rowOff>
    </xdr:from>
    <xdr:to>
      <xdr:col>76</xdr:col>
      <xdr:colOff>165100</xdr:colOff>
      <xdr:row>97</xdr:row>
      <xdr:rowOff>169680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160807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68514</xdr:rowOff>
    </xdr:from>
    <xdr:to>
      <xdr:col>72</xdr:col>
      <xdr:colOff>38100</xdr:colOff>
      <xdr:row>97</xdr:row>
      <xdr:rowOff>170114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161241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64906</xdr:rowOff>
    </xdr:from>
    <xdr:to>
      <xdr:col>67</xdr:col>
      <xdr:colOff>101600</xdr:colOff>
      <xdr:row>97</xdr:row>
      <xdr:rowOff>166506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157633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46675</xdr:rowOff>
    </xdr:from>
    <xdr:to>
      <xdr:col>102</xdr:col>
      <xdr:colOff>165100</xdr:colOff>
      <xdr:row>39</xdr:row>
      <xdr:rowOff>148275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164802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50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47197</xdr:rowOff>
    </xdr:from>
    <xdr:to>
      <xdr:col>98</xdr:col>
      <xdr:colOff>38100</xdr:colOff>
      <xdr:row>39</xdr:row>
      <xdr:rowOff>148797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165324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508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目的別歳出で住民一人当たりのコストの推移を見たときに特徴的なものは、教育費であり、前年度比で約２．２倍の数値となっている。これは、義務教育学校建設事業に係る支出の増加が要因だと考える。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農林水産業費も前年度から約１．３倍増加しており、農業水路等長寿命化・防災減災事業負担金の増加が要因だと考える。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議会費、民生費は依然として高い数値となっている。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公債費は微減してきたが、義務教育学校により今後増加する見込みである。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継続してきた経費削減の意識を持ちつつ、議会費、民生費、公債費をどのように捻出していくかが今後の財政運営の課題である。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令和５年度においては、歳出削減により財政調整基金の取り崩しをしなかったこと、地方税収が前年度と比較して増加したこと等の要因により、基金を増額することができたと考える。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令和６年度は義務教育学校建設事業が本格的に動く年度であり、また、全国的にも物価高騰に歯止めが効かない状況で必要経費が今まで以上にかかることが予測される。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適正な基金運用と、より徹底した経費削減に取り組む考えである。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各会計における連結実質赤字比率については、全会計で黒字の数値を示している状況である。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一般会計について６．１４％となっている。これは令和６年度に本格的に動く義務教育学校建設事業に向けた学校建設基金の繰入金を多くしたこと等が要因だと考える。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ついて例年０％となっているが令和５年度は１．８４％となっている。これは令和６年度からの企業会計移行に向けて、年度当初の資金とするため基金を繰入して運用する方針にしたこと等が要因だと考える。農業集落排水事業特別会計も同様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齢化が止まらない中で介護サービスや医療費は増加し続け、高齢者以外の医療費や各種サービスも増加していくと推測されるため、一般会計及び各特別会計の適正な財政管理を通して、現在の水準の維持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全体と通して徐々に減少傾向にあり、過去に実施した地方債の繰上償還や新規借入の抑制に努めたことが要因だと考える。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公営企業債の元利償還金に対する繰入金も平成２４年度をピークに減少傾向になっている。これは下水道事業債に係るものが中心である。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令和６年度に実施予定の義務教育学校建設事業に係る元利償還金等が発生してくるため、計画的な償還に努めながら、更なる繰上償還の可能性も含めた公債費の適正化の検討を行い、将来へ向けた公債費の圧縮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将来負担比率の分子が１５２百万円増加している。これは、令和６年度実施予定の義務教育学校建設事業等に伴う地方債の増加が要因だと考える。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同規模で地方債を発行していった場合、確実に将来負担が増加していくことが想定されるため、事業の効率化・重点化により公債費等義務的経費の削減を中心とする財政改革を進め財政健全化に努めたい。</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積立てについては、減債基金５５百万円、ふるさと基金４３百万円、電源立地地域対策交付金事業基金３１百万円、核燃料物質等取扱税交付金事業基金５０百万円等を行った。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歳計剰余金は、減債基金５０百万円、学校建設基金７０百万円に積立てを行った。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取り崩しについては、学校建設基金１１０百万円、ふるさと基金１６百万円等を行った。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これにより基金全体として１７６百万円の増額となった。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は義務教育学校建設事業があり、地方債の償還も順次発生する予定である。財政調整基金、減債基金ともに取り崩しをすることが予想されることから、今まで以上に事業の効率化・重点化を図り、基金全体の残高を維持していくよ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町立学校の建設等に要する経費に充てるもの。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「自ら考え自ら行う地域づくり」事業の推進に要する経費に充てるもの。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高齢者の居宅における福祉の増進に関する事業等を行う民間の団体を補助する経費に充てるもの。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公共用施設の整備、その他住民の生活の利便性の向上及び産業の振興に寄与するための事業に要する経費に充てるもの。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公共用施設の整備、その他住民の生活の利便性の向上及び産業の振興に寄与するための事業に要する経費に充てるもの。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学校建設基金については、義務教育学校建設事業のため１１０百万円取り崩しを行い、今後の歳出に充てるため歳計剰余金７０百万円の積立てを行った。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ふるさと基金については、ふるさと納税の増収により２７百万円増額することができた。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電源立地対策交付金基金については、義務教育学校の備品購入に充てるため３１百万円積立てを行った。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核燃料物質等取扱税交付金事業基金については、総合運動公園の維持管理費に充てるため５０百万円積立てを行った。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義務教育学校建設事業に学校建設基金を充てるとともに、振興計画に掲げる町づくり事業に活用していきたい。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利子配当金１６千円のみ積立てを行い、歳計剰余金は財政調整基金には積立てしなかった。また、歳出削減に努めたことから取り崩しをすることなく、基金の維持につながった。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義務教育学校建設事業に伴い、ほか公共施設の改修工事等への一般財源不足が見込まれることから、可能な限り抑制するよう努めたい。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利子配当金含めた５５百万円、歳計剰余金５０百万円の合計１０５百万円の積立てを行った。また、歳出削減に努めたことから取り崩しをすることなく、基金の維持につながった。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義務教育学校建設事業において償還額の増加が予想されることから、計画的に積立てと取り崩しを行い、可能な限り歳出の抑制に努め取り崩しを抑えるよう努めたい。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7580695</v>
      </c>
      <c r="BO4" s="371"/>
      <c r="BP4" s="371"/>
      <c r="BQ4" s="371"/>
      <c r="BR4" s="371"/>
      <c r="BS4" s="371"/>
      <c r="BT4" s="371"/>
      <c r="BU4" s="372"/>
      <c r="BV4" s="370">
        <v>6608646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7338167</v>
      </c>
      <c r="BO5" s="408"/>
      <c r="BP5" s="408"/>
      <c r="BQ5" s="408"/>
      <c r="BR5" s="408"/>
      <c r="BS5" s="408"/>
      <c r="BT5" s="408"/>
      <c r="BU5" s="409"/>
      <c r="BV5" s="407">
        <v>6348839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v>
      </c>
      <c r="CU5" s="405"/>
      <c r="CV5" s="405"/>
      <c r="CW5" s="405"/>
      <c r="CX5" s="405"/>
      <c r="CY5" s="405"/>
      <c r="CZ5" s="405"/>
      <c r="DA5" s="406"/>
      <c r="DB5" s="404">
        <v>85.6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242528</v>
      </c>
      <c r="BO6" s="408"/>
      <c r="BP6" s="408"/>
      <c r="BQ6" s="408"/>
      <c r="BR6" s="408"/>
      <c r="BS6" s="408"/>
      <c r="BT6" s="408"/>
      <c r="BU6" s="409"/>
      <c r="BV6" s="407">
        <v>259807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85.5</v>
      </c>
      <c r="CU6" s="445"/>
      <c r="CV6" s="445"/>
      <c r="CW6" s="445"/>
      <c r="CX6" s="445"/>
      <c r="CY6" s="445"/>
      <c r="CZ6" s="445"/>
      <c r="DA6" s="446"/>
      <c r="DB6" s="444">
        <v>86.7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2532</v>
      </c>
      <c r="BO7" s="408"/>
      <c r="BP7" s="408"/>
      <c r="BQ7" s="408"/>
      <c r="BR7" s="408"/>
      <c r="BS7" s="408"/>
      <c r="BT7" s="408"/>
      <c r="BU7" s="409"/>
      <c r="BV7" s="407">
        <v>50419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3908155</v>
      </c>
      <c r="CU7" s="408"/>
      <c r="CV7" s="408"/>
      <c r="CW7" s="408"/>
      <c r="CX7" s="408"/>
      <c r="CY7" s="408"/>
      <c r="CZ7" s="408"/>
      <c r="DA7" s="409"/>
      <c r="DB7" s="407">
        <v>3944440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239996</v>
      </c>
      <c r="BO8" s="408"/>
      <c r="BP8" s="408"/>
      <c r="BQ8" s="408"/>
      <c r="BR8" s="408"/>
      <c r="BS8" s="408"/>
      <c r="BT8" s="408"/>
      <c r="BU8" s="409"/>
      <c r="BV8" s="407">
        <v>209388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10447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30608</v>
      </c>
      <c r="BO9" s="408"/>
      <c r="BP9" s="408"/>
      <c r="BQ9" s="408"/>
      <c r="BR9" s="408"/>
      <c r="BS9" s="408"/>
      <c r="BT9" s="408"/>
      <c r="BU9" s="409"/>
      <c r="BV9" s="407">
        <v>11334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10423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16</v>
      </c>
      <c r="BO10" s="408"/>
      <c r="BP10" s="408"/>
      <c r="BQ10" s="408"/>
      <c r="BR10" s="408"/>
      <c r="BS10" s="408"/>
      <c r="BT10" s="408"/>
      <c r="BU10" s="409"/>
      <c r="BV10" s="407">
        <v>50015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10714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10540</v>
      </c>
      <c r="S13" s="492"/>
      <c r="T13" s="492"/>
      <c r="U13" s="492"/>
      <c r="V13" s="493"/>
      <c r="W13" s="423" t="s">
        <v>130</v>
      </c>
      <c r="X13" s="424"/>
      <c r="Y13" s="424"/>
      <c r="Z13" s="424"/>
      <c r="AA13" s="424"/>
      <c r="AB13" s="414"/>
      <c r="AC13" s="458">
        <v>1021</v>
      </c>
      <c r="AD13" s="459"/>
      <c r="AE13" s="459"/>
      <c r="AF13" s="459"/>
      <c r="AG13" s="501"/>
      <c r="AH13" s="458">
        <v>1105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30624</v>
      </c>
      <c r="BO13" s="408"/>
      <c r="BP13" s="408"/>
      <c r="BQ13" s="408"/>
      <c r="BR13" s="408"/>
      <c r="BS13" s="408"/>
      <c r="BT13" s="408"/>
      <c r="BU13" s="409"/>
      <c r="BV13" s="407">
        <v>61349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10836</v>
      </c>
      <c r="S14" s="492"/>
      <c r="T14" s="492"/>
      <c r="U14" s="492"/>
      <c r="V14" s="493"/>
      <c r="W14" s="397"/>
      <c r="X14" s="398"/>
      <c r="Y14" s="398"/>
      <c r="Z14" s="398"/>
      <c r="AA14" s="398"/>
      <c r="AB14" s="387"/>
      <c r="AC14" s="494">
        <v>18.899999999999999</v>
      </c>
      <c r="AD14" s="495"/>
      <c r="AE14" s="495"/>
      <c r="AF14" s="495"/>
      <c r="AG14" s="496"/>
      <c r="AH14" s="494">
        <v>20.7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10692</v>
      </c>
      <c r="S15" s="492"/>
      <c r="T15" s="492"/>
      <c r="U15" s="492"/>
      <c r="V15" s="493"/>
      <c r="W15" s="423" t="s">
        <v>137</v>
      </c>
      <c r="X15" s="424"/>
      <c r="Y15" s="424"/>
      <c r="Z15" s="424"/>
      <c r="AA15" s="424"/>
      <c r="AB15" s="414"/>
      <c r="AC15" s="458">
        <v>1296</v>
      </c>
      <c r="AD15" s="459"/>
      <c r="AE15" s="459"/>
      <c r="AF15" s="459"/>
      <c r="AG15" s="501"/>
      <c r="AH15" s="458">
        <v>1335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1466067</v>
      </c>
      <c r="BO15" s="371"/>
      <c r="BP15" s="371"/>
      <c r="BQ15" s="371"/>
      <c r="BR15" s="371"/>
      <c r="BS15" s="371"/>
      <c r="BT15" s="371"/>
      <c r="BU15" s="372"/>
      <c r="BV15" s="370">
        <v>1441952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3506108</v>
      </c>
      <c r="BO16" s="408"/>
      <c r="BP16" s="408"/>
      <c r="BQ16" s="408"/>
      <c r="BR16" s="408"/>
      <c r="BS16" s="408"/>
      <c r="BT16" s="408"/>
      <c r="BU16" s="409"/>
      <c r="BV16" s="407">
        <v>3507977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3090</v>
      </c>
      <c r="AD17" s="459"/>
      <c r="AE17" s="459"/>
      <c r="AF17" s="459"/>
      <c r="AG17" s="501"/>
      <c r="AH17" s="458">
        <v>2904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1845341</v>
      </c>
      <c r="BO17" s="408"/>
      <c r="BP17" s="408"/>
      <c r="BQ17" s="408"/>
      <c r="BR17" s="408"/>
      <c r="BS17" s="408"/>
      <c r="BT17" s="408"/>
      <c r="BU17" s="409"/>
      <c r="BV17" s="407">
        <v>1823920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83.89</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3367720</v>
      </c>
      <c r="BO18" s="408"/>
      <c r="BP18" s="408"/>
      <c r="BQ18" s="408"/>
      <c r="BR18" s="408"/>
      <c r="BS18" s="408"/>
      <c r="BT18" s="408"/>
      <c r="BU18" s="409"/>
      <c r="BV18" s="407">
        <v>3390237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4617472</v>
      </c>
      <c r="BO19" s="408"/>
      <c r="BP19" s="408"/>
      <c r="BQ19" s="408"/>
      <c r="BR19" s="408"/>
      <c r="BS19" s="408"/>
      <c r="BT19" s="408"/>
      <c r="BU19" s="409"/>
      <c r="BV19" s="407">
        <v>4517590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3840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4420961</v>
      </c>
      <c r="BO22" s="371"/>
      <c r="BP22" s="371"/>
      <c r="BQ22" s="371"/>
      <c r="BR22" s="371"/>
      <c r="BS22" s="371"/>
      <c r="BT22" s="371"/>
      <c r="BU22" s="372"/>
      <c r="BV22" s="370">
        <v>3903393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2552639</v>
      </c>
      <c r="BO23" s="408"/>
      <c r="BP23" s="408"/>
      <c r="BQ23" s="408"/>
      <c r="BR23" s="408"/>
      <c r="BS23" s="408"/>
      <c r="BT23" s="408"/>
      <c r="BU23" s="409"/>
      <c r="BV23" s="407">
        <v>1873060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6990</v>
      </c>
      <c r="R24" s="459"/>
      <c r="S24" s="459"/>
      <c r="T24" s="459"/>
      <c r="U24" s="459"/>
      <c r="V24" s="501"/>
      <c r="W24" s="553"/>
      <c r="X24" s="554"/>
      <c r="Y24" s="555"/>
      <c r="Z24" s="457" t="s">
        <v>162</v>
      </c>
      <c r="AA24" s="437"/>
      <c r="AB24" s="437"/>
      <c r="AC24" s="437"/>
      <c r="AD24" s="437"/>
      <c r="AE24" s="437"/>
      <c r="AF24" s="437"/>
      <c r="AG24" s="438"/>
      <c r="AH24" s="458">
        <v>76</v>
      </c>
      <c r="AI24" s="459"/>
      <c r="AJ24" s="459"/>
      <c r="AK24" s="459"/>
      <c r="AL24" s="501"/>
      <c r="AM24" s="458">
        <v>237500</v>
      </c>
      <c r="AN24" s="459"/>
      <c r="AO24" s="459"/>
      <c r="AP24" s="459"/>
      <c r="AQ24" s="459"/>
      <c r="AR24" s="501"/>
      <c r="AS24" s="458">
        <v>3125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2648005</v>
      </c>
      <c r="BO24" s="408"/>
      <c r="BP24" s="408"/>
      <c r="BQ24" s="408"/>
      <c r="BR24" s="408"/>
      <c r="BS24" s="408"/>
      <c r="BT24" s="408"/>
      <c r="BU24" s="409"/>
      <c r="BV24" s="407">
        <v>1966290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15998</v>
      </c>
      <c r="BO25" s="371"/>
      <c r="BP25" s="371"/>
      <c r="BQ25" s="371"/>
      <c r="BR25" s="371"/>
      <c r="BS25" s="371"/>
      <c r="BT25" s="371"/>
      <c r="BU25" s="372"/>
      <c r="BV25" s="370">
        <v>17527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4910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2870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11910</v>
      </c>
      <c r="AN27" s="459"/>
      <c r="AO27" s="459"/>
      <c r="AP27" s="459"/>
      <c r="AQ27" s="459"/>
      <c r="AR27" s="501"/>
      <c r="AS27" s="458">
        <v>3970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167172</v>
      </c>
      <c r="BO27" s="527"/>
      <c r="BP27" s="527"/>
      <c r="BQ27" s="527"/>
      <c r="BR27" s="527"/>
      <c r="BS27" s="527"/>
      <c r="BT27" s="527"/>
      <c r="BU27" s="528"/>
      <c r="BV27" s="526">
        <v>166771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2330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835153</v>
      </c>
      <c r="BO28" s="371"/>
      <c r="BP28" s="371"/>
      <c r="BQ28" s="371"/>
      <c r="BR28" s="371"/>
      <c r="BS28" s="371"/>
      <c r="BT28" s="371"/>
      <c r="BU28" s="372"/>
      <c r="BV28" s="370">
        <v>835137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2250</v>
      </c>
      <c r="R29" s="459"/>
      <c r="S29" s="459"/>
      <c r="T29" s="459"/>
      <c r="U29" s="459"/>
      <c r="V29" s="501"/>
      <c r="W29" s="556"/>
      <c r="X29" s="557"/>
      <c r="Y29" s="558"/>
      <c r="Z29" s="457" t="s">
        <v>178</v>
      </c>
      <c r="AA29" s="437"/>
      <c r="AB29" s="437"/>
      <c r="AC29" s="437"/>
      <c r="AD29" s="437"/>
      <c r="AE29" s="437"/>
      <c r="AF29" s="437"/>
      <c r="AG29" s="438"/>
      <c r="AH29" s="458">
        <v>79</v>
      </c>
      <c r="AI29" s="459"/>
      <c r="AJ29" s="459"/>
      <c r="AK29" s="459"/>
      <c r="AL29" s="501"/>
      <c r="AM29" s="458">
        <v>249410</v>
      </c>
      <c r="AN29" s="459"/>
      <c r="AO29" s="459"/>
      <c r="AP29" s="459"/>
      <c r="AQ29" s="459"/>
      <c r="AR29" s="501"/>
      <c r="AS29" s="458">
        <v>3157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1255204</v>
      </c>
      <c r="BO29" s="408"/>
      <c r="BP29" s="408"/>
      <c r="BQ29" s="408"/>
      <c r="BR29" s="408"/>
      <c r="BS29" s="408"/>
      <c r="BT29" s="408"/>
      <c r="BU29" s="409"/>
      <c r="BV29" s="407">
        <v>1150180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1373016</v>
      </c>
      <c r="BO30" s="527"/>
      <c r="BP30" s="527"/>
      <c r="BQ30" s="527"/>
      <c r="BR30" s="527"/>
      <c r="BS30" s="527"/>
      <c r="BT30" s="527"/>
      <c r="BU30" s="528"/>
      <c r="BV30" s="526">
        <v>1301938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上北地方教育・福祉事務組合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十和田地域広域事務組合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八戸圏域水道企業団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国民健康保険診療所事業特別会計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青森県後期高齢者医療広域連合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青森県後期高齢者医療広域連合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青森県市町村総合事務組合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青森県市町村職員退職手当組合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XHeIzbjOpLkJkaIt7AyVOCnhSsPR1NgWNwne30ZpxCRBoGvztcChqIN4JpuOIBNM5LPYl9Z23jmaeOx+Hh8Eg==" saltValue="j4nA+sRAGLDX4JZMp9Rq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1499490</v>
      </c>
      <c r="S5" s="613"/>
      <c r="T5" s="613"/>
      <c r="U5" s="613"/>
      <c r="V5" s="613"/>
      <c r="W5" s="613"/>
      <c r="X5" s="613"/>
      <c r="Y5" s="614"/>
      <c r="Z5" s="615">
        <v>19.8</v>
      </c>
      <c r="AA5" s="615"/>
      <c r="AB5" s="615"/>
      <c r="AC5" s="615"/>
      <c r="AD5" s="616">
        <v>1499490</v>
      </c>
      <c r="AE5" s="616"/>
      <c r="AF5" s="616"/>
      <c r="AG5" s="616"/>
      <c r="AH5" s="616"/>
      <c r="AI5" s="616"/>
      <c r="AJ5" s="616"/>
      <c r="AK5" s="616"/>
      <c r="AL5" s="617">
        <v>38.1</v>
      </c>
      <c r="AM5" s="618"/>
      <c r="AN5" s="618"/>
      <c r="AO5" s="619"/>
      <c r="AP5" s="609" t="s">
        <v>217</v>
      </c>
      <c r="AQ5" s="610"/>
      <c r="AR5" s="610"/>
      <c r="AS5" s="610"/>
      <c r="AT5" s="610"/>
      <c r="AU5" s="610"/>
      <c r="AV5" s="610"/>
      <c r="AW5" s="610"/>
      <c r="AX5" s="610"/>
      <c r="AY5" s="610"/>
      <c r="AZ5" s="610"/>
      <c r="BA5" s="610"/>
      <c r="BB5" s="610"/>
      <c r="BC5" s="610"/>
      <c r="BD5" s="610"/>
      <c r="BE5" s="610"/>
      <c r="BF5" s="611"/>
      <c r="BG5" s="623">
        <v>1478797</v>
      </c>
      <c r="BH5" s="624"/>
      <c r="BI5" s="624"/>
      <c r="BJ5" s="624"/>
      <c r="BK5" s="624"/>
      <c r="BL5" s="624"/>
      <c r="BM5" s="624"/>
      <c r="BN5" s="625"/>
      <c r="BO5" s="626">
        <v>98.6</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80357</v>
      </c>
      <c r="S6" s="624"/>
      <c r="T6" s="624"/>
      <c r="U6" s="624"/>
      <c r="V6" s="624"/>
      <c r="W6" s="624"/>
      <c r="X6" s="624"/>
      <c r="Y6" s="625"/>
      <c r="Z6" s="626">
        <v>1.1000000000000001</v>
      </c>
      <c r="AA6" s="626"/>
      <c r="AB6" s="626"/>
      <c r="AC6" s="626"/>
      <c r="AD6" s="627">
        <v>80357</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1478797</v>
      </c>
      <c r="BH6" s="624"/>
      <c r="BI6" s="624"/>
      <c r="BJ6" s="624"/>
      <c r="BK6" s="624"/>
      <c r="BL6" s="624"/>
      <c r="BM6" s="624"/>
      <c r="BN6" s="625"/>
      <c r="BO6" s="626">
        <v>98.6</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83947</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83947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402</v>
      </c>
      <c r="S7" s="624"/>
      <c r="T7" s="624"/>
      <c r="U7" s="624"/>
      <c r="V7" s="624"/>
      <c r="W7" s="624"/>
      <c r="X7" s="624"/>
      <c r="Y7" s="625"/>
      <c r="Z7" s="626">
        <v>0</v>
      </c>
      <c r="AA7" s="626"/>
      <c r="AB7" s="626"/>
      <c r="AC7" s="626"/>
      <c r="AD7" s="627">
        <v>402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477787</v>
      </c>
      <c r="BH7" s="624"/>
      <c r="BI7" s="624"/>
      <c r="BJ7" s="624"/>
      <c r="BK7" s="624"/>
      <c r="BL7" s="624"/>
      <c r="BM7" s="624"/>
      <c r="BN7" s="625"/>
      <c r="BO7" s="626">
        <v>31.9</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1068403</v>
      </c>
      <c r="CS7" s="624"/>
      <c r="CT7" s="624"/>
      <c r="CU7" s="624"/>
      <c r="CV7" s="624"/>
      <c r="CW7" s="624"/>
      <c r="CX7" s="624"/>
      <c r="CY7" s="625"/>
      <c r="CZ7" s="626">
        <v>14.6</v>
      </c>
      <c r="DA7" s="626"/>
      <c r="DB7" s="626"/>
      <c r="DC7" s="626"/>
      <c r="DD7" s="632">
        <v>114765</v>
      </c>
      <c r="DE7" s="624"/>
      <c r="DF7" s="624"/>
      <c r="DG7" s="624"/>
      <c r="DH7" s="624"/>
      <c r="DI7" s="624"/>
      <c r="DJ7" s="624"/>
      <c r="DK7" s="624"/>
      <c r="DL7" s="624"/>
      <c r="DM7" s="624"/>
      <c r="DN7" s="624"/>
      <c r="DO7" s="624"/>
      <c r="DP7" s="625"/>
      <c r="DQ7" s="632">
        <v>1002653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2976</v>
      </c>
      <c r="S8" s="624"/>
      <c r="T8" s="624"/>
      <c r="U8" s="624"/>
      <c r="V8" s="624"/>
      <c r="W8" s="624"/>
      <c r="X8" s="624"/>
      <c r="Y8" s="625"/>
      <c r="Z8" s="626">
        <v>0</v>
      </c>
      <c r="AA8" s="626"/>
      <c r="AB8" s="626"/>
      <c r="AC8" s="626"/>
      <c r="AD8" s="627">
        <v>2976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18782</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2073988</v>
      </c>
      <c r="CS8" s="624"/>
      <c r="CT8" s="624"/>
      <c r="CU8" s="624"/>
      <c r="CV8" s="624"/>
      <c r="CW8" s="624"/>
      <c r="CX8" s="624"/>
      <c r="CY8" s="625"/>
      <c r="CZ8" s="626">
        <v>28.3</v>
      </c>
      <c r="DA8" s="626"/>
      <c r="DB8" s="626"/>
      <c r="DC8" s="626"/>
      <c r="DD8" s="632">
        <v>2992</v>
      </c>
      <c r="DE8" s="624"/>
      <c r="DF8" s="624"/>
      <c r="DG8" s="624"/>
      <c r="DH8" s="624"/>
      <c r="DI8" s="624"/>
      <c r="DJ8" s="624"/>
      <c r="DK8" s="624"/>
      <c r="DL8" s="624"/>
      <c r="DM8" s="624"/>
      <c r="DN8" s="624"/>
      <c r="DO8" s="624"/>
      <c r="DP8" s="625"/>
      <c r="DQ8" s="632">
        <v>947634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3172</v>
      </c>
      <c r="S9" s="624"/>
      <c r="T9" s="624"/>
      <c r="U9" s="624"/>
      <c r="V9" s="624"/>
      <c r="W9" s="624"/>
      <c r="X9" s="624"/>
      <c r="Y9" s="625"/>
      <c r="Z9" s="626">
        <v>0</v>
      </c>
      <c r="AA9" s="626"/>
      <c r="AB9" s="626"/>
      <c r="AC9" s="626"/>
      <c r="AD9" s="627">
        <v>3172</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399401</v>
      </c>
      <c r="BH9" s="624"/>
      <c r="BI9" s="624"/>
      <c r="BJ9" s="624"/>
      <c r="BK9" s="624"/>
      <c r="BL9" s="624"/>
      <c r="BM9" s="624"/>
      <c r="BN9" s="625"/>
      <c r="BO9" s="626">
        <v>26.6</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392150</v>
      </c>
      <c r="CS9" s="624"/>
      <c r="CT9" s="624"/>
      <c r="CU9" s="624"/>
      <c r="CV9" s="624"/>
      <c r="CW9" s="624"/>
      <c r="CX9" s="624"/>
      <c r="CY9" s="625"/>
      <c r="CZ9" s="626">
        <v>5.3</v>
      </c>
      <c r="DA9" s="626"/>
      <c r="DB9" s="626"/>
      <c r="DC9" s="626"/>
      <c r="DD9" s="632">
        <v>4221</v>
      </c>
      <c r="DE9" s="624"/>
      <c r="DF9" s="624"/>
      <c r="DG9" s="624"/>
      <c r="DH9" s="624"/>
      <c r="DI9" s="624"/>
      <c r="DJ9" s="624"/>
      <c r="DK9" s="624"/>
      <c r="DL9" s="624"/>
      <c r="DM9" s="624"/>
      <c r="DN9" s="624"/>
      <c r="DO9" s="624"/>
      <c r="DP9" s="625"/>
      <c r="DQ9" s="632">
        <v>321291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19550</v>
      </c>
      <c r="BH10" s="624"/>
      <c r="BI10" s="624"/>
      <c r="BJ10" s="624"/>
      <c r="BK10" s="624"/>
      <c r="BL10" s="624"/>
      <c r="BM10" s="624"/>
      <c r="BN10" s="625"/>
      <c r="BO10" s="626">
        <v>1.3</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67</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245089</v>
      </c>
      <c r="S11" s="624"/>
      <c r="T11" s="624"/>
      <c r="U11" s="624"/>
      <c r="V11" s="624"/>
      <c r="W11" s="624"/>
      <c r="X11" s="624"/>
      <c r="Y11" s="625"/>
      <c r="Z11" s="628">
        <v>3.2</v>
      </c>
      <c r="AA11" s="629"/>
      <c r="AB11" s="629"/>
      <c r="AC11" s="635"/>
      <c r="AD11" s="632">
        <v>245089</v>
      </c>
      <c r="AE11" s="624"/>
      <c r="AF11" s="624"/>
      <c r="AG11" s="624"/>
      <c r="AH11" s="624"/>
      <c r="AI11" s="624"/>
      <c r="AJ11" s="624"/>
      <c r="AK11" s="625"/>
      <c r="AL11" s="628">
        <v>6.2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40054</v>
      </c>
      <c r="BH11" s="624"/>
      <c r="BI11" s="624"/>
      <c r="BJ11" s="624"/>
      <c r="BK11" s="624"/>
      <c r="BL11" s="624"/>
      <c r="BM11" s="624"/>
      <c r="BN11" s="625"/>
      <c r="BO11" s="626">
        <v>2.7</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457015</v>
      </c>
      <c r="CS11" s="624"/>
      <c r="CT11" s="624"/>
      <c r="CU11" s="624"/>
      <c r="CV11" s="624"/>
      <c r="CW11" s="624"/>
      <c r="CX11" s="624"/>
      <c r="CY11" s="625"/>
      <c r="CZ11" s="626">
        <v>6.2</v>
      </c>
      <c r="DA11" s="626"/>
      <c r="DB11" s="626"/>
      <c r="DC11" s="626"/>
      <c r="DD11" s="632">
        <v>86809</v>
      </c>
      <c r="DE11" s="624"/>
      <c r="DF11" s="624"/>
      <c r="DG11" s="624"/>
      <c r="DH11" s="624"/>
      <c r="DI11" s="624"/>
      <c r="DJ11" s="624"/>
      <c r="DK11" s="624"/>
      <c r="DL11" s="624"/>
      <c r="DM11" s="624"/>
      <c r="DN11" s="624"/>
      <c r="DO11" s="624"/>
      <c r="DP11" s="625"/>
      <c r="DQ11" s="632">
        <v>234125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8184</v>
      </c>
      <c r="S12" s="624"/>
      <c r="T12" s="624"/>
      <c r="U12" s="624"/>
      <c r="V12" s="624"/>
      <c r="W12" s="624"/>
      <c r="X12" s="624"/>
      <c r="Y12" s="625"/>
      <c r="Z12" s="626">
        <v>0.1</v>
      </c>
      <c r="AA12" s="626"/>
      <c r="AB12" s="626"/>
      <c r="AC12" s="626"/>
      <c r="AD12" s="627">
        <v>8184</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853207</v>
      </c>
      <c r="BH12" s="624"/>
      <c r="BI12" s="624"/>
      <c r="BJ12" s="624"/>
      <c r="BK12" s="624"/>
      <c r="BL12" s="624"/>
      <c r="BM12" s="624"/>
      <c r="BN12" s="625"/>
      <c r="BO12" s="626">
        <v>56.9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115191</v>
      </c>
      <c r="CS12" s="624"/>
      <c r="CT12" s="624"/>
      <c r="CU12" s="624"/>
      <c r="CV12" s="624"/>
      <c r="CW12" s="624"/>
      <c r="CX12" s="624"/>
      <c r="CY12" s="625"/>
      <c r="CZ12" s="626">
        <v>1.6</v>
      </c>
      <c r="DA12" s="626"/>
      <c r="DB12" s="626"/>
      <c r="DC12" s="626"/>
      <c r="DD12" s="632">
        <v>11700</v>
      </c>
      <c r="DE12" s="624"/>
      <c r="DF12" s="624"/>
      <c r="DG12" s="624"/>
      <c r="DH12" s="624"/>
      <c r="DI12" s="624"/>
      <c r="DJ12" s="624"/>
      <c r="DK12" s="624"/>
      <c r="DL12" s="624"/>
      <c r="DM12" s="624"/>
      <c r="DN12" s="624"/>
      <c r="DO12" s="624"/>
      <c r="DP12" s="625"/>
      <c r="DQ12" s="632">
        <v>101503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853195</v>
      </c>
      <c r="BH13" s="624"/>
      <c r="BI13" s="624"/>
      <c r="BJ13" s="624"/>
      <c r="BK13" s="624"/>
      <c r="BL13" s="624"/>
      <c r="BM13" s="624"/>
      <c r="BN13" s="625"/>
      <c r="BO13" s="626">
        <v>56.9</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687374</v>
      </c>
      <c r="CS13" s="624"/>
      <c r="CT13" s="624"/>
      <c r="CU13" s="624"/>
      <c r="CV13" s="624"/>
      <c r="CW13" s="624"/>
      <c r="CX13" s="624"/>
      <c r="CY13" s="625"/>
      <c r="CZ13" s="626">
        <v>9.4</v>
      </c>
      <c r="DA13" s="626"/>
      <c r="DB13" s="626"/>
      <c r="DC13" s="626"/>
      <c r="DD13" s="632">
        <v>266348</v>
      </c>
      <c r="DE13" s="624"/>
      <c r="DF13" s="624"/>
      <c r="DG13" s="624"/>
      <c r="DH13" s="624"/>
      <c r="DI13" s="624"/>
      <c r="DJ13" s="624"/>
      <c r="DK13" s="624"/>
      <c r="DL13" s="624"/>
      <c r="DM13" s="624"/>
      <c r="DN13" s="624"/>
      <c r="DO13" s="624"/>
      <c r="DP13" s="625"/>
      <c r="DQ13" s="632">
        <v>539438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431</v>
      </c>
      <c r="S14" s="624"/>
      <c r="T14" s="624"/>
      <c r="U14" s="624"/>
      <c r="V14" s="624"/>
      <c r="W14" s="624"/>
      <c r="X14" s="624"/>
      <c r="Y14" s="625"/>
      <c r="Z14" s="626">
        <v>0</v>
      </c>
      <c r="AA14" s="626"/>
      <c r="AB14" s="626"/>
      <c r="AC14" s="626"/>
      <c r="AD14" s="627">
        <v>431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47881</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284980</v>
      </c>
      <c r="CS14" s="624"/>
      <c r="CT14" s="624"/>
      <c r="CU14" s="624"/>
      <c r="CV14" s="624"/>
      <c r="CW14" s="624"/>
      <c r="CX14" s="624"/>
      <c r="CY14" s="625"/>
      <c r="CZ14" s="626">
        <v>3.9</v>
      </c>
      <c r="DA14" s="626"/>
      <c r="DB14" s="626"/>
      <c r="DC14" s="626"/>
      <c r="DD14" s="632">
        <v>6215</v>
      </c>
      <c r="DE14" s="624"/>
      <c r="DF14" s="624"/>
      <c r="DG14" s="624"/>
      <c r="DH14" s="624"/>
      <c r="DI14" s="624"/>
      <c r="DJ14" s="624"/>
      <c r="DK14" s="624"/>
      <c r="DL14" s="624"/>
      <c r="DM14" s="624"/>
      <c r="DN14" s="624"/>
      <c r="DO14" s="624"/>
      <c r="DP14" s="625"/>
      <c r="DQ14" s="632">
        <v>281944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99922</v>
      </c>
      <c r="BH15" s="624"/>
      <c r="BI15" s="624"/>
      <c r="BJ15" s="624"/>
      <c r="BK15" s="624"/>
      <c r="BL15" s="624"/>
      <c r="BM15" s="624"/>
      <c r="BN15" s="625"/>
      <c r="BO15" s="626">
        <v>6.7</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1713531</v>
      </c>
      <c r="CS15" s="624"/>
      <c r="CT15" s="624"/>
      <c r="CU15" s="624"/>
      <c r="CV15" s="624"/>
      <c r="CW15" s="624"/>
      <c r="CX15" s="624"/>
      <c r="CY15" s="625"/>
      <c r="CZ15" s="626">
        <v>23.4</v>
      </c>
      <c r="DA15" s="626"/>
      <c r="DB15" s="626"/>
      <c r="DC15" s="626"/>
      <c r="DD15" s="632">
        <v>1249355</v>
      </c>
      <c r="DE15" s="624"/>
      <c r="DF15" s="624"/>
      <c r="DG15" s="624"/>
      <c r="DH15" s="624"/>
      <c r="DI15" s="624"/>
      <c r="DJ15" s="624"/>
      <c r="DK15" s="624"/>
      <c r="DL15" s="624"/>
      <c r="DM15" s="624"/>
      <c r="DN15" s="624"/>
      <c r="DO15" s="624"/>
      <c r="DP15" s="625"/>
      <c r="DQ15" s="632">
        <v>453523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7441</v>
      </c>
      <c r="S16" s="624"/>
      <c r="T16" s="624"/>
      <c r="U16" s="624"/>
      <c r="V16" s="624"/>
      <c r="W16" s="624"/>
      <c r="X16" s="624"/>
      <c r="Y16" s="625"/>
      <c r="Z16" s="626">
        <v>0.1</v>
      </c>
      <c r="AA16" s="626"/>
      <c r="AB16" s="626"/>
      <c r="AC16" s="626"/>
      <c r="AD16" s="627">
        <v>7441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29069</v>
      </c>
      <c r="CS16" s="624"/>
      <c r="CT16" s="624"/>
      <c r="CU16" s="624"/>
      <c r="CV16" s="624"/>
      <c r="CW16" s="624"/>
      <c r="CX16" s="624"/>
      <c r="CY16" s="625"/>
      <c r="CZ16" s="626">
        <v>0.4</v>
      </c>
      <c r="DA16" s="626"/>
      <c r="DB16" s="626"/>
      <c r="DC16" s="626"/>
      <c r="DD16" s="632" t="s">
        <v>121</v>
      </c>
      <c r="DE16" s="624"/>
      <c r="DF16" s="624"/>
      <c r="DG16" s="624"/>
      <c r="DH16" s="624"/>
      <c r="DI16" s="624"/>
      <c r="DJ16" s="624"/>
      <c r="DK16" s="624"/>
      <c r="DL16" s="624"/>
      <c r="DM16" s="624"/>
      <c r="DN16" s="624"/>
      <c r="DO16" s="624"/>
      <c r="DP16" s="625"/>
      <c r="DQ16" s="632">
        <v>522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12240</v>
      </c>
      <c r="S17" s="624"/>
      <c r="T17" s="624"/>
      <c r="U17" s="624"/>
      <c r="V17" s="624"/>
      <c r="W17" s="624"/>
      <c r="X17" s="624"/>
      <c r="Y17" s="625"/>
      <c r="Z17" s="626">
        <v>0.2</v>
      </c>
      <c r="AA17" s="626"/>
      <c r="AB17" s="626"/>
      <c r="AC17" s="626"/>
      <c r="AD17" s="627">
        <v>12240</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432452</v>
      </c>
      <c r="CS17" s="624"/>
      <c r="CT17" s="624"/>
      <c r="CU17" s="624"/>
      <c r="CV17" s="624"/>
      <c r="CW17" s="624"/>
      <c r="CX17" s="624"/>
      <c r="CY17" s="625"/>
      <c r="CZ17" s="626">
        <v>5.9</v>
      </c>
      <c r="DA17" s="626"/>
      <c r="DB17" s="626"/>
      <c r="DC17" s="626"/>
      <c r="DD17" s="632" t="s">
        <v>121</v>
      </c>
      <c r="DE17" s="624"/>
      <c r="DF17" s="624"/>
      <c r="DG17" s="624"/>
      <c r="DH17" s="624"/>
      <c r="DI17" s="624"/>
      <c r="DJ17" s="624"/>
      <c r="DK17" s="624"/>
      <c r="DL17" s="624"/>
      <c r="DM17" s="624"/>
      <c r="DN17" s="624"/>
      <c r="DO17" s="624"/>
      <c r="DP17" s="625"/>
      <c r="DQ17" s="632">
        <v>408297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29490</v>
      </c>
      <c r="S18" s="624"/>
      <c r="T18" s="624"/>
      <c r="U18" s="624"/>
      <c r="V18" s="624"/>
      <c r="W18" s="624"/>
      <c r="X18" s="624"/>
      <c r="Y18" s="625"/>
      <c r="Z18" s="626">
        <v>0.4</v>
      </c>
      <c r="AA18" s="626"/>
      <c r="AB18" s="626"/>
      <c r="AC18" s="626"/>
      <c r="AD18" s="627">
        <v>29490</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17450</v>
      </c>
      <c r="S19" s="624"/>
      <c r="T19" s="624"/>
      <c r="U19" s="624"/>
      <c r="V19" s="624"/>
      <c r="W19" s="624"/>
      <c r="X19" s="624"/>
      <c r="Y19" s="625"/>
      <c r="Z19" s="626">
        <v>0.2</v>
      </c>
      <c r="AA19" s="626"/>
      <c r="AB19" s="626"/>
      <c r="AC19" s="626"/>
      <c r="AD19" s="627">
        <v>17450</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20693</v>
      </c>
      <c r="BH19" s="624"/>
      <c r="BI19" s="624"/>
      <c r="BJ19" s="624"/>
      <c r="BK19" s="624"/>
      <c r="BL19" s="624"/>
      <c r="BM19" s="624"/>
      <c r="BN19" s="625"/>
      <c r="BO19" s="626">
        <v>1.4</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12040</v>
      </c>
      <c r="S20" s="624"/>
      <c r="T20" s="624"/>
      <c r="U20" s="624"/>
      <c r="V20" s="624"/>
      <c r="W20" s="624"/>
      <c r="X20" s="624"/>
      <c r="Y20" s="625"/>
      <c r="Z20" s="626">
        <v>0.2</v>
      </c>
      <c r="AA20" s="626"/>
      <c r="AB20" s="626"/>
      <c r="AC20" s="626"/>
      <c r="AD20" s="627">
        <v>12040</v>
      </c>
      <c r="AE20" s="627"/>
      <c r="AF20" s="627"/>
      <c r="AG20" s="627"/>
      <c r="AH20" s="627"/>
      <c r="AI20" s="627"/>
      <c r="AJ20" s="627"/>
      <c r="AK20" s="627"/>
      <c r="AL20" s="628">
        <v>0.3</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20693</v>
      </c>
      <c r="BH20" s="624"/>
      <c r="BI20" s="624"/>
      <c r="BJ20" s="624"/>
      <c r="BK20" s="624"/>
      <c r="BL20" s="624"/>
      <c r="BM20" s="624"/>
      <c r="BN20" s="625"/>
      <c r="BO20" s="626">
        <v>1.4</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7338167</v>
      </c>
      <c r="CS20" s="624"/>
      <c r="CT20" s="624"/>
      <c r="CU20" s="624"/>
      <c r="CV20" s="624"/>
      <c r="CW20" s="624"/>
      <c r="CX20" s="624"/>
      <c r="CY20" s="625"/>
      <c r="CZ20" s="626">
        <v>100</v>
      </c>
      <c r="DA20" s="626"/>
      <c r="DB20" s="626"/>
      <c r="DC20" s="626"/>
      <c r="DD20" s="632">
        <v>1742405</v>
      </c>
      <c r="DE20" s="624"/>
      <c r="DF20" s="624"/>
      <c r="DG20" s="624"/>
      <c r="DH20" s="624"/>
      <c r="DI20" s="624"/>
      <c r="DJ20" s="624"/>
      <c r="DK20" s="624"/>
      <c r="DL20" s="624"/>
      <c r="DM20" s="624"/>
      <c r="DN20" s="624"/>
      <c r="DO20" s="624"/>
      <c r="DP20" s="625"/>
      <c r="DQ20" s="632">
        <v>4374944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2236913</v>
      </c>
      <c r="S21" s="624"/>
      <c r="T21" s="624"/>
      <c r="U21" s="624"/>
      <c r="V21" s="624"/>
      <c r="W21" s="624"/>
      <c r="X21" s="624"/>
      <c r="Y21" s="625"/>
      <c r="Z21" s="626">
        <v>29.5</v>
      </c>
      <c r="AA21" s="626"/>
      <c r="AB21" s="626"/>
      <c r="AC21" s="626"/>
      <c r="AD21" s="627">
        <v>2040041</v>
      </c>
      <c r="AE21" s="627"/>
      <c r="AF21" s="627"/>
      <c r="AG21" s="627"/>
      <c r="AH21" s="627"/>
      <c r="AI21" s="627"/>
      <c r="AJ21" s="627"/>
      <c r="AK21" s="627"/>
      <c r="AL21" s="628">
        <v>51.8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20693</v>
      </c>
      <c r="BH21" s="624"/>
      <c r="BI21" s="624"/>
      <c r="BJ21" s="624"/>
      <c r="BK21" s="624"/>
      <c r="BL21" s="624"/>
      <c r="BM21" s="624"/>
      <c r="BN21" s="625"/>
      <c r="BO21" s="626">
        <v>1.4</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2040041</v>
      </c>
      <c r="S22" s="624"/>
      <c r="T22" s="624"/>
      <c r="U22" s="624"/>
      <c r="V22" s="624"/>
      <c r="W22" s="624"/>
      <c r="X22" s="624"/>
      <c r="Y22" s="625"/>
      <c r="Z22" s="626">
        <v>26.9</v>
      </c>
      <c r="AA22" s="626"/>
      <c r="AB22" s="626"/>
      <c r="AC22" s="626"/>
      <c r="AD22" s="627">
        <v>2040041</v>
      </c>
      <c r="AE22" s="627"/>
      <c r="AF22" s="627"/>
      <c r="AG22" s="627"/>
      <c r="AH22" s="627"/>
      <c r="AI22" s="627"/>
      <c r="AJ22" s="627"/>
      <c r="AK22" s="627"/>
      <c r="AL22" s="628">
        <v>51.8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196868</v>
      </c>
      <c r="S23" s="624"/>
      <c r="T23" s="624"/>
      <c r="U23" s="624"/>
      <c r="V23" s="624"/>
      <c r="W23" s="624"/>
      <c r="X23" s="624"/>
      <c r="Y23" s="625"/>
      <c r="Z23" s="626">
        <v>2.6</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4</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2359683</v>
      </c>
      <c r="CS24" s="613"/>
      <c r="CT24" s="613"/>
      <c r="CU24" s="613"/>
      <c r="CV24" s="613"/>
      <c r="CW24" s="613"/>
      <c r="CX24" s="613"/>
      <c r="CY24" s="614"/>
      <c r="CZ24" s="617">
        <v>32.200000000000003</v>
      </c>
      <c r="DA24" s="618"/>
      <c r="DB24" s="618"/>
      <c r="DC24" s="634"/>
      <c r="DD24" s="655">
        <v>1452444</v>
      </c>
      <c r="DE24" s="613"/>
      <c r="DF24" s="613"/>
      <c r="DG24" s="613"/>
      <c r="DH24" s="613"/>
      <c r="DI24" s="613"/>
      <c r="DJ24" s="613"/>
      <c r="DK24" s="614"/>
      <c r="DL24" s="655">
        <v>1404666</v>
      </c>
      <c r="DM24" s="613"/>
      <c r="DN24" s="613"/>
      <c r="DO24" s="613"/>
      <c r="DP24" s="613"/>
      <c r="DQ24" s="613"/>
      <c r="DR24" s="613"/>
      <c r="DS24" s="613"/>
      <c r="DT24" s="613"/>
      <c r="DU24" s="613"/>
      <c r="DV24" s="614"/>
      <c r="DW24" s="617">
        <v>35.5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4126185</v>
      </c>
      <c r="S25" s="624"/>
      <c r="T25" s="624"/>
      <c r="U25" s="624"/>
      <c r="V25" s="624"/>
      <c r="W25" s="624"/>
      <c r="X25" s="624"/>
      <c r="Y25" s="625"/>
      <c r="Z25" s="626">
        <v>54.4</v>
      </c>
      <c r="AA25" s="626"/>
      <c r="AB25" s="626"/>
      <c r="AC25" s="626"/>
      <c r="AD25" s="627">
        <v>3929313</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756747</v>
      </c>
      <c r="CS25" s="644"/>
      <c r="CT25" s="644"/>
      <c r="CU25" s="644"/>
      <c r="CV25" s="644"/>
      <c r="CW25" s="644"/>
      <c r="CX25" s="644"/>
      <c r="CY25" s="645"/>
      <c r="CZ25" s="628">
        <v>10.3</v>
      </c>
      <c r="DA25" s="656"/>
      <c r="DB25" s="656"/>
      <c r="DC25" s="658"/>
      <c r="DD25" s="632">
        <v>730359</v>
      </c>
      <c r="DE25" s="644"/>
      <c r="DF25" s="644"/>
      <c r="DG25" s="644"/>
      <c r="DH25" s="644"/>
      <c r="DI25" s="644"/>
      <c r="DJ25" s="644"/>
      <c r="DK25" s="645"/>
      <c r="DL25" s="632">
        <v>706089</v>
      </c>
      <c r="DM25" s="644"/>
      <c r="DN25" s="644"/>
      <c r="DO25" s="644"/>
      <c r="DP25" s="644"/>
      <c r="DQ25" s="644"/>
      <c r="DR25" s="644"/>
      <c r="DS25" s="644"/>
      <c r="DT25" s="644"/>
      <c r="DU25" s="644"/>
      <c r="DV25" s="645"/>
      <c r="DW25" s="628">
        <v>17.8</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1152</v>
      </c>
      <c r="S26" s="624"/>
      <c r="T26" s="624"/>
      <c r="U26" s="624"/>
      <c r="V26" s="624"/>
      <c r="W26" s="624"/>
      <c r="X26" s="624"/>
      <c r="Y26" s="625"/>
      <c r="Z26" s="626">
        <v>0</v>
      </c>
      <c r="AA26" s="626"/>
      <c r="AB26" s="626"/>
      <c r="AC26" s="626"/>
      <c r="AD26" s="627">
        <v>1152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457611</v>
      </c>
      <c r="CS26" s="624"/>
      <c r="CT26" s="624"/>
      <c r="CU26" s="624"/>
      <c r="CV26" s="624"/>
      <c r="CW26" s="624"/>
      <c r="CX26" s="624"/>
      <c r="CY26" s="625"/>
      <c r="CZ26" s="628">
        <v>6.2</v>
      </c>
      <c r="DA26" s="656"/>
      <c r="DB26" s="656"/>
      <c r="DC26" s="658"/>
      <c r="DD26" s="632">
        <v>440298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4562</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1499490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1170484</v>
      </c>
      <c r="CS27" s="644"/>
      <c r="CT27" s="644"/>
      <c r="CU27" s="644"/>
      <c r="CV27" s="644"/>
      <c r="CW27" s="644"/>
      <c r="CX27" s="644"/>
      <c r="CY27" s="645"/>
      <c r="CZ27" s="628">
        <v>16</v>
      </c>
      <c r="DA27" s="656"/>
      <c r="DB27" s="656"/>
      <c r="DC27" s="658"/>
      <c r="DD27" s="632">
        <v>313788</v>
      </c>
      <c r="DE27" s="644"/>
      <c r="DF27" s="644"/>
      <c r="DG27" s="644"/>
      <c r="DH27" s="644"/>
      <c r="DI27" s="644"/>
      <c r="DJ27" s="644"/>
      <c r="DK27" s="645"/>
      <c r="DL27" s="632">
        <v>290280</v>
      </c>
      <c r="DM27" s="644"/>
      <c r="DN27" s="644"/>
      <c r="DO27" s="644"/>
      <c r="DP27" s="644"/>
      <c r="DQ27" s="644"/>
      <c r="DR27" s="644"/>
      <c r="DS27" s="644"/>
      <c r="DT27" s="644"/>
      <c r="DU27" s="644"/>
      <c r="DV27" s="645"/>
      <c r="DW27" s="628">
        <v>7.3</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33698</v>
      </c>
      <c r="S28" s="624"/>
      <c r="T28" s="624"/>
      <c r="U28" s="624"/>
      <c r="V28" s="624"/>
      <c r="W28" s="624"/>
      <c r="X28" s="624"/>
      <c r="Y28" s="625"/>
      <c r="Z28" s="626">
        <v>0.4</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432452</v>
      </c>
      <c r="CS28" s="624"/>
      <c r="CT28" s="624"/>
      <c r="CU28" s="624"/>
      <c r="CV28" s="624"/>
      <c r="CW28" s="624"/>
      <c r="CX28" s="624"/>
      <c r="CY28" s="625"/>
      <c r="CZ28" s="628">
        <v>5.9</v>
      </c>
      <c r="DA28" s="656"/>
      <c r="DB28" s="656"/>
      <c r="DC28" s="658"/>
      <c r="DD28" s="632">
        <v>408297</v>
      </c>
      <c r="DE28" s="624"/>
      <c r="DF28" s="624"/>
      <c r="DG28" s="624"/>
      <c r="DH28" s="624"/>
      <c r="DI28" s="624"/>
      <c r="DJ28" s="624"/>
      <c r="DK28" s="625"/>
      <c r="DL28" s="632">
        <v>408297</v>
      </c>
      <c r="DM28" s="624"/>
      <c r="DN28" s="624"/>
      <c r="DO28" s="624"/>
      <c r="DP28" s="624"/>
      <c r="DQ28" s="624"/>
      <c r="DR28" s="624"/>
      <c r="DS28" s="624"/>
      <c r="DT28" s="624"/>
      <c r="DU28" s="624"/>
      <c r="DV28" s="625"/>
      <c r="DW28" s="628">
        <v>10.3</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6034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431089</v>
      </c>
      <c r="CS29" s="644"/>
      <c r="CT29" s="644"/>
      <c r="CU29" s="644"/>
      <c r="CV29" s="644"/>
      <c r="CW29" s="644"/>
      <c r="CX29" s="644"/>
      <c r="CY29" s="645"/>
      <c r="CZ29" s="628">
        <v>5.9</v>
      </c>
      <c r="DA29" s="656"/>
      <c r="DB29" s="656"/>
      <c r="DC29" s="658"/>
      <c r="DD29" s="632">
        <v>406934</v>
      </c>
      <c r="DE29" s="644"/>
      <c r="DF29" s="644"/>
      <c r="DG29" s="644"/>
      <c r="DH29" s="644"/>
      <c r="DI29" s="644"/>
      <c r="DJ29" s="644"/>
      <c r="DK29" s="645"/>
      <c r="DL29" s="632">
        <v>406934</v>
      </c>
      <c r="DM29" s="644"/>
      <c r="DN29" s="644"/>
      <c r="DO29" s="644"/>
      <c r="DP29" s="644"/>
      <c r="DQ29" s="644"/>
      <c r="DR29" s="644"/>
      <c r="DS29" s="644"/>
      <c r="DT29" s="644"/>
      <c r="DU29" s="644"/>
      <c r="DV29" s="645"/>
      <c r="DW29" s="628">
        <v>10.3</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967963</v>
      </c>
      <c r="S30" s="624"/>
      <c r="T30" s="624"/>
      <c r="U30" s="624"/>
      <c r="V30" s="624"/>
      <c r="W30" s="624"/>
      <c r="X30" s="624"/>
      <c r="Y30" s="625"/>
      <c r="Z30" s="626">
        <v>12.8</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409106</v>
      </c>
      <c r="CS30" s="624"/>
      <c r="CT30" s="624"/>
      <c r="CU30" s="624"/>
      <c r="CV30" s="624"/>
      <c r="CW30" s="624"/>
      <c r="CX30" s="624"/>
      <c r="CY30" s="625"/>
      <c r="CZ30" s="628">
        <v>5.6</v>
      </c>
      <c r="DA30" s="656"/>
      <c r="DB30" s="656"/>
      <c r="DC30" s="658"/>
      <c r="DD30" s="632">
        <v>384951</v>
      </c>
      <c r="DE30" s="624"/>
      <c r="DF30" s="624"/>
      <c r="DG30" s="624"/>
      <c r="DH30" s="624"/>
      <c r="DI30" s="624"/>
      <c r="DJ30" s="624"/>
      <c r="DK30" s="625"/>
      <c r="DL30" s="632">
        <v>384951</v>
      </c>
      <c r="DM30" s="624"/>
      <c r="DN30" s="624"/>
      <c r="DO30" s="624"/>
      <c r="DP30" s="624"/>
      <c r="DQ30" s="624"/>
      <c r="DR30" s="624"/>
      <c r="DS30" s="624"/>
      <c r="DT30" s="624"/>
      <c r="DU30" s="624"/>
      <c r="DV30" s="625"/>
      <c r="DW30" s="628">
        <v>9.6999999999999993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99.6</v>
      </c>
      <c r="BS31" s="667"/>
      <c r="BT31" s="667"/>
      <c r="BU31" s="667"/>
      <c r="BV31" s="667"/>
      <c r="BW31" s="667"/>
      <c r="BX31" s="618">
        <v>98.6</v>
      </c>
      <c r="BY31" s="667"/>
      <c r="BZ31" s="667"/>
      <c r="CA31" s="667"/>
      <c r="CB31" s="668"/>
      <c r="CD31" s="663"/>
      <c r="CE31" s="664"/>
      <c r="CF31" s="620" t="s">
        <v>301</v>
      </c>
      <c r="CG31" s="621"/>
      <c r="CH31" s="621"/>
      <c r="CI31" s="621"/>
      <c r="CJ31" s="621"/>
      <c r="CK31" s="621"/>
      <c r="CL31" s="621"/>
      <c r="CM31" s="621"/>
      <c r="CN31" s="621"/>
      <c r="CO31" s="621"/>
      <c r="CP31" s="621"/>
      <c r="CQ31" s="622"/>
      <c r="CR31" s="623">
        <v>21983</v>
      </c>
      <c r="CS31" s="644"/>
      <c r="CT31" s="644"/>
      <c r="CU31" s="644"/>
      <c r="CV31" s="644"/>
      <c r="CW31" s="644"/>
      <c r="CX31" s="644"/>
      <c r="CY31" s="645"/>
      <c r="CZ31" s="628">
        <v>0.3</v>
      </c>
      <c r="DA31" s="656"/>
      <c r="DB31" s="656"/>
      <c r="DC31" s="658"/>
      <c r="DD31" s="632">
        <v>21983</v>
      </c>
      <c r="DE31" s="644"/>
      <c r="DF31" s="644"/>
      <c r="DG31" s="644"/>
      <c r="DH31" s="644"/>
      <c r="DI31" s="644"/>
      <c r="DJ31" s="644"/>
      <c r="DK31" s="645"/>
      <c r="DL31" s="632">
        <v>21983</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1104730</v>
      </c>
      <c r="S32" s="624"/>
      <c r="T32" s="624"/>
      <c r="U32" s="624"/>
      <c r="V32" s="624"/>
      <c r="W32" s="624"/>
      <c r="X32" s="624"/>
      <c r="Y32" s="625"/>
      <c r="Z32" s="626">
        <v>14.6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44"/>
      <c r="BI32" s="644"/>
      <c r="BJ32" s="644"/>
      <c r="BK32" s="644"/>
      <c r="BL32" s="644"/>
      <c r="BM32" s="629">
        <v>98.9</v>
      </c>
      <c r="BN32" s="644"/>
      <c r="BO32" s="644"/>
      <c r="BP32" s="644"/>
      <c r="BQ32" s="669"/>
      <c r="BR32" s="680">
        <v>99.7</v>
      </c>
      <c r="BS32" s="644"/>
      <c r="BT32" s="644"/>
      <c r="BU32" s="644"/>
      <c r="BV32" s="644"/>
      <c r="BW32" s="644"/>
      <c r="BX32" s="629">
        <v>99</v>
      </c>
      <c r="BY32" s="644"/>
      <c r="BZ32" s="644"/>
      <c r="CA32" s="644"/>
      <c r="CB32" s="669"/>
      <c r="CD32" s="665"/>
      <c r="CE32" s="666"/>
      <c r="CF32" s="620" t="s">
        <v>305</v>
      </c>
      <c r="CG32" s="621"/>
      <c r="CH32" s="621"/>
      <c r="CI32" s="621"/>
      <c r="CJ32" s="621"/>
      <c r="CK32" s="621"/>
      <c r="CL32" s="621"/>
      <c r="CM32" s="621"/>
      <c r="CN32" s="621"/>
      <c r="CO32" s="621"/>
      <c r="CP32" s="621"/>
      <c r="CQ32" s="622"/>
      <c r="CR32" s="623">
        <v>1363</v>
      </c>
      <c r="CS32" s="624"/>
      <c r="CT32" s="624"/>
      <c r="CU32" s="624"/>
      <c r="CV32" s="624"/>
      <c r="CW32" s="624"/>
      <c r="CX32" s="624"/>
      <c r="CY32" s="625"/>
      <c r="CZ32" s="628">
        <v>0</v>
      </c>
      <c r="DA32" s="656"/>
      <c r="DB32" s="656"/>
      <c r="DC32" s="658"/>
      <c r="DD32" s="632">
        <v>1363</v>
      </c>
      <c r="DE32" s="624"/>
      <c r="DF32" s="624"/>
      <c r="DG32" s="624"/>
      <c r="DH32" s="624"/>
      <c r="DI32" s="624"/>
      <c r="DJ32" s="624"/>
      <c r="DK32" s="625"/>
      <c r="DL32" s="632">
        <v>1363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16419</v>
      </c>
      <c r="S33" s="624"/>
      <c r="T33" s="624"/>
      <c r="U33" s="624"/>
      <c r="V33" s="624"/>
      <c r="W33" s="624"/>
      <c r="X33" s="624"/>
      <c r="Y33" s="625"/>
      <c r="Z33" s="626">
        <v>0.2</v>
      </c>
      <c r="AA33" s="626"/>
      <c r="AB33" s="626"/>
      <c r="AC33" s="626"/>
      <c r="AD33" s="627">
        <v>5203</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99.4</v>
      </c>
      <c r="BH33" s="682"/>
      <c r="BI33" s="682"/>
      <c r="BJ33" s="682"/>
      <c r="BK33" s="682"/>
      <c r="BL33" s="682"/>
      <c r="BM33" s="683">
        <v>98.2</v>
      </c>
      <c r="BN33" s="682"/>
      <c r="BO33" s="682"/>
      <c r="BP33" s="682"/>
      <c r="BQ33" s="684"/>
      <c r="BR33" s="681">
        <v>99.5</v>
      </c>
      <c r="BS33" s="682"/>
      <c r="BT33" s="682"/>
      <c r="BU33" s="682"/>
      <c r="BV33" s="682"/>
      <c r="BW33" s="682"/>
      <c r="BX33" s="683">
        <v>98.2</v>
      </c>
      <c r="BY33" s="682"/>
      <c r="BZ33" s="682"/>
      <c r="CA33" s="682"/>
      <c r="CB33" s="684"/>
      <c r="CD33" s="620" t="s">
        <v>308</v>
      </c>
      <c r="CE33" s="621"/>
      <c r="CF33" s="621"/>
      <c r="CG33" s="621"/>
      <c r="CH33" s="621"/>
      <c r="CI33" s="621"/>
      <c r="CJ33" s="621"/>
      <c r="CK33" s="621"/>
      <c r="CL33" s="621"/>
      <c r="CM33" s="621"/>
      <c r="CN33" s="621"/>
      <c r="CO33" s="621"/>
      <c r="CP33" s="621"/>
      <c r="CQ33" s="622"/>
      <c r="CR33" s="623">
        <v>3207010</v>
      </c>
      <c r="CS33" s="644"/>
      <c r="CT33" s="644"/>
      <c r="CU33" s="644"/>
      <c r="CV33" s="644"/>
      <c r="CW33" s="644"/>
      <c r="CX33" s="644"/>
      <c r="CY33" s="645"/>
      <c r="CZ33" s="628">
        <v>43.7</v>
      </c>
      <c r="DA33" s="656"/>
      <c r="DB33" s="656"/>
      <c r="DC33" s="658"/>
      <c r="DD33" s="632">
        <v>2633608</v>
      </c>
      <c r="DE33" s="644"/>
      <c r="DF33" s="644"/>
      <c r="DG33" s="644"/>
      <c r="DH33" s="644"/>
      <c r="DI33" s="644"/>
      <c r="DJ33" s="644"/>
      <c r="DK33" s="645"/>
      <c r="DL33" s="632">
        <v>1963054</v>
      </c>
      <c r="DM33" s="644"/>
      <c r="DN33" s="644"/>
      <c r="DO33" s="644"/>
      <c r="DP33" s="644"/>
      <c r="DQ33" s="644"/>
      <c r="DR33" s="644"/>
      <c r="DS33" s="644"/>
      <c r="DT33" s="644"/>
      <c r="DU33" s="644"/>
      <c r="DV33" s="645"/>
      <c r="DW33" s="628">
        <v>49.5</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48939</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982886</v>
      </c>
      <c r="CS34" s="624"/>
      <c r="CT34" s="624"/>
      <c r="CU34" s="624"/>
      <c r="CV34" s="624"/>
      <c r="CW34" s="624"/>
      <c r="CX34" s="624"/>
      <c r="CY34" s="625"/>
      <c r="CZ34" s="628">
        <v>13.4</v>
      </c>
      <c r="DA34" s="656"/>
      <c r="DB34" s="656"/>
      <c r="DC34" s="658"/>
      <c r="DD34" s="632">
        <v>819275</v>
      </c>
      <c r="DE34" s="624"/>
      <c r="DF34" s="624"/>
      <c r="DG34" s="624"/>
      <c r="DH34" s="624"/>
      <c r="DI34" s="624"/>
      <c r="DJ34" s="624"/>
      <c r="DK34" s="625"/>
      <c r="DL34" s="632">
        <v>638512</v>
      </c>
      <c r="DM34" s="624"/>
      <c r="DN34" s="624"/>
      <c r="DO34" s="624"/>
      <c r="DP34" s="624"/>
      <c r="DQ34" s="624"/>
      <c r="DR34" s="624"/>
      <c r="DS34" s="624"/>
      <c r="DT34" s="624"/>
      <c r="DU34" s="624"/>
      <c r="DV34" s="625"/>
      <c r="DW34" s="628">
        <v>16.100000000000001</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133605</v>
      </c>
      <c r="S35" s="624"/>
      <c r="T35" s="624"/>
      <c r="U35" s="624"/>
      <c r="V35" s="624"/>
      <c r="W35" s="624"/>
      <c r="X35" s="624"/>
      <c r="Y35" s="625"/>
      <c r="Z35" s="626">
        <v>1.8</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86957</v>
      </c>
      <c r="CS35" s="644"/>
      <c r="CT35" s="644"/>
      <c r="CU35" s="644"/>
      <c r="CV35" s="644"/>
      <c r="CW35" s="644"/>
      <c r="CX35" s="644"/>
      <c r="CY35" s="645"/>
      <c r="CZ35" s="628">
        <v>1.2</v>
      </c>
      <c r="DA35" s="656"/>
      <c r="DB35" s="656"/>
      <c r="DC35" s="658"/>
      <c r="DD35" s="632">
        <v>79414</v>
      </c>
      <c r="DE35" s="644"/>
      <c r="DF35" s="644"/>
      <c r="DG35" s="644"/>
      <c r="DH35" s="644"/>
      <c r="DI35" s="644"/>
      <c r="DJ35" s="644"/>
      <c r="DK35" s="645"/>
      <c r="DL35" s="632">
        <v>69929</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139807</v>
      </c>
      <c r="S36" s="624"/>
      <c r="T36" s="624"/>
      <c r="U36" s="624"/>
      <c r="V36" s="624"/>
      <c r="W36" s="624"/>
      <c r="X36" s="624"/>
      <c r="Y36" s="625"/>
      <c r="Z36" s="626">
        <v>1.8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1012284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28432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947593</v>
      </c>
      <c r="CS36" s="624"/>
      <c r="CT36" s="624"/>
      <c r="CU36" s="624"/>
      <c r="CV36" s="624"/>
      <c r="CW36" s="624"/>
      <c r="CX36" s="624"/>
      <c r="CY36" s="625"/>
      <c r="CZ36" s="628">
        <v>12.9</v>
      </c>
      <c r="DA36" s="656"/>
      <c r="DB36" s="656"/>
      <c r="DC36" s="658"/>
      <c r="DD36" s="632">
        <v>666369</v>
      </c>
      <c r="DE36" s="624"/>
      <c r="DF36" s="624"/>
      <c r="DG36" s="624"/>
      <c r="DH36" s="624"/>
      <c r="DI36" s="624"/>
      <c r="DJ36" s="624"/>
      <c r="DK36" s="625"/>
      <c r="DL36" s="632">
        <v>501907</v>
      </c>
      <c r="DM36" s="624"/>
      <c r="DN36" s="624"/>
      <c r="DO36" s="624"/>
      <c r="DP36" s="624"/>
      <c r="DQ36" s="624"/>
      <c r="DR36" s="624"/>
      <c r="DS36" s="624"/>
      <c r="DT36" s="624"/>
      <c r="DU36" s="624"/>
      <c r="DV36" s="625"/>
      <c r="DW36" s="628">
        <v>12.7</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70928</v>
      </c>
      <c r="S37" s="624"/>
      <c r="T37" s="624"/>
      <c r="U37" s="624"/>
      <c r="V37" s="624"/>
      <c r="W37" s="624"/>
      <c r="X37" s="624"/>
      <c r="Y37" s="625"/>
      <c r="Z37" s="626">
        <v>0.9</v>
      </c>
      <c r="AA37" s="626"/>
      <c r="AB37" s="626"/>
      <c r="AC37" s="626"/>
      <c r="AD37" s="627">
        <v>3615</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385308</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21503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421368</v>
      </c>
      <c r="CS37" s="644"/>
      <c r="CT37" s="644"/>
      <c r="CU37" s="644"/>
      <c r="CV37" s="644"/>
      <c r="CW37" s="644"/>
      <c r="CX37" s="644"/>
      <c r="CY37" s="645"/>
      <c r="CZ37" s="628">
        <v>5.7</v>
      </c>
      <c r="DA37" s="656"/>
      <c r="DB37" s="656"/>
      <c r="DC37" s="658"/>
      <c r="DD37" s="632">
        <v>421368</v>
      </c>
      <c r="DE37" s="644"/>
      <c r="DF37" s="644"/>
      <c r="DG37" s="644"/>
      <c r="DH37" s="644"/>
      <c r="DI37" s="644"/>
      <c r="DJ37" s="644"/>
      <c r="DK37" s="645"/>
      <c r="DL37" s="632">
        <v>417432</v>
      </c>
      <c r="DM37" s="644"/>
      <c r="DN37" s="644"/>
      <c r="DO37" s="644"/>
      <c r="DP37" s="644"/>
      <c r="DQ37" s="644"/>
      <c r="DR37" s="644"/>
      <c r="DS37" s="644"/>
      <c r="DT37" s="644"/>
      <c r="DU37" s="644"/>
      <c r="DV37" s="645"/>
      <c r="DW37" s="628">
        <v>10.5</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926673</v>
      </c>
      <c r="S38" s="624"/>
      <c r="T38" s="624"/>
      <c r="U38" s="624"/>
      <c r="V38" s="624"/>
      <c r="W38" s="624"/>
      <c r="X38" s="624"/>
      <c r="Y38" s="625"/>
      <c r="Z38" s="626">
        <v>12.2</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9000</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1503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999481</v>
      </c>
      <c r="CS38" s="624"/>
      <c r="CT38" s="624"/>
      <c r="CU38" s="624"/>
      <c r="CV38" s="624"/>
      <c r="CW38" s="624"/>
      <c r="CX38" s="624"/>
      <c r="CY38" s="625"/>
      <c r="CZ38" s="628">
        <v>13.6</v>
      </c>
      <c r="DA38" s="656"/>
      <c r="DB38" s="656"/>
      <c r="DC38" s="658"/>
      <c r="DD38" s="632">
        <v>890236</v>
      </c>
      <c r="DE38" s="624"/>
      <c r="DF38" s="624"/>
      <c r="DG38" s="624"/>
      <c r="DH38" s="624"/>
      <c r="DI38" s="624"/>
      <c r="DJ38" s="624"/>
      <c r="DK38" s="625"/>
      <c r="DL38" s="632">
        <v>752706</v>
      </c>
      <c r="DM38" s="624"/>
      <c r="DN38" s="624"/>
      <c r="DO38" s="624"/>
      <c r="DP38" s="624"/>
      <c r="DQ38" s="624"/>
      <c r="DR38" s="624"/>
      <c r="DS38" s="624"/>
      <c r="DT38" s="624"/>
      <c r="DU38" s="624"/>
      <c r="DV38" s="625"/>
      <c r="DW38" s="628">
        <v>19</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3803</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2378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189593</v>
      </c>
      <c r="CS39" s="644"/>
      <c r="CT39" s="644"/>
      <c r="CU39" s="644"/>
      <c r="CV39" s="644"/>
      <c r="CW39" s="644"/>
      <c r="CX39" s="644"/>
      <c r="CY39" s="645"/>
      <c r="CZ39" s="628">
        <v>2.6</v>
      </c>
      <c r="DA39" s="656"/>
      <c r="DB39" s="656"/>
      <c r="DC39" s="658"/>
      <c r="DD39" s="632">
        <v>178314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22773</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500</v>
      </c>
      <c r="CS40" s="624"/>
      <c r="CT40" s="624"/>
      <c r="CU40" s="624"/>
      <c r="CV40" s="624"/>
      <c r="CW40" s="624"/>
      <c r="CX40" s="624"/>
      <c r="CY40" s="625"/>
      <c r="CZ40" s="628">
        <v>0</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7580695</v>
      </c>
      <c r="S41" s="696"/>
      <c r="T41" s="696"/>
      <c r="U41" s="696"/>
      <c r="V41" s="696"/>
      <c r="W41" s="696"/>
      <c r="X41" s="696"/>
      <c r="Y41" s="700"/>
      <c r="Z41" s="701">
        <v>100</v>
      </c>
      <c r="AA41" s="701"/>
      <c r="AB41" s="701"/>
      <c r="AC41" s="701"/>
      <c r="AD41" s="702">
        <v>3939283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224263</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389910</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314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1771474</v>
      </c>
      <c r="CS42" s="644"/>
      <c r="CT42" s="644"/>
      <c r="CU42" s="644"/>
      <c r="CV42" s="644"/>
      <c r="CW42" s="644"/>
      <c r="CX42" s="644"/>
      <c r="CY42" s="645"/>
      <c r="CZ42" s="628">
        <v>24.1</v>
      </c>
      <c r="DA42" s="656"/>
      <c r="DB42" s="656"/>
      <c r="DC42" s="658"/>
      <c r="DD42" s="632">
        <v>288892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22635</v>
      </c>
      <c r="CS43" s="644"/>
      <c r="CT43" s="644"/>
      <c r="CU43" s="644"/>
      <c r="CV43" s="644"/>
      <c r="CW43" s="644"/>
      <c r="CX43" s="644"/>
      <c r="CY43" s="645"/>
      <c r="CZ43" s="628">
        <v>0.3</v>
      </c>
      <c r="DA43" s="656"/>
      <c r="DB43" s="656"/>
      <c r="DC43" s="658"/>
      <c r="DD43" s="632">
        <v>22635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1742405</v>
      </c>
      <c r="CS44" s="624"/>
      <c r="CT44" s="624"/>
      <c r="CU44" s="624"/>
      <c r="CV44" s="624"/>
      <c r="CW44" s="624"/>
      <c r="CX44" s="624"/>
      <c r="CY44" s="625"/>
      <c r="CZ44" s="628">
        <v>23.7</v>
      </c>
      <c r="DA44" s="629"/>
      <c r="DB44" s="629"/>
      <c r="DC44" s="635"/>
      <c r="DD44" s="632">
        <v>288370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1014059</v>
      </c>
      <c r="CS45" s="644"/>
      <c r="CT45" s="644"/>
      <c r="CU45" s="644"/>
      <c r="CV45" s="644"/>
      <c r="CW45" s="644"/>
      <c r="CX45" s="644"/>
      <c r="CY45" s="645"/>
      <c r="CZ45" s="628">
        <v>13.8</v>
      </c>
      <c r="DA45" s="656"/>
      <c r="DB45" s="656"/>
      <c r="DC45" s="658"/>
      <c r="DD45" s="632">
        <v>22975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642021</v>
      </c>
      <c r="CS46" s="624"/>
      <c r="CT46" s="624"/>
      <c r="CU46" s="624"/>
      <c r="CV46" s="624"/>
      <c r="CW46" s="624"/>
      <c r="CX46" s="624"/>
      <c r="CY46" s="625"/>
      <c r="CZ46" s="628">
        <v>8.6999999999999993</v>
      </c>
      <c r="DA46" s="629"/>
      <c r="DB46" s="629"/>
      <c r="DC46" s="635"/>
      <c r="DD46" s="632">
        <v>251870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29069</v>
      </c>
      <c r="CS47" s="644"/>
      <c r="CT47" s="644"/>
      <c r="CU47" s="644"/>
      <c r="CV47" s="644"/>
      <c r="CW47" s="644"/>
      <c r="CX47" s="644"/>
      <c r="CY47" s="645"/>
      <c r="CZ47" s="628">
        <v>0.4</v>
      </c>
      <c r="DA47" s="656"/>
      <c r="DB47" s="656"/>
      <c r="DC47" s="658"/>
      <c r="DD47" s="632">
        <v>522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7338167</v>
      </c>
      <c r="CS49" s="682"/>
      <c r="CT49" s="682"/>
      <c r="CU49" s="682"/>
      <c r="CV49" s="682"/>
      <c r="CW49" s="682"/>
      <c r="CX49" s="682"/>
      <c r="CY49" s="711"/>
      <c r="CZ49" s="703">
        <v>100</v>
      </c>
      <c r="DA49" s="712"/>
      <c r="DB49" s="712"/>
      <c r="DC49" s="713"/>
      <c r="DD49" s="714">
        <v>4374944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v+jwUFchnee7L9BdvfHDUX0pKPJdexKPnrO9fcDGB1lPvyMdW8UCXTRahDp3j8EL838gHv1r416M+NGNcgM5Q==" saltValue="+zwh5fpoXXC0dPBK8VbD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7581</v>
      </c>
      <c r="R7" s="753"/>
      <c r="S7" s="753"/>
      <c r="T7" s="753"/>
      <c r="U7" s="753"/>
      <c r="V7" s="753">
        <v>7338</v>
      </c>
      <c r="W7" s="753"/>
      <c r="X7" s="753"/>
      <c r="Y7" s="753"/>
      <c r="Z7" s="753"/>
      <c r="AA7" s="753">
        <v>243</v>
      </c>
      <c r="AB7" s="753"/>
      <c r="AC7" s="753"/>
      <c r="AD7" s="753"/>
      <c r="AE7" s="754"/>
      <c r="AF7" s="755">
        <v>240</v>
      </c>
      <c r="AG7" s="756"/>
      <c r="AH7" s="756"/>
      <c r="AI7" s="756"/>
      <c r="AJ7" s="757"/>
      <c r="AK7" s="758">
        <v>927</v>
      </c>
      <c r="AL7" s="759"/>
      <c r="AM7" s="759"/>
      <c r="AN7" s="759"/>
      <c r="AO7" s="759"/>
      <c r="AP7" s="759">
        <v>4421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7581</v>
      </c>
      <c r="R23" s="793"/>
      <c r="S23" s="793"/>
      <c r="T23" s="793"/>
      <c r="U23" s="793"/>
      <c r="V23" s="793">
        <f t="shared" ref="V23" si="0">SUM(V7:Z22)</f>
        <v>7338</v>
      </c>
      <c r="W23" s="793"/>
      <c r="X23" s="793"/>
      <c r="Y23" s="793"/>
      <c r="Z23" s="793"/>
      <c r="AA23" s="793">
        <f t="shared" ref="AA23" si="1">SUM(AA7:AE22)</f>
        <v>243</v>
      </c>
      <c r="AB23" s="793"/>
      <c r="AC23" s="793"/>
      <c r="AD23" s="793"/>
      <c r="AE23" s="794"/>
      <c r="AF23" s="795">
        <v>240</v>
      </c>
      <c r="AG23" s="793"/>
      <c r="AH23" s="793"/>
      <c r="AI23" s="793"/>
      <c r="AJ23" s="796"/>
      <c r="AK23" s="797"/>
      <c r="AL23" s="798"/>
      <c r="AM23" s="798"/>
      <c r="AN23" s="798"/>
      <c r="AO23" s="798"/>
      <c r="AP23" s="793">
        <f t="shared" ref="AP23" si="2">SUM(AP7:AT22)</f>
        <v>4421</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1242</v>
      </c>
      <c r="R28" s="823"/>
      <c r="S28" s="823"/>
      <c r="T28" s="823"/>
      <c r="U28" s="823"/>
      <c r="V28" s="823">
        <v>1213</v>
      </c>
      <c r="W28" s="823"/>
      <c r="X28" s="823"/>
      <c r="Y28" s="823"/>
      <c r="Z28" s="823"/>
      <c r="AA28" s="823">
        <v>28</v>
      </c>
      <c r="AB28" s="823"/>
      <c r="AC28" s="823"/>
      <c r="AD28" s="823"/>
      <c r="AE28" s="824"/>
      <c r="AF28" s="825">
        <v>28</v>
      </c>
      <c r="AG28" s="823"/>
      <c r="AH28" s="823"/>
      <c r="AI28" s="823"/>
      <c r="AJ28" s="826"/>
      <c r="AK28" s="827">
        <v>188</v>
      </c>
      <c r="AL28" s="828"/>
      <c r="AM28" s="828"/>
      <c r="AN28" s="828"/>
      <c r="AO28" s="828"/>
      <c r="AP28" s="828">
        <v>94</v>
      </c>
      <c r="AQ28" s="828"/>
      <c r="AR28" s="828"/>
      <c r="AS28" s="828"/>
      <c r="AT28" s="828"/>
      <c r="AU28" s="828" t="s">
        <v>556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1423</v>
      </c>
      <c r="R29" s="784"/>
      <c r="S29" s="784"/>
      <c r="T29" s="784"/>
      <c r="U29" s="784"/>
      <c r="V29" s="784">
        <v>1340</v>
      </c>
      <c r="W29" s="784"/>
      <c r="X29" s="784"/>
      <c r="Y29" s="784"/>
      <c r="Z29" s="784"/>
      <c r="AA29" s="784">
        <v>83</v>
      </c>
      <c r="AB29" s="784"/>
      <c r="AC29" s="784"/>
      <c r="AD29" s="784"/>
      <c r="AE29" s="785"/>
      <c r="AF29" s="786">
        <v>83</v>
      </c>
      <c r="AG29" s="787"/>
      <c r="AH29" s="787"/>
      <c r="AI29" s="787"/>
      <c r="AJ29" s="788"/>
      <c r="AK29" s="834">
        <v>246</v>
      </c>
      <c r="AL29" s="830"/>
      <c r="AM29" s="830"/>
      <c r="AN29" s="830"/>
      <c r="AO29" s="830"/>
      <c r="AP29" s="830" t="s">
        <v>556</v>
      </c>
      <c r="AQ29" s="830"/>
      <c r="AR29" s="830"/>
      <c r="AS29" s="830"/>
      <c r="AT29" s="830"/>
      <c r="AU29" s="830" t="s">
        <v>556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152</v>
      </c>
      <c r="R30" s="784"/>
      <c r="S30" s="784"/>
      <c r="T30" s="784"/>
      <c r="U30" s="784"/>
      <c r="V30" s="784">
        <v>147</v>
      </c>
      <c r="W30" s="784"/>
      <c r="X30" s="784"/>
      <c r="Y30" s="784"/>
      <c r="Z30" s="784"/>
      <c r="AA30" s="784">
        <v>5</v>
      </c>
      <c r="AB30" s="784"/>
      <c r="AC30" s="784"/>
      <c r="AD30" s="784"/>
      <c r="AE30" s="785"/>
      <c r="AF30" s="786">
        <v>5</v>
      </c>
      <c r="AG30" s="787"/>
      <c r="AH30" s="787"/>
      <c r="AI30" s="787"/>
      <c r="AJ30" s="788"/>
      <c r="AK30" s="834">
        <v>50</v>
      </c>
      <c r="AL30" s="830"/>
      <c r="AM30" s="830"/>
      <c r="AN30" s="830"/>
      <c r="AO30" s="830"/>
      <c r="AP30" s="830" t="s">
        <v>556</v>
      </c>
      <c r="AQ30" s="830"/>
      <c r="AR30" s="830"/>
      <c r="AS30" s="830"/>
      <c r="AT30" s="830"/>
      <c r="AU30" s="830" t="s">
        <v>556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372</v>
      </c>
      <c r="R31" s="784"/>
      <c r="S31" s="784"/>
      <c r="T31" s="784"/>
      <c r="U31" s="784"/>
      <c r="V31" s="784">
        <v>372</v>
      </c>
      <c r="W31" s="784"/>
      <c r="X31" s="784"/>
      <c r="Y31" s="784"/>
      <c r="Z31" s="784"/>
      <c r="AA31" s="784" t="s">
        <v>547</v>
      </c>
      <c r="AB31" s="784"/>
      <c r="AC31" s="784"/>
      <c r="AD31" s="784"/>
      <c r="AE31" s="785"/>
      <c r="AF31" s="786" t="s">
        <v>121</v>
      </c>
      <c r="AG31" s="787"/>
      <c r="AH31" s="787"/>
      <c r="AI31" s="787"/>
      <c r="AJ31" s="788"/>
      <c r="AK31" s="834">
        <v>108</v>
      </c>
      <c r="AL31" s="830"/>
      <c r="AM31" s="830"/>
      <c r="AN31" s="830"/>
      <c r="AO31" s="830"/>
      <c r="AP31" s="830">
        <v>94</v>
      </c>
      <c r="AQ31" s="830"/>
      <c r="AR31" s="830"/>
      <c r="AS31" s="830"/>
      <c r="AT31" s="830"/>
      <c r="AU31" s="830">
        <v>94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504</v>
      </c>
      <c r="R32" s="784"/>
      <c r="S32" s="784"/>
      <c r="T32" s="784"/>
      <c r="U32" s="784"/>
      <c r="V32" s="784">
        <v>431</v>
      </c>
      <c r="W32" s="784"/>
      <c r="X32" s="784"/>
      <c r="Y32" s="784"/>
      <c r="Z32" s="784"/>
      <c r="AA32" s="784">
        <v>73</v>
      </c>
      <c r="AB32" s="784"/>
      <c r="AC32" s="784"/>
      <c r="AD32" s="784"/>
      <c r="AE32" s="785"/>
      <c r="AF32" s="786">
        <v>72</v>
      </c>
      <c r="AG32" s="787"/>
      <c r="AH32" s="787"/>
      <c r="AI32" s="787"/>
      <c r="AJ32" s="788"/>
      <c r="AK32" s="834">
        <v>269</v>
      </c>
      <c r="AL32" s="830"/>
      <c r="AM32" s="830"/>
      <c r="AN32" s="830"/>
      <c r="AO32" s="830"/>
      <c r="AP32" s="830">
        <v>1736</v>
      </c>
      <c r="AQ32" s="830"/>
      <c r="AR32" s="830"/>
      <c r="AS32" s="830"/>
      <c r="AT32" s="830"/>
      <c r="AU32" s="830">
        <v>1736</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133</v>
      </c>
      <c r="R33" s="784"/>
      <c r="S33" s="784"/>
      <c r="T33" s="784"/>
      <c r="U33" s="784"/>
      <c r="V33" s="784">
        <v>127</v>
      </c>
      <c r="W33" s="784"/>
      <c r="X33" s="784"/>
      <c r="Y33" s="784"/>
      <c r="Z33" s="784"/>
      <c r="AA33" s="784">
        <v>6</v>
      </c>
      <c r="AB33" s="784"/>
      <c r="AC33" s="784"/>
      <c r="AD33" s="784"/>
      <c r="AE33" s="785"/>
      <c r="AF33" s="786">
        <v>6</v>
      </c>
      <c r="AG33" s="787"/>
      <c r="AH33" s="787"/>
      <c r="AI33" s="787"/>
      <c r="AJ33" s="788"/>
      <c r="AK33" s="834">
        <v>117</v>
      </c>
      <c r="AL33" s="830"/>
      <c r="AM33" s="830"/>
      <c r="AN33" s="830"/>
      <c r="AO33" s="830"/>
      <c r="AP33" s="830">
        <v>374</v>
      </c>
      <c r="AQ33" s="830"/>
      <c r="AR33" s="830"/>
      <c r="AS33" s="830"/>
      <c r="AT33" s="830"/>
      <c r="AU33" s="830">
        <v>374</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195</v>
      </c>
      <c r="AG63" s="844"/>
      <c r="AH63" s="844"/>
      <c r="AI63" s="844"/>
      <c r="AJ63" s="845"/>
      <c r="AK63" s="846"/>
      <c r="AL63" s="841"/>
      <c r="AM63" s="841"/>
      <c r="AN63" s="841"/>
      <c r="AO63" s="841"/>
      <c r="AP63" s="844">
        <f>SUM(AP28:AT62)</f>
        <v>2298</v>
      </c>
      <c r="AQ63" s="844"/>
      <c r="AR63" s="844"/>
      <c r="AS63" s="844"/>
      <c r="AT63" s="844"/>
      <c r="AU63" s="844">
        <f>SUM(AU28:AY62)</f>
        <v>2204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721</v>
      </c>
      <c r="R68" s="866"/>
      <c r="S68" s="866"/>
      <c r="T68" s="866"/>
      <c r="U68" s="866"/>
      <c r="V68" s="866">
        <v>700</v>
      </c>
      <c r="W68" s="866"/>
      <c r="X68" s="866"/>
      <c r="Y68" s="866"/>
      <c r="Z68" s="866"/>
      <c r="AA68" s="866">
        <v>21</v>
      </c>
      <c r="AB68" s="866"/>
      <c r="AC68" s="866"/>
      <c r="AD68" s="866"/>
      <c r="AE68" s="866"/>
      <c r="AF68" s="866">
        <v>21</v>
      </c>
      <c r="AG68" s="866"/>
      <c r="AH68" s="866"/>
      <c r="AI68" s="866"/>
      <c r="AJ68" s="866"/>
      <c r="AK68" s="866">
        <v>34</v>
      </c>
      <c r="AL68" s="866"/>
      <c r="AM68" s="866"/>
      <c r="AN68" s="866"/>
      <c r="AO68" s="866"/>
      <c r="AP68" s="866">
        <v>623</v>
      </c>
      <c r="AQ68" s="866"/>
      <c r="AR68" s="866"/>
      <c r="AS68" s="866"/>
      <c r="AT68" s="866"/>
      <c r="AU68" s="866">
        <v>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4350</v>
      </c>
      <c r="R69" s="830"/>
      <c r="S69" s="830"/>
      <c r="T69" s="830"/>
      <c r="U69" s="830"/>
      <c r="V69" s="830">
        <v>4084</v>
      </c>
      <c r="W69" s="830"/>
      <c r="X69" s="830"/>
      <c r="Y69" s="830"/>
      <c r="Z69" s="830"/>
      <c r="AA69" s="830">
        <v>267</v>
      </c>
      <c r="AB69" s="830"/>
      <c r="AC69" s="830"/>
      <c r="AD69" s="830"/>
      <c r="AE69" s="830"/>
      <c r="AF69" s="830">
        <v>267</v>
      </c>
      <c r="AG69" s="830"/>
      <c r="AH69" s="830"/>
      <c r="AI69" s="830"/>
      <c r="AJ69" s="830"/>
      <c r="AK69" s="830" t="s">
        <v>547</v>
      </c>
      <c r="AL69" s="830"/>
      <c r="AM69" s="830"/>
      <c r="AN69" s="830"/>
      <c r="AO69" s="830"/>
      <c r="AP69" s="830">
        <v>2237</v>
      </c>
      <c r="AQ69" s="830"/>
      <c r="AR69" s="830"/>
      <c r="AS69" s="830"/>
      <c r="AT69" s="830"/>
      <c r="AU69" s="830">
        <v>182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8215</v>
      </c>
      <c r="R70" s="830"/>
      <c r="S70" s="830"/>
      <c r="T70" s="830"/>
      <c r="U70" s="830"/>
      <c r="V70" s="830">
        <v>7312</v>
      </c>
      <c r="W70" s="830"/>
      <c r="X70" s="830"/>
      <c r="Y70" s="830"/>
      <c r="Z70" s="830"/>
      <c r="AA70" s="830">
        <v>903</v>
      </c>
      <c r="AB70" s="830"/>
      <c r="AC70" s="830"/>
      <c r="AD70" s="830"/>
      <c r="AE70" s="830"/>
      <c r="AF70" s="830">
        <v>6690</v>
      </c>
      <c r="AG70" s="830"/>
      <c r="AH70" s="830"/>
      <c r="AI70" s="830"/>
      <c r="AJ70" s="830"/>
      <c r="AK70" s="830">
        <v>64</v>
      </c>
      <c r="AL70" s="830"/>
      <c r="AM70" s="830"/>
      <c r="AN70" s="830"/>
      <c r="AO70" s="830"/>
      <c r="AP70" s="830">
        <v>10573</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617</v>
      </c>
      <c r="R71" s="830"/>
      <c r="S71" s="830"/>
      <c r="T71" s="830"/>
      <c r="U71" s="830"/>
      <c r="V71" s="830">
        <v>567</v>
      </c>
      <c r="W71" s="830"/>
      <c r="X71" s="830"/>
      <c r="Y71" s="830"/>
      <c r="Z71" s="830"/>
      <c r="AA71" s="830">
        <v>51</v>
      </c>
      <c r="AB71" s="830"/>
      <c r="AC71" s="830"/>
      <c r="AD71" s="830"/>
      <c r="AE71" s="830"/>
      <c r="AF71" s="830">
        <v>51</v>
      </c>
      <c r="AG71" s="830"/>
      <c r="AH71" s="830"/>
      <c r="AI71" s="830"/>
      <c r="AJ71" s="830"/>
      <c r="AK71" s="830">
        <v>39</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177493</v>
      </c>
      <c r="R72" s="830"/>
      <c r="S72" s="830"/>
      <c r="T72" s="830"/>
      <c r="U72" s="830"/>
      <c r="V72" s="830">
        <v>175048</v>
      </c>
      <c r="W72" s="830"/>
      <c r="X72" s="830"/>
      <c r="Y72" s="830"/>
      <c r="Z72" s="830"/>
      <c r="AA72" s="830">
        <v>2445</v>
      </c>
      <c r="AB72" s="830"/>
      <c r="AC72" s="830"/>
      <c r="AD72" s="830"/>
      <c r="AE72" s="830"/>
      <c r="AF72" s="830">
        <v>2442</v>
      </c>
      <c r="AG72" s="830"/>
      <c r="AH72" s="830"/>
      <c r="AI72" s="830"/>
      <c r="AJ72" s="830"/>
      <c r="AK72" s="830">
        <v>6074</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895</v>
      </c>
      <c r="R73" s="830"/>
      <c r="S73" s="830"/>
      <c r="T73" s="830"/>
      <c r="U73" s="830"/>
      <c r="V73" s="830">
        <v>875</v>
      </c>
      <c r="W73" s="830"/>
      <c r="X73" s="830"/>
      <c r="Y73" s="830"/>
      <c r="Z73" s="830"/>
      <c r="AA73" s="830">
        <v>20</v>
      </c>
      <c r="AB73" s="830"/>
      <c r="AC73" s="830"/>
      <c r="AD73" s="830"/>
      <c r="AE73" s="830"/>
      <c r="AF73" s="830">
        <v>20</v>
      </c>
      <c r="AG73" s="830"/>
      <c r="AH73" s="830"/>
      <c r="AI73" s="830"/>
      <c r="AJ73" s="830"/>
      <c r="AK73" s="830">
        <v>60</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v>10</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5908</v>
      </c>
      <c r="R75" s="878"/>
      <c r="S75" s="878"/>
      <c r="T75" s="878"/>
      <c r="U75" s="834"/>
      <c r="V75" s="879">
        <v>3386</v>
      </c>
      <c r="W75" s="878"/>
      <c r="X75" s="878"/>
      <c r="Y75" s="878"/>
      <c r="Z75" s="834"/>
      <c r="AA75" s="879">
        <v>2522</v>
      </c>
      <c r="AB75" s="878"/>
      <c r="AC75" s="878"/>
      <c r="AD75" s="878"/>
      <c r="AE75" s="834"/>
      <c r="AF75" s="879">
        <v>2522</v>
      </c>
      <c r="AG75" s="878"/>
      <c r="AH75" s="878"/>
      <c r="AI75" s="878"/>
      <c r="AJ75" s="834"/>
      <c r="AK75" s="879" t="s">
        <v>547</v>
      </c>
      <c r="AL75" s="878"/>
      <c r="AM75" s="878"/>
      <c r="AN75" s="878"/>
      <c r="AO75" s="834"/>
      <c r="AP75" s="830" t="s">
        <v>547</v>
      </c>
      <c r="AQ75" s="830"/>
      <c r="AR75" s="830"/>
      <c r="AS75" s="830"/>
      <c r="AT75" s="830"/>
      <c r="AU75" s="830" t="s">
        <v>547</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12018</v>
      </c>
      <c r="AG88" s="844"/>
      <c r="AH88" s="844"/>
      <c r="AI88" s="844"/>
      <c r="AJ88" s="844"/>
      <c r="AK88" s="841"/>
      <c r="AL88" s="841"/>
      <c r="AM88" s="841"/>
      <c r="AN88" s="841"/>
      <c r="AO88" s="841"/>
      <c r="AP88" s="844">
        <f>SUM(AP68:AT87)</f>
        <v>13433</v>
      </c>
      <c r="AQ88" s="844"/>
      <c r="AR88" s="844"/>
      <c r="AS88" s="844"/>
      <c r="AT88" s="844"/>
      <c r="AU88" s="844">
        <f>SUM(AU68:AY87)</f>
        <v>224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458800</v>
      </c>
      <c r="AB110" s="900"/>
      <c r="AC110" s="900"/>
      <c r="AD110" s="900"/>
      <c r="AE110" s="901"/>
      <c r="AF110" s="902">
        <v>443172</v>
      </c>
      <c r="AG110" s="900"/>
      <c r="AH110" s="900"/>
      <c r="AI110" s="900"/>
      <c r="AJ110" s="901"/>
      <c r="AK110" s="902">
        <v>431089</v>
      </c>
      <c r="AL110" s="900"/>
      <c r="AM110" s="900"/>
      <c r="AN110" s="900"/>
      <c r="AO110" s="901"/>
      <c r="AP110" s="903">
        <v>12.4</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3956909</v>
      </c>
      <c r="BR110" s="931"/>
      <c r="BS110" s="931"/>
      <c r="BT110" s="931"/>
      <c r="BU110" s="931"/>
      <c r="BV110" s="931">
        <v>3903393</v>
      </c>
      <c r="BW110" s="931"/>
      <c r="BX110" s="931"/>
      <c r="BY110" s="931"/>
      <c r="BZ110" s="931"/>
      <c r="CA110" s="931">
        <v>4420961</v>
      </c>
      <c r="CB110" s="931"/>
      <c r="CC110" s="931"/>
      <c r="CD110" s="931"/>
      <c r="CE110" s="931"/>
      <c r="CF110" s="944">
        <v>127.4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2370536</v>
      </c>
      <c r="BR112" s="926"/>
      <c r="BS112" s="926"/>
      <c r="BT112" s="926"/>
      <c r="BU112" s="926"/>
      <c r="BV112" s="926">
        <v>2330380</v>
      </c>
      <c r="BW112" s="926"/>
      <c r="BX112" s="926"/>
      <c r="BY112" s="926"/>
      <c r="BZ112" s="926"/>
      <c r="CA112" s="926">
        <v>2204279</v>
      </c>
      <c r="CB112" s="926"/>
      <c r="CC112" s="926"/>
      <c r="CD112" s="926"/>
      <c r="CE112" s="926"/>
      <c r="CF112" s="920">
        <v>63.5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317418</v>
      </c>
      <c r="AB113" s="938"/>
      <c r="AC113" s="938"/>
      <c r="AD113" s="938"/>
      <c r="AE113" s="939"/>
      <c r="AF113" s="940">
        <v>314426</v>
      </c>
      <c r="AG113" s="938"/>
      <c r="AH113" s="938"/>
      <c r="AI113" s="938"/>
      <c r="AJ113" s="939"/>
      <c r="AK113" s="940">
        <v>237138</v>
      </c>
      <c r="AL113" s="938"/>
      <c r="AM113" s="938"/>
      <c r="AN113" s="938"/>
      <c r="AO113" s="939"/>
      <c r="AP113" s="941">
        <v>6.8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242974</v>
      </c>
      <c r="BR113" s="926"/>
      <c r="BS113" s="926"/>
      <c r="BT113" s="926"/>
      <c r="BU113" s="926"/>
      <c r="BV113" s="926">
        <v>230505</v>
      </c>
      <c r="BW113" s="926"/>
      <c r="BX113" s="926"/>
      <c r="BY113" s="926"/>
      <c r="BZ113" s="926"/>
      <c r="CA113" s="926">
        <v>224455</v>
      </c>
      <c r="CB113" s="926"/>
      <c r="CC113" s="926"/>
      <c r="CD113" s="926"/>
      <c r="CE113" s="926"/>
      <c r="CF113" s="920">
        <v>6.5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28833</v>
      </c>
      <c r="AB114" s="959"/>
      <c r="AC114" s="959"/>
      <c r="AD114" s="959"/>
      <c r="AE114" s="960"/>
      <c r="AF114" s="961">
        <v>17937</v>
      </c>
      <c r="AG114" s="959"/>
      <c r="AH114" s="959"/>
      <c r="AI114" s="959"/>
      <c r="AJ114" s="960"/>
      <c r="AK114" s="961">
        <v>20068</v>
      </c>
      <c r="AL114" s="959"/>
      <c r="AM114" s="959"/>
      <c r="AN114" s="959"/>
      <c r="AO114" s="960"/>
      <c r="AP114" s="962">
        <v>0.6</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135916</v>
      </c>
      <c r="BR114" s="926"/>
      <c r="BS114" s="926"/>
      <c r="BT114" s="926"/>
      <c r="BU114" s="926"/>
      <c r="BV114" s="926">
        <v>120127</v>
      </c>
      <c r="BW114" s="926"/>
      <c r="BX114" s="926"/>
      <c r="BY114" s="926"/>
      <c r="BZ114" s="926"/>
      <c r="CA114" s="926">
        <v>129275</v>
      </c>
      <c r="CB114" s="926"/>
      <c r="CC114" s="926"/>
      <c r="CD114" s="926"/>
      <c r="CE114" s="926"/>
      <c r="CF114" s="920">
        <v>3.7</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138</v>
      </c>
      <c r="AB116" s="959"/>
      <c r="AC116" s="959"/>
      <c r="AD116" s="959"/>
      <c r="AE116" s="960"/>
      <c r="AF116" s="961">
        <v>457</v>
      </c>
      <c r="AG116" s="959"/>
      <c r="AH116" s="959"/>
      <c r="AI116" s="959"/>
      <c r="AJ116" s="960"/>
      <c r="AK116" s="961">
        <v>1363</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805189</v>
      </c>
      <c r="AB117" s="979"/>
      <c r="AC117" s="979"/>
      <c r="AD117" s="979"/>
      <c r="AE117" s="980"/>
      <c r="AF117" s="981">
        <v>775992</v>
      </c>
      <c r="AG117" s="979"/>
      <c r="AH117" s="979"/>
      <c r="AI117" s="979"/>
      <c r="AJ117" s="980"/>
      <c r="AK117" s="981">
        <v>689658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6706335</v>
      </c>
      <c r="BR119" s="1000"/>
      <c r="BS119" s="1000"/>
      <c r="BT119" s="1000"/>
      <c r="BU119" s="1000"/>
      <c r="BV119" s="1000">
        <v>6584405</v>
      </c>
      <c r="BW119" s="1000"/>
      <c r="BX119" s="1000"/>
      <c r="BY119" s="1000"/>
      <c r="BZ119" s="1000"/>
      <c r="CA119" s="1000">
        <v>6978970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3473001</v>
      </c>
      <c r="BR120" s="931"/>
      <c r="BS120" s="931"/>
      <c r="BT120" s="931"/>
      <c r="BU120" s="931"/>
      <c r="BV120" s="931">
        <v>3759554</v>
      </c>
      <c r="BW120" s="931"/>
      <c r="BX120" s="931"/>
      <c r="BY120" s="931"/>
      <c r="BZ120" s="931"/>
      <c r="CA120" s="931">
        <v>3909994</v>
      </c>
      <c r="CB120" s="931"/>
      <c r="CC120" s="931"/>
      <c r="CD120" s="931"/>
      <c r="CE120" s="931"/>
      <c r="CF120" s="944">
        <v>112.7</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1691017</v>
      </c>
      <c r="DH120" s="931"/>
      <c r="DI120" s="931"/>
      <c r="DJ120" s="931"/>
      <c r="DK120" s="931"/>
      <c r="DL120" s="931">
        <v>1760086</v>
      </c>
      <c r="DM120" s="931"/>
      <c r="DN120" s="931"/>
      <c r="DO120" s="931"/>
      <c r="DP120" s="931"/>
      <c r="DQ120" s="931">
        <v>1735799</v>
      </c>
      <c r="DR120" s="931"/>
      <c r="DS120" s="931"/>
      <c r="DT120" s="931"/>
      <c r="DU120" s="931"/>
      <c r="DV120" s="932">
        <v>50</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205462</v>
      </c>
      <c r="BR121" s="926"/>
      <c r="BS121" s="926"/>
      <c r="BT121" s="926"/>
      <c r="BU121" s="926"/>
      <c r="BV121" s="926">
        <v>121614</v>
      </c>
      <c r="BW121" s="926"/>
      <c r="BX121" s="926"/>
      <c r="BY121" s="926"/>
      <c r="BZ121" s="926"/>
      <c r="CA121" s="926">
        <v>128737</v>
      </c>
      <c r="CB121" s="926"/>
      <c r="CC121" s="926"/>
      <c r="CD121" s="926"/>
      <c r="CE121" s="926"/>
      <c r="CF121" s="920">
        <v>3.7</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544359</v>
      </c>
      <c r="DH121" s="926"/>
      <c r="DI121" s="926"/>
      <c r="DJ121" s="926"/>
      <c r="DK121" s="926"/>
      <c r="DL121" s="926">
        <v>455741</v>
      </c>
      <c r="DM121" s="926"/>
      <c r="DN121" s="926"/>
      <c r="DO121" s="926"/>
      <c r="DP121" s="926"/>
      <c r="DQ121" s="926">
        <v>374302</v>
      </c>
      <c r="DR121" s="926"/>
      <c r="DS121" s="926"/>
      <c r="DT121" s="926"/>
      <c r="DU121" s="926"/>
      <c r="DV121" s="927">
        <v>10.8</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4256010</v>
      </c>
      <c r="BR122" s="1000"/>
      <c r="BS122" s="1000"/>
      <c r="BT122" s="1000"/>
      <c r="BU122" s="1000"/>
      <c r="BV122" s="1000">
        <v>4055845</v>
      </c>
      <c r="BW122" s="1000"/>
      <c r="BX122" s="1000"/>
      <c r="BY122" s="1000"/>
      <c r="BZ122" s="1000"/>
      <c r="CA122" s="1000">
        <v>4140748</v>
      </c>
      <c r="CB122" s="1000"/>
      <c r="CC122" s="1000"/>
      <c r="CD122" s="1000"/>
      <c r="CE122" s="1000"/>
      <c r="CF122" s="1017">
        <v>119.3</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135160</v>
      </c>
      <c r="DH122" s="926"/>
      <c r="DI122" s="926"/>
      <c r="DJ122" s="926"/>
      <c r="DK122" s="926"/>
      <c r="DL122" s="926">
        <v>114553</v>
      </c>
      <c r="DM122" s="926"/>
      <c r="DN122" s="926"/>
      <c r="DO122" s="926"/>
      <c r="DP122" s="926"/>
      <c r="DQ122" s="926">
        <v>94178</v>
      </c>
      <c r="DR122" s="926"/>
      <c r="DS122" s="926"/>
      <c r="DT122" s="926"/>
      <c r="DU122" s="926"/>
      <c r="DV122" s="927">
        <v>2.7</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7934473</v>
      </c>
      <c r="BR123" s="1064"/>
      <c r="BS123" s="1064"/>
      <c r="BT123" s="1064"/>
      <c r="BU123" s="1064"/>
      <c r="BV123" s="1064">
        <v>7937013</v>
      </c>
      <c r="BW123" s="1064"/>
      <c r="BX123" s="1064"/>
      <c r="BY123" s="1064"/>
      <c r="BZ123" s="1064"/>
      <c r="CA123" s="1064">
        <v>8179479</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29969</v>
      </c>
      <c r="AB128" s="1046"/>
      <c r="AC128" s="1046"/>
      <c r="AD128" s="1046"/>
      <c r="AE128" s="1047"/>
      <c r="AF128" s="1048">
        <v>33621</v>
      </c>
      <c r="AG128" s="1046"/>
      <c r="AH128" s="1046"/>
      <c r="AI128" s="1046"/>
      <c r="AJ128" s="1047"/>
      <c r="AK128" s="1048">
        <v>24277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4002960</v>
      </c>
      <c r="AB129" s="959"/>
      <c r="AC129" s="959"/>
      <c r="AD129" s="959"/>
      <c r="AE129" s="960"/>
      <c r="AF129" s="961">
        <v>3944440</v>
      </c>
      <c r="AG129" s="959"/>
      <c r="AH129" s="959"/>
      <c r="AI129" s="959"/>
      <c r="AJ129" s="960"/>
      <c r="AK129" s="961">
        <v>3908155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486837</v>
      </c>
      <c r="AB130" s="959"/>
      <c r="AC130" s="959"/>
      <c r="AD130" s="959"/>
      <c r="AE130" s="960"/>
      <c r="AF130" s="961">
        <v>466233</v>
      </c>
      <c r="AG130" s="959"/>
      <c r="AH130" s="959"/>
      <c r="AI130" s="959"/>
      <c r="AJ130" s="960"/>
      <c r="AK130" s="961">
        <v>438293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3516123</v>
      </c>
      <c r="AB131" s="986"/>
      <c r="AC131" s="986"/>
      <c r="AD131" s="986"/>
      <c r="AE131" s="987"/>
      <c r="AF131" s="985">
        <v>3478207</v>
      </c>
      <c r="AG131" s="986"/>
      <c r="AH131" s="986"/>
      <c r="AI131" s="986"/>
      <c r="AJ131" s="987"/>
      <c r="AK131" s="985">
        <v>3469862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8.2017324190000007</v>
      </c>
      <c r="AB132" s="1097"/>
      <c r="AC132" s="1097"/>
      <c r="AD132" s="1097"/>
      <c r="AE132" s="1098"/>
      <c r="AF132" s="1099">
        <v>7.9390904569999998</v>
      </c>
      <c r="AG132" s="1097"/>
      <c r="AH132" s="1097"/>
      <c r="AI132" s="1097"/>
      <c r="AJ132" s="1098"/>
      <c r="AK132" s="1099">
        <v>6.5445830410000001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8.3000000000000007</v>
      </c>
      <c r="AB133" s="1080"/>
      <c r="AC133" s="1080"/>
      <c r="AD133" s="1080"/>
      <c r="AE133" s="1081"/>
      <c r="AF133" s="1079">
        <v>8.1</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brRKrUz8LVXbfV+BMLOx2rk2y0XaQrBZmCfqsKPBpe08vbzmQbB146PQ0G/rShpWC/Mp4hNIARZbgixHN0Mmw==" saltValue="LNLx4eutXf6jnE7arcPN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n55UqpO+3lo3pal4IEtD5YrOisMAUWyBuzYdEKY6o0S9aGoF5QavKAm21VUoIBDEFqkmftauwk4UOodvDf+g==" saltValue="pNmjVVcfvwCYrUuE/5q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cG/uctMZ+BtwoqPtuzE1e/G/WElB0F8Zea/z74qpiFOwZS001EK8u5T0HKZxAqlvVrcl/ebQqtrtIkJA8XoQ==" saltValue="BB4SkHZKgPQuf6gwJjs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756747</v>
      </c>
      <c r="AP9" s="281">
        <v>70632</v>
      </c>
      <c r="AQ9" s="282">
        <v>109056</v>
      </c>
      <c r="AR9" s="283">
        <v>-35.200000000000003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210956</v>
      </c>
      <c r="AP10" s="284">
        <v>19690</v>
      </c>
      <c r="AQ10" s="285">
        <v>18467</v>
      </c>
      <c r="AR10" s="286">
        <v>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875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169231</v>
      </c>
      <c r="AP13" s="284">
        <v>15795</v>
      </c>
      <c r="AQ13" s="285">
        <v>4658</v>
      </c>
      <c r="AR13" s="286">
        <v>239.1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22635</v>
      </c>
      <c r="AP14" s="284">
        <v>2113</v>
      </c>
      <c r="AQ14" s="285">
        <v>1950</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-48897</v>
      </c>
      <c r="AP15" s="284">
        <v>-4564</v>
      </c>
      <c r="AQ15" s="285">
        <v>-7086</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1110672</v>
      </c>
      <c r="AP16" s="284">
        <v>103665</v>
      </c>
      <c r="AQ16" s="285">
        <v>127919</v>
      </c>
      <c r="AR16" s="286">
        <v>-19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7.37</v>
      </c>
      <c r="AP21" s="298">
        <v>10.82</v>
      </c>
      <c r="AQ21" s="299">
        <v>-3.45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95.8</v>
      </c>
      <c r="AP22" s="303">
        <v>96.9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431089</v>
      </c>
      <c r="AP32" s="312">
        <v>40236</v>
      </c>
      <c r="AQ32" s="313">
        <v>61308</v>
      </c>
      <c r="AR32" s="314">
        <v>-34.4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237138</v>
      </c>
      <c r="AP35" s="312">
        <v>22133</v>
      </c>
      <c r="AQ35" s="313">
        <v>22520</v>
      </c>
      <c r="AR35" s="314">
        <v>-1.7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20068</v>
      </c>
      <c r="AP36" s="312">
        <v>1873</v>
      </c>
      <c r="AQ36" s="313">
        <v>5045</v>
      </c>
      <c r="AR36" s="314">
        <v>-62.9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526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1363</v>
      </c>
      <c r="AP38" s="315">
        <v>127</v>
      </c>
      <c r="AQ38" s="316">
        <v>11</v>
      </c>
      <c r="AR38" s="304">
        <v>1054.5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-24277</v>
      </c>
      <c r="AP39" s="312">
        <v>-2266</v>
      </c>
      <c r="AQ39" s="313">
        <v>-1559</v>
      </c>
      <c r="AR39" s="314">
        <v>45.3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-438293</v>
      </c>
      <c r="AP40" s="312">
        <v>-40908</v>
      </c>
      <c r="AQ40" s="313">
        <v>-58872</v>
      </c>
      <c r="AR40" s="314">
        <v>-30.5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227088</v>
      </c>
      <c r="AP41" s="312">
        <v>21195</v>
      </c>
      <c r="AQ41" s="313">
        <v>28979</v>
      </c>
      <c r="AR41" s="314">
        <v>-26.9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586511</v>
      </c>
      <c r="AN51" s="334">
        <v>53160</v>
      </c>
      <c r="AO51" s="335">
        <v>-48.1</v>
      </c>
      <c r="AP51" s="336">
        <v>118252</v>
      </c>
      <c r="AQ51" s="337">
        <v>2.8</v>
      </c>
      <c r="AR51" s="338">
        <v>-50.9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379719</v>
      </c>
      <c r="AN52" s="342">
        <v>34417</v>
      </c>
      <c r="AO52" s="343">
        <v>-47.9</v>
      </c>
      <c r="AP52" s="344">
        <v>49994</v>
      </c>
      <c r="AQ52" s="345">
        <v>-7.1</v>
      </c>
      <c r="AR52" s="346">
        <v>-40.799999999999997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935742</v>
      </c>
      <c r="AN53" s="334">
        <v>85472</v>
      </c>
      <c r="AO53" s="335">
        <v>60.8</v>
      </c>
      <c r="AP53" s="336">
        <v>120302</v>
      </c>
      <c r="AQ53" s="337">
        <v>1.7</v>
      </c>
      <c r="AR53" s="338">
        <v>59.1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398453</v>
      </c>
      <c r="AN54" s="342">
        <v>36395</v>
      </c>
      <c r="AO54" s="343">
        <v>5.7</v>
      </c>
      <c r="AP54" s="344">
        <v>59328</v>
      </c>
      <c r="AQ54" s="345">
        <v>18.7</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445478</v>
      </c>
      <c r="AN55" s="334">
        <v>40821</v>
      </c>
      <c r="AO55" s="335">
        <v>-52.2</v>
      </c>
      <c r="AP55" s="336">
        <v>85942</v>
      </c>
      <c r="AQ55" s="337">
        <v>-28.6</v>
      </c>
      <c r="AR55" s="338">
        <v>-23.6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384077</v>
      </c>
      <c r="AN56" s="342">
        <v>35194</v>
      </c>
      <c r="AO56" s="343">
        <v>-3.3</v>
      </c>
      <c r="AP56" s="344">
        <v>48630</v>
      </c>
      <c r="AQ56" s="345">
        <v>-18</v>
      </c>
      <c r="AR56" s="346">
        <v>14.7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663706</v>
      </c>
      <c r="AN57" s="334">
        <v>61250</v>
      </c>
      <c r="AO57" s="335">
        <v>50</v>
      </c>
      <c r="AP57" s="336">
        <v>95007</v>
      </c>
      <c r="AQ57" s="337">
        <v>10.5</v>
      </c>
      <c r="AR57" s="338">
        <v>39.5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494247</v>
      </c>
      <c r="AN58" s="342">
        <v>45612</v>
      </c>
      <c r="AO58" s="343">
        <v>29.6</v>
      </c>
      <c r="AP58" s="344">
        <v>48509</v>
      </c>
      <c r="AQ58" s="345">
        <v>-0.2</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1742405</v>
      </c>
      <c r="AN59" s="334">
        <v>162629</v>
      </c>
      <c r="AO59" s="335">
        <v>165.5</v>
      </c>
      <c r="AP59" s="336">
        <v>98176</v>
      </c>
      <c r="AQ59" s="337">
        <v>3.3</v>
      </c>
      <c r="AR59" s="338">
        <v>162.19999999999999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642021</v>
      </c>
      <c r="AN60" s="342">
        <v>59924</v>
      </c>
      <c r="AO60" s="343">
        <v>31.4</v>
      </c>
      <c r="AP60" s="344">
        <v>58489</v>
      </c>
      <c r="AQ60" s="345">
        <v>20.6</v>
      </c>
      <c r="AR60" s="346">
        <v>10.8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874768</v>
      </c>
      <c r="AN61" s="349">
        <v>80666</v>
      </c>
      <c r="AO61" s="350">
        <v>35.200000000000003</v>
      </c>
      <c r="AP61" s="351">
        <v>103536</v>
      </c>
      <c r="AQ61" s="352">
        <v>-2.1</v>
      </c>
      <c r="AR61" s="338">
        <v>37.299999999999997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459703</v>
      </c>
      <c r="AN62" s="342">
        <v>42308</v>
      </c>
      <c r="AO62" s="343">
        <v>3.1</v>
      </c>
      <c r="AP62" s="344">
        <v>52990</v>
      </c>
      <c r="AQ62" s="345">
        <v>2.8</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Nqf5s7z0pfkCpzOLTKWEMVacULoovsbgNXxoQ2oQHul3UpP/66gAaqpTrAO2cbTNQR/jUJzbi2OwUKpMa+7rw==" saltValue="Znn3rbrzxFTYzY+YVByI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zqrwhGtGyfwA7/YhiDw2O6NJOjjBtjdTnF2RhVJsI+bDK7Mjn2xn87QaGa3WnFdSfZvI8Q55MwxpBv3+I4pFAg==" saltValue="wMIYzL24gTq55s7fQiqJ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YgTzQAsM5aehhLIVrdqOrztO1jOAFg+ANTyRxlRWQmzHiUvqv/6ckoFR8vID/QJVHNRu9+9TLFVDyvDy6Yoy/A==" saltValue="OUE5KhzOZ413x+eoXdVi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15.58</v>
      </c>
      <c r="G47" s="12">
        <v>17.239999999999998</v>
      </c>
      <c r="H47" s="12">
        <v>19.61</v>
      </c>
      <c r="I47" s="12">
        <v>21.17</v>
      </c>
      <c r="J47" s="13">
        <v>21.37</v>
      </c>
    </row>
    <row r="48" spans="2:10" ht="57.75" customHeight="1" x14ac:dyDescent="0.15">
      <c r="B48" s="14"/>
      <c r="C48" s="1141" t="s">
        <v>4</v>
      </c>
      <c r="D48" s="1141"/>
      <c r="E48" s="1142"/>
      <c r="F48" s="15">
        <v>4.58</v>
      </c>
      <c r="G48" s="16">
        <v>2.3199999999999998</v>
      </c>
      <c r="H48" s="16">
        <v>4.95</v>
      </c>
      <c r="I48" s="16">
        <v>5.31</v>
      </c>
      <c r="J48" s="17">
        <v>6.14</v>
      </c>
    </row>
    <row r="49" spans="2:10" ht="57.75" customHeight="1" thickBot="1" x14ac:dyDescent="0.2">
      <c r="B49" s="18"/>
      <c r="C49" s="1143" t="s">
        <v>5</v>
      </c>
      <c r="D49" s="1143"/>
      <c r="E49" s="1144"/>
      <c r="F49" s="19" t="s">
        <v>531</v>
      </c>
      <c r="G49" s="20" t="s">
        <v>532</v>
      </c>
      <c r="H49" s="20">
        <v>4.51</v>
      </c>
      <c r="I49" s="20">
        <v>1.56</v>
      </c>
      <c r="J49" s="21">
        <v>0.78</v>
      </c>
    </row>
    <row r="50" spans="2:10" x14ac:dyDescent="0.15"/>
  </sheetData>
  <sheetProtection algorithmName="SHA-512" hashValue="CrlQDW2vDHVG66eoshODdrKd7nd3PO6qHvIm/crjpJ1/txVMvGwOpCKvmmhQrilbzl9dLAw3cEy15EOJarLCwg==" saltValue="f6jv+rr0kBaX0tQnBau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4.57</v>
      </c>
      <c r="G34" s="33">
        <v>2.31</v>
      </c>
      <c r="H34" s="33">
        <v>4.9400000000000004</v>
      </c>
      <c r="I34" s="33">
        <v>5.3</v>
      </c>
      <c r="J34" s="34">
        <v>6.14</v>
      </c>
      <c r="K34" s="22"/>
      <c r="L34" s="22"/>
      <c r="M34" s="22"/>
      <c r="N34" s="22"/>
      <c r="O34" s="22"/>
      <c r="P34" s="22"/>
    </row>
    <row r="35" spans="1:16" ht="39" customHeight="1" x14ac:dyDescent="0.15">
      <c r="A35" s="22"/>
      <c r="B35" s="35"/>
      <c r="C35" s="1145" t="s">
        <v>534</v>
      </c>
      <c r="D35" s="1146"/>
      <c r="E35" s="1147"/>
      <c r="F35" s="36">
        <v>0.73</v>
      </c>
      <c r="G35" s="37">
        <v>1.84</v>
      </c>
      <c r="H35" s="37">
        <v>1.54</v>
      </c>
      <c r="I35" s="37">
        <v>0.94</v>
      </c>
      <c r="J35" s="38">
        <v>2.13</v>
      </c>
      <c r="K35" s="22"/>
      <c r="L35" s="22"/>
      <c r="M35" s="22"/>
      <c r="N35" s="22"/>
      <c r="O35" s="22"/>
      <c r="P35" s="22"/>
    </row>
    <row r="36" spans="1:16" ht="39" customHeight="1" x14ac:dyDescent="0.15">
      <c r="A36" s="22"/>
      <c r="B36" s="35"/>
      <c r="C36" s="1145" t="s">
        <v>535</v>
      </c>
      <c r="D36" s="1146"/>
      <c r="E36" s="1147"/>
      <c r="F36" s="36">
        <v>0</v>
      </c>
      <c r="G36" s="37">
        <v>0</v>
      </c>
      <c r="H36" s="37">
        <v>0</v>
      </c>
      <c r="I36" s="37">
        <v>0</v>
      </c>
      <c r="J36" s="38">
        <v>1.84</v>
      </c>
      <c r="K36" s="22"/>
      <c r="L36" s="22"/>
      <c r="M36" s="22"/>
      <c r="N36" s="22"/>
      <c r="O36" s="22"/>
      <c r="P36" s="22"/>
    </row>
    <row r="37" spans="1:16" ht="39" customHeight="1" x14ac:dyDescent="0.15">
      <c r="A37" s="22"/>
      <c r="B37" s="35"/>
      <c r="C37" s="1145" t="s">
        <v>536</v>
      </c>
      <c r="D37" s="1146"/>
      <c r="E37" s="1147"/>
      <c r="F37" s="36">
        <v>0.59</v>
      </c>
      <c r="G37" s="37">
        <v>0.37</v>
      </c>
      <c r="H37" s="37">
        <v>1.27</v>
      </c>
      <c r="I37" s="37">
        <v>0.86</v>
      </c>
      <c r="J37" s="38">
        <v>0.72</v>
      </c>
      <c r="K37" s="22"/>
      <c r="L37" s="22"/>
      <c r="M37" s="22"/>
      <c r="N37" s="22"/>
      <c r="O37" s="22"/>
      <c r="P37" s="22"/>
    </row>
    <row r="38" spans="1:16" ht="39" customHeight="1" x14ac:dyDescent="0.15">
      <c r="A38" s="22"/>
      <c r="B38" s="35"/>
      <c r="C38" s="1145" t="s">
        <v>537</v>
      </c>
      <c r="D38" s="1146"/>
      <c r="E38" s="1147"/>
      <c r="F38" s="36">
        <v>0</v>
      </c>
      <c r="G38" s="37">
        <v>0</v>
      </c>
      <c r="H38" s="37">
        <v>0</v>
      </c>
      <c r="I38" s="37">
        <v>0</v>
      </c>
      <c r="J38" s="38">
        <v>0.16</v>
      </c>
      <c r="K38" s="22"/>
      <c r="L38" s="22"/>
      <c r="M38" s="22"/>
      <c r="N38" s="22"/>
      <c r="O38" s="22"/>
      <c r="P38" s="22"/>
    </row>
    <row r="39" spans="1:16" ht="39" customHeight="1" x14ac:dyDescent="0.15">
      <c r="A39" s="22"/>
      <c r="B39" s="35"/>
      <c r="C39" s="1145" t="s">
        <v>538</v>
      </c>
      <c r="D39" s="1146"/>
      <c r="E39" s="1147"/>
      <c r="F39" s="36">
        <v>0.04</v>
      </c>
      <c r="G39" s="37">
        <v>7.0000000000000007E-2</v>
      </c>
      <c r="H39" s="37">
        <v>0.12</v>
      </c>
      <c r="I39" s="37">
        <v>7.0000000000000007E-2</v>
      </c>
      <c r="J39" s="38">
        <v>0.12</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olgkBwhPLGTKghC0IEgx17hBphFCdtSPzA9Wx36Ag55aXsPiSoqDRlG9bu+MB5BzweTz7Zlw8pPsJ7DWrWTMA==" saltValue="x91jBwPhj49TXbubfD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472</v>
      </c>
      <c r="L45" s="60">
        <v>459</v>
      </c>
      <c r="M45" s="60">
        <v>459</v>
      </c>
      <c r="N45" s="60">
        <v>443</v>
      </c>
      <c r="O45" s="61">
        <v>431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311</v>
      </c>
      <c r="L48" s="64">
        <v>312</v>
      </c>
      <c r="M48" s="64">
        <v>317</v>
      </c>
      <c r="N48" s="64">
        <v>314</v>
      </c>
      <c r="O48" s="65">
        <v>237</v>
      </c>
      <c r="P48" s="48"/>
      <c r="Q48" s="48"/>
      <c r="R48" s="48"/>
      <c r="S48" s="48"/>
      <c r="T48" s="48"/>
      <c r="U48" s="48"/>
    </row>
    <row r="49" spans="1:21" ht="30.75" customHeight="1" x14ac:dyDescent="0.15">
      <c r="A49" s="48"/>
      <c r="B49" s="1155"/>
      <c r="C49" s="1156"/>
      <c r="D49" s="62"/>
      <c r="E49" s="1161" t="s">
        <v>14</v>
      </c>
      <c r="F49" s="1161"/>
      <c r="G49" s="1161"/>
      <c r="H49" s="1161"/>
      <c r="I49" s="1161"/>
      <c r="J49" s="1162"/>
      <c r="K49" s="63">
        <v>27</v>
      </c>
      <c r="L49" s="64">
        <v>29</v>
      </c>
      <c r="M49" s="64">
        <v>29</v>
      </c>
      <c r="N49" s="64">
        <v>18</v>
      </c>
      <c r="O49" s="65">
        <v>20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546</v>
      </c>
      <c r="L52" s="64">
        <v>532</v>
      </c>
      <c r="M52" s="64">
        <v>517</v>
      </c>
      <c r="N52" s="64">
        <v>501</v>
      </c>
      <c r="O52" s="65">
        <v>462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264</v>
      </c>
      <c r="L53" s="69">
        <v>268</v>
      </c>
      <c r="M53" s="69">
        <v>288</v>
      </c>
      <c r="N53" s="69">
        <v>274</v>
      </c>
      <c r="O53" s="70">
        <v>227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Al07eK99b4d77DVfgsxb4rXOwu5rxrK3ArYWeg4lZuEGjbhcUtE8XvZlpFcmPEeLdkjBq7AZ0+WKJ0XJnVg==" saltValue="wlMl1keTuVlKrv+ED/X8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4297</v>
      </c>
      <c r="J41" s="356">
        <v>4147</v>
      </c>
      <c r="K41" s="356">
        <v>3957</v>
      </c>
      <c r="L41" s="356">
        <v>3903</v>
      </c>
      <c r="M41" s="357">
        <v>4421</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2515</v>
      </c>
      <c r="J43" s="359">
        <v>2435</v>
      </c>
      <c r="K43" s="359">
        <v>2371</v>
      </c>
      <c r="L43" s="359">
        <v>2330</v>
      </c>
      <c r="M43" s="360">
        <v>2204</v>
      </c>
    </row>
    <row r="44" spans="2:13" ht="27.75" customHeight="1" x14ac:dyDescent="0.15">
      <c r="B44" s="1186"/>
      <c r="C44" s="1187"/>
      <c r="D44" s="106"/>
      <c r="E44" s="1192" t="s">
        <v>34</v>
      </c>
      <c r="F44" s="1192"/>
      <c r="G44" s="1192"/>
      <c r="H44" s="1193"/>
      <c r="I44" s="358">
        <v>207</v>
      </c>
      <c r="J44" s="359">
        <v>270</v>
      </c>
      <c r="K44" s="359">
        <v>243</v>
      </c>
      <c r="L44" s="359">
        <v>231</v>
      </c>
      <c r="M44" s="360">
        <v>224</v>
      </c>
    </row>
    <row r="45" spans="2:13" ht="27.75" customHeight="1" x14ac:dyDescent="0.15">
      <c r="B45" s="1186"/>
      <c r="C45" s="1187"/>
      <c r="D45" s="106"/>
      <c r="E45" s="1192" t="s">
        <v>35</v>
      </c>
      <c r="F45" s="1192"/>
      <c r="G45" s="1192"/>
      <c r="H45" s="1193"/>
      <c r="I45" s="358">
        <v>137</v>
      </c>
      <c r="J45" s="359">
        <v>101</v>
      </c>
      <c r="K45" s="359">
        <v>136</v>
      </c>
      <c r="L45" s="359">
        <v>120</v>
      </c>
      <c r="M45" s="360">
        <v>129</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2471</v>
      </c>
      <c r="J50" s="359">
        <v>2798</v>
      </c>
      <c r="K50" s="359">
        <v>3473</v>
      </c>
      <c r="L50" s="359">
        <v>3760</v>
      </c>
      <c r="M50" s="360">
        <v>3910</v>
      </c>
    </row>
    <row r="51" spans="2:13" ht="27.75" customHeight="1" x14ac:dyDescent="0.15">
      <c r="B51" s="1186"/>
      <c r="C51" s="1187"/>
      <c r="D51" s="106"/>
      <c r="E51" s="1192" t="s">
        <v>42</v>
      </c>
      <c r="F51" s="1192"/>
      <c r="G51" s="1192"/>
      <c r="H51" s="1193"/>
      <c r="I51" s="358">
        <v>277</v>
      </c>
      <c r="J51" s="359">
        <v>253</v>
      </c>
      <c r="K51" s="359">
        <v>205</v>
      </c>
      <c r="L51" s="359">
        <v>122</v>
      </c>
      <c r="M51" s="360">
        <v>129</v>
      </c>
    </row>
    <row r="52" spans="2:13" ht="27.75" customHeight="1" x14ac:dyDescent="0.15">
      <c r="B52" s="1188"/>
      <c r="C52" s="1189"/>
      <c r="D52" s="106"/>
      <c r="E52" s="1192" t="s">
        <v>43</v>
      </c>
      <c r="F52" s="1192"/>
      <c r="G52" s="1192"/>
      <c r="H52" s="1193"/>
      <c r="I52" s="358">
        <v>4503</v>
      </c>
      <c r="J52" s="359">
        <v>4202</v>
      </c>
      <c r="K52" s="359">
        <v>4256</v>
      </c>
      <c r="L52" s="359">
        <v>4056</v>
      </c>
      <c r="M52" s="360">
        <v>4141</v>
      </c>
    </row>
    <row r="53" spans="2:13" ht="27.75" customHeight="1" thickBot="1" x14ac:dyDescent="0.2">
      <c r="B53" s="1199" t="s">
        <v>19</v>
      </c>
      <c r="C53" s="1200"/>
      <c r="D53" s="110"/>
      <c r="E53" s="1201" t="s">
        <v>44</v>
      </c>
      <c r="F53" s="1201"/>
      <c r="G53" s="1201"/>
      <c r="H53" s="1202"/>
      <c r="I53" s="361">
        <v>-96</v>
      </c>
      <c r="J53" s="362">
        <v>-299</v>
      </c>
      <c r="K53" s="362">
        <v>-1228</v>
      </c>
      <c r="L53" s="362">
        <v>-1353</v>
      </c>
      <c r="M53" s="363">
        <v>-1201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Xrv27VPXz3fE1xvnJzOSzhLa0E4CwUi5WtrTYkFc6mZYb0nuQ3e3ljZ9trA4LaMceJf2AXRo+jys0ntM1ktkA==" saltValue="35kkeZ1wNeK4enjYxsPf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785</v>
      </c>
      <c r="G55" s="122">
        <v>835</v>
      </c>
      <c r="H55" s="123">
        <v>835</v>
      </c>
    </row>
    <row r="56" spans="2:8" ht="52.5" customHeight="1" x14ac:dyDescent="0.15">
      <c r="B56" s="124"/>
      <c r="C56" s="1213" t="s">
        <v>47</v>
      </c>
      <c r="D56" s="1213"/>
      <c r="E56" s="1214"/>
      <c r="F56" s="125">
        <v>1050</v>
      </c>
      <c r="G56" s="125">
        <v>1150</v>
      </c>
      <c r="H56" s="126">
        <v>1255</v>
      </c>
    </row>
    <row r="57" spans="2:8" ht="53.25" customHeight="1" x14ac:dyDescent="0.15">
      <c r="B57" s="124"/>
      <c r="C57" s="1215" t="s">
        <v>48</v>
      </c>
      <c r="D57" s="1215"/>
      <c r="E57" s="1216"/>
      <c r="F57" s="127">
        <v>1241</v>
      </c>
      <c r="G57" s="127">
        <v>1302</v>
      </c>
      <c r="H57" s="128">
        <v>1373</v>
      </c>
    </row>
    <row r="58" spans="2:8" ht="45.75" customHeight="1" x14ac:dyDescent="0.15">
      <c r="B58" s="129"/>
      <c r="C58" s="1203" t="s">
        <v>557</v>
      </c>
      <c r="D58" s="1204"/>
      <c r="E58" s="1205"/>
      <c r="F58" s="130">
        <v>780</v>
      </c>
      <c r="G58" s="130">
        <v>778</v>
      </c>
      <c r="H58" s="131">
        <v>738</v>
      </c>
    </row>
    <row r="59" spans="2:8" ht="45.75" customHeight="1" x14ac:dyDescent="0.15">
      <c r="B59" s="129"/>
      <c r="C59" s="1203" t="s">
        <v>558</v>
      </c>
      <c r="D59" s="1204"/>
      <c r="E59" s="1205"/>
      <c r="F59" s="130">
        <v>214</v>
      </c>
      <c r="G59" s="130">
        <v>246</v>
      </c>
      <c r="H59" s="131">
        <v>273</v>
      </c>
    </row>
    <row r="60" spans="2:8" ht="45.75" customHeight="1" x14ac:dyDescent="0.15">
      <c r="B60" s="129"/>
      <c r="C60" s="1203" t="s">
        <v>559</v>
      </c>
      <c r="D60" s="1204"/>
      <c r="E60" s="1205"/>
      <c r="F60" s="130">
        <v>177</v>
      </c>
      <c r="G60" s="130">
        <v>177</v>
      </c>
      <c r="H60" s="131">
        <v>177</v>
      </c>
    </row>
    <row r="61" spans="2:8" ht="45.75" customHeight="1" x14ac:dyDescent="0.15">
      <c r="B61" s="129"/>
      <c r="C61" s="1203" t="s">
        <v>560</v>
      </c>
      <c r="D61" s="1204"/>
      <c r="E61" s="1205"/>
      <c r="F61" s="130">
        <v>5</v>
      </c>
      <c r="G61" s="130">
        <v>30</v>
      </c>
      <c r="H61" s="131">
        <v>61</v>
      </c>
    </row>
    <row r="62" spans="2:8" ht="45.75" customHeight="1" thickBot="1" x14ac:dyDescent="0.2">
      <c r="B62" s="132"/>
      <c r="C62" s="1206" t="s">
        <v>561</v>
      </c>
      <c r="D62" s="1207"/>
      <c r="E62" s="1208"/>
      <c r="F62" s="133">
        <v>0</v>
      </c>
      <c r="G62" s="133">
        <v>0</v>
      </c>
      <c r="H62" s="134">
        <v>50</v>
      </c>
    </row>
    <row r="63" spans="2:8" ht="52.5" customHeight="1" thickBot="1" x14ac:dyDescent="0.2">
      <c r="B63" s="135"/>
      <c r="C63" s="1209" t="s">
        <v>49</v>
      </c>
      <c r="D63" s="1209"/>
      <c r="E63" s="1210"/>
      <c r="F63" s="136">
        <v>3076</v>
      </c>
      <c r="G63" s="136">
        <v>3287</v>
      </c>
      <c r="H63" s="137">
        <v>3463</v>
      </c>
    </row>
    <row r="64" spans="2:8" x14ac:dyDescent="0.15"/>
  </sheetData>
  <sheetProtection algorithmName="SHA-512" hashValue="70NMYXeSavcIvCVe+xnr52NynMkIpENeZRP2/2kqKoqMQzwYjQOnZDxCPqXktm8wlTvt9ca5i9EwhPUwppU42w==" saltValue="EVz14YB3TX/aodB9FTlr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53160</v>
      </c>
      <c r="E3" s="156"/>
      <c r="F3" s="157">
        <v>118252</v>
      </c>
      <c r="G3" s="158"/>
      <c r="H3" s="159"/>
    </row>
    <row r="4" spans="1:8" x14ac:dyDescent="0.15">
      <c r="A4" s="160"/>
      <c r="B4" s="161"/>
      <c r="C4" s="162"/>
      <c r="D4" s="163">
        <v>34417</v>
      </c>
      <c r="E4" s="164"/>
      <c r="F4" s="165">
        <v>49994</v>
      </c>
      <c r="G4" s="166"/>
      <c r="H4" s="167"/>
    </row>
    <row r="5" spans="1:8" x14ac:dyDescent="0.15">
      <c r="A5" s="148" t="s">
        <v>520</v>
      </c>
      <c r="B5" s="153"/>
      <c r="C5" s="154"/>
      <c r="D5" s="155">
        <v>85472</v>
      </c>
      <c r="E5" s="156"/>
      <c r="F5" s="157">
        <v>120302</v>
      </c>
      <c r="G5" s="158"/>
      <c r="H5" s="159"/>
    </row>
    <row r="6" spans="1:8" x14ac:dyDescent="0.15">
      <c r="A6" s="160"/>
      <c r="B6" s="161"/>
      <c r="C6" s="162"/>
      <c r="D6" s="163">
        <v>36395</v>
      </c>
      <c r="E6" s="164"/>
      <c r="F6" s="165">
        <v>59328</v>
      </c>
      <c r="G6" s="166"/>
      <c r="H6" s="167"/>
    </row>
    <row r="7" spans="1:8" x14ac:dyDescent="0.15">
      <c r="A7" s="148" t="s">
        <v>521</v>
      </c>
      <c r="B7" s="153"/>
      <c r="C7" s="154"/>
      <c r="D7" s="155">
        <v>40821</v>
      </c>
      <c r="E7" s="156"/>
      <c r="F7" s="157">
        <v>85942</v>
      </c>
      <c r="G7" s="158"/>
      <c r="H7" s="159"/>
    </row>
    <row r="8" spans="1:8" x14ac:dyDescent="0.15">
      <c r="A8" s="160"/>
      <c r="B8" s="161"/>
      <c r="C8" s="162"/>
      <c r="D8" s="163">
        <v>35194</v>
      </c>
      <c r="E8" s="164"/>
      <c r="F8" s="165">
        <v>48630</v>
      </c>
      <c r="G8" s="166"/>
      <c r="H8" s="167"/>
    </row>
    <row r="9" spans="1:8" x14ac:dyDescent="0.15">
      <c r="A9" s="148" t="s">
        <v>522</v>
      </c>
      <c r="B9" s="153"/>
      <c r="C9" s="154"/>
      <c r="D9" s="155">
        <v>61250</v>
      </c>
      <c r="E9" s="156"/>
      <c r="F9" s="157">
        <v>95007</v>
      </c>
      <c r="G9" s="158"/>
      <c r="H9" s="159"/>
    </row>
    <row r="10" spans="1:8" x14ac:dyDescent="0.15">
      <c r="A10" s="160"/>
      <c r="B10" s="161"/>
      <c r="C10" s="162"/>
      <c r="D10" s="163">
        <v>45612</v>
      </c>
      <c r="E10" s="164"/>
      <c r="F10" s="165">
        <v>48509</v>
      </c>
      <c r="G10" s="166"/>
      <c r="H10" s="167"/>
    </row>
    <row r="11" spans="1:8" x14ac:dyDescent="0.15">
      <c r="A11" s="148" t="s">
        <v>523</v>
      </c>
      <c r="B11" s="153"/>
      <c r="C11" s="154"/>
      <c r="D11" s="155">
        <v>162629</v>
      </c>
      <c r="E11" s="156"/>
      <c r="F11" s="157">
        <v>98176</v>
      </c>
      <c r="G11" s="158"/>
      <c r="H11" s="159"/>
    </row>
    <row r="12" spans="1:8" x14ac:dyDescent="0.15">
      <c r="A12" s="160"/>
      <c r="B12" s="161"/>
      <c r="C12" s="168"/>
      <c r="D12" s="163">
        <v>59924</v>
      </c>
      <c r="E12" s="164"/>
      <c r="F12" s="165">
        <v>58489</v>
      </c>
      <c r="G12" s="166"/>
      <c r="H12" s="167"/>
    </row>
    <row r="13" spans="1:8" x14ac:dyDescent="0.15">
      <c r="A13" s="148"/>
      <c r="B13" s="153"/>
      <c r="C13" s="169"/>
      <c r="D13" s="170">
        <v>80666</v>
      </c>
      <c r="E13" s="171"/>
      <c r="F13" s="172">
        <v>103536</v>
      </c>
      <c r="G13" s="173"/>
      <c r="H13" s="159"/>
    </row>
    <row r="14" spans="1:8" x14ac:dyDescent="0.15">
      <c r="A14" s="160"/>
      <c r="B14" s="161"/>
      <c r="C14" s="162"/>
      <c r="D14" s="163">
        <v>42308</v>
      </c>
      <c r="E14" s="164"/>
      <c r="F14" s="165">
        <v>52990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4.58</v>
      </c>
      <c r="C19" s="174">
        <f>ROUND(VALUE(SUBSTITUTE(実質収支比率等に係る経年分析!G$48,"▲","-")),2)</f>
        <v>2.3199999999999998</v>
      </c>
      <c r="D19" s="174">
        <f>ROUND(VALUE(SUBSTITUTE(実質収支比率等に係る経年分析!H$48,"▲","-")),2)</f>
        <v>4.95</v>
      </c>
      <c r="E19" s="174">
        <f>ROUND(VALUE(SUBSTITUTE(実質収支比率等に係る経年分析!I$48,"▲","-")),2)</f>
        <v>5.31</v>
      </c>
      <c r="F19" s="174">
        <f>ROUND(VALUE(SUBSTITUTE(実質収支比率等に係る経年分析!J$48,"▲","-")),2)</f>
        <v>6.14</v>
      </c>
    </row>
    <row r="20" spans="1:11" x14ac:dyDescent="0.15">
      <c r="A20" s="174" t="s">
        <v>53</v>
      </c>
      <c r="B20" s="174">
        <f>ROUND(VALUE(SUBSTITUTE(実質収支比率等に係る経年分析!F$47,"▲","-")),2)</f>
        <v>15.58</v>
      </c>
      <c r="C20" s="174">
        <f>ROUND(VALUE(SUBSTITUTE(実質収支比率等に係る経年分析!G$47,"▲","-")),2)</f>
        <v>17.239999999999998</v>
      </c>
      <c r="D20" s="174">
        <f>ROUND(VALUE(SUBSTITUTE(実質収支比率等に係る経年分析!H$47,"▲","-")),2)</f>
        <v>19.61</v>
      </c>
      <c r="E20" s="174">
        <f>ROUND(VALUE(SUBSTITUTE(実質収支比率等に係る経年分析!I$47,"▲","-")),2)</f>
        <v>21.17</v>
      </c>
      <c r="F20" s="174">
        <f>ROUND(VALUE(SUBSTITUTE(実質収支比率等に係る経年分析!J$47,"▲","-")),2)</f>
        <v>21.37</v>
      </c>
    </row>
    <row r="21" spans="1:11" x14ac:dyDescent="0.15">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-2.0699999999999998</v>
      </c>
      <c r="D21" s="174">
        <f>IF(ISNUMBER(VALUE(SUBSTITUTE(実質収支比率等に係る経年分析!H$49,"▲","-"))),ROUND(VALUE(SUBSTITUTE(実質収支比率等に係る経年分析!H$49,"▲","-")),2),NA())</f>
        <v>4.51</v>
      </c>
      <c r="E21" s="174">
        <f>IF(ISNUMBER(VALUE(SUBSTITUTE(実質収支比率等に係る経年分析!I$49,"▲","-"))),ROUND(VALUE(SUBSTITUTE(実質収支比率等に係る経年分析!I$49,"▲","-")),2),NA())</f>
        <v>1.56</v>
      </c>
      <c r="F21" s="174">
        <f>IF(ISNUMBER(VALUE(SUBSTITUTE(実質収支比率等に係る経年分析!J$49,"▲","-"))),ROUND(VALUE(SUBSTITUTE(実質収支比率等に係る経年分析!J$49,"▲","-")),2),NA())</f>
        <v>0.78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4.9400000000000004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546</v>
      </c>
      <c r="E42" s="176"/>
      <c r="F42" s="176"/>
      <c r="G42" s="176">
        <f>'実質公債費比率（分子）の構造'!L$52</f>
        <v>532</v>
      </c>
      <c r="H42" s="176"/>
      <c r="I42" s="176"/>
      <c r="J42" s="176">
        <f>'実質公債費比率（分子）の構造'!M$52</f>
        <v>517</v>
      </c>
      <c r="K42" s="176"/>
      <c r="L42" s="176"/>
      <c r="M42" s="176">
        <f>'実質公債費比率（分子）の構造'!N$52</f>
        <v>501</v>
      </c>
      <c r="N42" s="176"/>
      <c r="O42" s="176"/>
      <c r="P42" s="176">
        <f>'実質公債費比率（分子）の構造'!O$52</f>
        <v>462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27</v>
      </c>
      <c r="C45" s="176"/>
      <c r="D45" s="176"/>
      <c r="E45" s="176">
        <f>'実質公債費比率（分子）の構造'!L$49</f>
        <v>29</v>
      </c>
      <c r="F45" s="176"/>
      <c r="G45" s="176"/>
      <c r="H45" s="176">
        <f>'実質公債費比率（分子）の構造'!M$49</f>
        <v>29</v>
      </c>
      <c r="I45" s="176"/>
      <c r="J45" s="176"/>
      <c r="K45" s="176">
        <f>'実質公債費比率（分子）の構造'!N$49</f>
        <v>18</v>
      </c>
      <c r="L45" s="176"/>
      <c r="M45" s="176"/>
      <c r="N45" s="176">
        <f>'実質公債費比率（分子）の構造'!O$49</f>
        <v>20</v>
      </c>
      <c r="O45" s="176"/>
      <c r="P45" s="176"/>
    </row>
    <row r="46" spans="1:16" x14ac:dyDescent="0.15">
      <c r="A46" s="176" t="s">
        <v>64</v>
      </c>
      <c r="B46" s="176">
        <f>'実質公債費比率（分子）の構造'!K$48</f>
        <v>311</v>
      </c>
      <c r="C46" s="176"/>
      <c r="D46" s="176"/>
      <c r="E46" s="176">
        <f>'実質公債費比率（分子）の構造'!L$48</f>
        <v>312</v>
      </c>
      <c r="F46" s="176"/>
      <c r="G46" s="176"/>
      <c r="H46" s="176">
        <f>'実質公債費比率（分子）の構造'!M$48</f>
        <v>317</v>
      </c>
      <c r="I46" s="176"/>
      <c r="J46" s="176"/>
      <c r="K46" s="176">
        <f>'実質公債費比率（分子）の構造'!N$48</f>
        <v>314</v>
      </c>
      <c r="L46" s="176"/>
      <c r="M46" s="176"/>
      <c r="N46" s="176">
        <f>'実質公債費比率（分子）の構造'!O$48</f>
        <v>237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472</v>
      </c>
      <c r="C49" s="176"/>
      <c r="D49" s="176"/>
      <c r="E49" s="176">
        <f>'実質公債費比率（分子）の構造'!L$45</f>
        <v>459</v>
      </c>
      <c r="F49" s="176"/>
      <c r="G49" s="176"/>
      <c r="H49" s="176">
        <f>'実質公債費比率（分子）の構造'!M$45</f>
        <v>459</v>
      </c>
      <c r="I49" s="176"/>
      <c r="J49" s="176"/>
      <c r="K49" s="176">
        <f>'実質公債費比率（分子）の構造'!N$45</f>
        <v>443</v>
      </c>
      <c r="L49" s="176"/>
      <c r="M49" s="176"/>
      <c r="N49" s="176">
        <f>'実質公債費比率（分子）の構造'!O$45</f>
        <v>431</v>
      </c>
      <c r="O49" s="176"/>
      <c r="P49" s="176"/>
    </row>
    <row r="50" spans="1:16" x14ac:dyDescent="0.15">
      <c r="A50" s="176" t="s">
        <v>67</v>
      </c>
      <c r="B50" s="176" t="e">
        <f>NA()</f>
        <v>#N/A</v>
      </c>
      <c r="C50" s="176">
        <f>IF(ISNUMBER('実質公債費比率（分子）の構造'!K$53),'実質公債費比率（分子）の構造'!K$53,NA())</f>
        <v>264</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288</v>
      </c>
      <c r="J50" s="176" t="e">
        <f>NA()</f>
        <v>#N/A</v>
      </c>
      <c r="K50" s="176" t="e">
        <f>NA()</f>
        <v>#N/A</v>
      </c>
      <c r="L50" s="176">
        <f>IF(ISNUMBER('実質公債費比率（分子）の構造'!N$53),'実質公債費比率（分子）の構造'!N$53,NA())</f>
        <v>274</v>
      </c>
      <c r="M50" s="176" t="e">
        <f>NA()</f>
        <v>#N/A</v>
      </c>
      <c r="N50" s="176" t="e">
        <f>NA()</f>
        <v>#N/A</v>
      </c>
      <c r="O50" s="176">
        <f>IF(ISNUMBER('実質公債費比率（分子）の構造'!O$53),'実質公債費比率（分子）の構造'!O$53,NA())</f>
        <v>227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4503</v>
      </c>
      <c r="E56" s="175"/>
      <c r="F56" s="175"/>
      <c r="G56" s="175">
        <f>'将来負担比率（分子）の構造'!J$52</f>
        <v>4202</v>
      </c>
      <c r="H56" s="175"/>
      <c r="I56" s="175"/>
      <c r="J56" s="175">
        <f>'将来負担比率（分子）の構造'!K$52</f>
        <v>4256</v>
      </c>
      <c r="K56" s="175"/>
      <c r="L56" s="175"/>
      <c r="M56" s="175">
        <f>'将来負担比率（分子）の構造'!L$52</f>
        <v>4056</v>
      </c>
      <c r="N56" s="175"/>
      <c r="O56" s="175"/>
      <c r="P56" s="175">
        <f>'将来負担比率（分子）の構造'!M$52</f>
        <v>4141</v>
      </c>
    </row>
    <row r="57" spans="1:16" x14ac:dyDescent="0.15">
      <c r="A57" s="175" t="s">
        <v>42</v>
      </c>
      <c r="B57" s="175"/>
      <c r="C57" s="175"/>
      <c r="D57" s="175">
        <f>'将来負担比率（分子）の構造'!I$51</f>
        <v>277</v>
      </c>
      <c r="E57" s="175"/>
      <c r="F57" s="175"/>
      <c r="G57" s="175">
        <f>'将来負担比率（分子）の構造'!J$51</f>
        <v>253</v>
      </c>
      <c r="H57" s="175"/>
      <c r="I57" s="175"/>
      <c r="J57" s="175">
        <f>'将来負担比率（分子）の構造'!K$51</f>
        <v>205</v>
      </c>
      <c r="K57" s="175"/>
      <c r="L57" s="175"/>
      <c r="M57" s="175">
        <f>'将来負担比率（分子）の構造'!L$51</f>
        <v>122</v>
      </c>
      <c r="N57" s="175"/>
      <c r="O57" s="175"/>
      <c r="P57" s="175">
        <f>'将来負担比率（分子）の構造'!M$51</f>
        <v>129</v>
      </c>
    </row>
    <row r="58" spans="1:16" x14ac:dyDescent="0.15">
      <c r="A58" s="175" t="s">
        <v>41</v>
      </c>
      <c r="B58" s="175"/>
      <c r="C58" s="175"/>
      <c r="D58" s="175">
        <f>'将来負担比率（分子）の構造'!I$50</f>
        <v>2471</v>
      </c>
      <c r="E58" s="175"/>
      <c r="F58" s="175"/>
      <c r="G58" s="175">
        <f>'将来負担比率（分子）の構造'!J$50</f>
        <v>2798</v>
      </c>
      <c r="H58" s="175"/>
      <c r="I58" s="175"/>
      <c r="J58" s="175">
        <f>'将来負担比率（分子）の構造'!K$50</f>
        <v>3473</v>
      </c>
      <c r="K58" s="175"/>
      <c r="L58" s="175"/>
      <c r="M58" s="175">
        <f>'将来負担比率（分子）の構造'!L$50</f>
        <v>3760</v>
      </c>
      <c r="N58" s="175"/>
      <c r="O58" s="175"/>
      <c r="P58" s="175">
        <f>'将来負担比率（分子）の構造'!M$50</f>
        <v>3910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137</v>
      </c>
      <c r="C62" s="175"/>
      <c r="D62" s="175"/>
      <c r="E62" s="175">
        <f>'将来負担比率（分子）の構造'!J$45</f>
        <v>101</v>
      </c>
      <c r="F62" s="175"/>
      <c r="G62" s="175"/>
      <c r="H62" s="175">
        <f>'将来負担比率（分子）の構造'!K$45</f>
        <v>136</v>
      </c>
      <c r="I62" s="175"/>
      <c r="J62" s="175"/>
      <c r="K62" s="175">
        <f>'将来負担比率（分子）の構造'!L$45</f>
        <v>120</v>
      </c>
      <c r="L62" s="175"/>
      <c r="M62" s="175"/>
      <c r="N62" s="175">
        <f>'将来負担比率（分子）の構造'!M$45</f>
        <v>129</v>
      </c>
      <c r="O62" s="175"/>
      <c r="P62" s="175"/>
    </row>
    <row r="63" spans="1:16" x14ac:dyDescent="0.15">
      <c r="A63" s="175" t="s">
        <v>34</v>
      </c>
      <c r="B63" s="175">
        <f>'将来負担比率（分子）の構造'!I$44</f>
        <v>207</v>
      </c>
      <c r="C63" s="175"/>
      <c r="D63" s="175"/>
      <c r="E63" s="175">
        <f>'将来負担比率（分子）の構造'!J$44</f>
        <v>270</v>
      </c>
      <c r="F63" s="175"/>
      <c r="G63" s="175"/>
      <c r="H63" s="175">
        <f>'将来負担比率（分子）の構造'!K$44</f>
        <v>243</v>
      </c>
      <c r="I63" s="175"/>
      <c r="J63" s="175"/>
      <c r="K63" s="175">
        <f>'将来負担比率（分子）の構造'!L$44</f>
        <v>231</v>
      </c>
      <c r="L63" s="175"/>
      <c r="M63" s="175"/>
      <c r="N63" s="175">
        <f>'将来負担比率（分子）の構造'!M$44</f>
        <v>224</v>
      </c>
      <c r="O63" s="175"/>
      <c r="P63" s="175"/>
    </row>
    <row r="64" spans="1:16" x14ac:dyDescent="0.15">
      <c r="A64" s="175" t="s">
        <v>33</v>
      </c>
      <c r="B64" s="175">
        <f>'将来負担比率（分子）の構造'!I$43</f>
        <v>2515</v>
      </c>
      <c r="C64" s="175"/>
      <c r="D64" s="175"/>
      <c r="E64" s="175">
        <f>'将来負担比率（分子）の構造'!J$43</f>
        <v>2435</v>
      </c>
      <c r="F64" s="175"/>
      <c r="G64" s="175"/>
      <c r="H64" s="175">
        <f>'将来負担比率（分子）の構造'!K$43</f>
        <v>2371</v>
      </c>
      <c r="I64" s="175"/>
      <c r="J64" s="175"/>
      <c r="K64" s="175">
        <f>'将来負担比率（分子）の構造'!L$43</f>
        <v>2330</v>
      </c>
      <c r="L64" s="175"/>
      <c r="M64" s="175"/>
      <c r="N64" s="175">
        <f>'将来負担比率（分子）の構造'!M$43</f>
        <v>2204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4297</v>
      </c>
      <c r="C66" s="175"/>
      <c r="D66" s="175"/>
      <c r="E66" s="175">
        <f>'将来負担比率（分子）の構造'!J$41</f>
        <v>4147</v>
      </c>
      <c r="F66" s="175"/>
      <c r="G66" s="175"/>
      <c r="H66" s="175">
        <f>'将来負担比率（分子）の構造'!K$41</f>
        <v>3957</v>
      </c>
      <c r="I66" s="175"/>
      <c r="J66" s="175"/>
      <c r="K66" s="175">
        <f>'将来負担比率（分子）の構造'!L$41</f>
        <v>3903</v>
      </c>
      <c r="L66" s="175"/>
      <c r="M66" s="175"/>
      <c r="N66" s="175">
        <f>'将来負担比率（分子）の構造'!M$41</f>
        <v>4421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785</v>
      </c>
      <c r="C72" s="179">
        <f>基金残高に係る経年分析!G55</f>
        <v>835</v>
      </c>
      <c r="D72" s="179">
        <f>基金残高に係る経年分析!H55</f>
        <v>835</v>
      </c>
    </row>
    <row r="73" spans="1:16" x14ac:dyDescent="0.15">
      <c r="A73" s="178" t="s">
        <v>74</v>
      </c>
      <c r="B73" s="179">
        <f>基金残高に係る経年分析!F56</f>
        <v>1050</v>
      </c>
      <c r="C73" s="179">
        <f>基金残高に係る経年分析!G56</f>
        <v>1150</v>
      </c>
      <c r="D73" s="179">
        <f>基金残高に係る経年分析!H56</f>
        <v>1255</v>
      </c>
    </row>
    <row r="74" spans="1:16" x14ac:dyDescent="0.15">
      <c r="A74" s="178" t="s">
        <v>75</v>
      </c>
      <c r="B74" s="179">
        <f>基金残高に係る経年分析!F57</f>
        <v>1241</v>
      </c>
      <c r="C74" s="179">
        <f>基金残高に係る経年分析!G57</f>
        <v>1302</v>
      </c>
      <c r="D74" s="179">
        <f>基金残高に係る経年分析!H57</f>
        <v>1373</v>
      </c>
    </row>
  </sheetData>
  <sheetProtection algorithmName="SHA-512" hashValue="/iQtCO73w24/0xKgm6wDlgvhEoH0sfeK4kNRwoWiksL5TRjl7/ev7acsuMuiFLkQMeR0xnI6fQrz/kcK8oRztw==" saltValue="BRpTblkZeyzCwFmeSzg5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2025-03-05T04:17:20Z</cp:lastPrinted>
  <dcterms:created xsi:type="dcterms:W3CDTF">2025-02-19T00:29:57Z</dcterms:created>
  <dcterms:modified xsi:type="dcterms:W3CDTF">2025-03-24T00:07:38Z</dcterms:modified>
  <cp:category/>
</cp:coreProperties>
</file>