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200_財政\1410財政状況資料集（H22～）\R1→R2（H30財政状況資料集）\02_令和２年10月末公表\04_確認後＝HP掲載\HP公表用_財政状況資料集\"/>
    </mc:Choice>
  </mc:AlternateContent>
  <bookViews>
    <workbookView xWindow="0" yWindow="0" windowWidth="28800" windowHeight="12435" tabRatio="9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C37" i="10"/>
  <c r="BE36" i="10"/>
  <c r="AM36" i="10"/>
  <c r="C36"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AM34" i="10"/>
  <c r="BE34" i="10" s="1"/>
  <c r="BE35" i="10" s="1"/>
  <c r="CO34" i="10" l="1"/>
  <c r="CO35" i="10" s="1"/>
  <c r="CO36" i="10" s="1"/>
  <c r="CO37" i="10" s="1"/>
  <c r="CO38" i="10" s="1"/>
  <c r="BW34" i="10"/>
  <c r="BW35" i="10" s="1"/>
  <c r="BW36" i="10" s="1"/>
  <c r="BW37" i="10" s="1"/>
  <c r="BW38" i="10" s="1"/>
  <c r="BW39" i="10" s="1"/>
  <c r="BW40" i="10" s="1"/>
  <c r="BW41" i="10" s="1"/>
  <c r="BW42" i="10" s="1"/>
</calcChain>
</file>

<file path=xl/sharedStrings.xml><?xml version="1.0" encoding="utf-8"?>
<sst xmlns="http://schemas.openxmlformats.org/spreadsheetml/2006/main" count="1116" uniqueCount="613">
  <si>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</si>
  <si>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</si>
  <si>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</si>
  <si>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</si>
  <si>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</si>
  <si>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</si>
  <si>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</si>
  <si>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</si>
  <si>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</si>
  <si>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</si>
  <si>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</si>
  <si>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</si>
  <si>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</si>
  <si>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</si>
  <si>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</si>
  <si>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</si>
  <si>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</si>
  <si>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</si>
  <si>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</si>
  <si>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</si>
  <si>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</si>
  <si>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</si>
  <si>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</si>
  <si>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</si>
  <si>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</si>
  <si>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</si>
  <si>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</si>
  <si>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</si>
  <si>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</si>
  <si>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</si>
  <si>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</si>
  <si>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</si>
  <si>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</si>
  <si>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</si>
  <si>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</si>
  <si>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</si>
  <si>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</si>
  <si>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</si>
  <si>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</si>
  <si>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</si>
  <si>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</si>
  <si>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</si>
  <si>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</si>
  <si>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</si>
  <si>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</si>
  <si>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</si>
  <si>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</si>
  <si>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</si>
  <si>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</si>
  <si>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</si>
  <si>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</si>
  <si>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</si>
  <si>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</si>
  <si>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</si>
  <si>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</si>
  <si>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</si>
  <si>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</si>
  <si>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</si>
  <si>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</si>
  <si>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</si>
  <si>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</si>
  <si>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</si>
  <si>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</si>
  <si>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</si>
  <si>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</si>
  <si>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</si>
  <si>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</si>
  <si>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</si>
  <si>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</si>
  <si>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</si>
  <si>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</si>
  <si>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</si>
  <si>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</si>
  <si>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</si>
  <si>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</si>
  <si>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</si>
  <si>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</si>
  <si>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</si>
  <si>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</si>
  <si>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</si>
  <si>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</si>
  <si>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</si>
  <si>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</si>
  <si>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</si>
  <si>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</si>
  <si>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</si>
  <si>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</si>
  <si>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</si>
  <si>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</si>
  <si>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</si>
  <si>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</si>
  <si>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</si>
  <si>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</si>
  <si>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</si>
  <si>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</si>
  <si>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</si>
  <si>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七戸町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</si>
  <si>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</si>
  <si>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</si>
  <si>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</si>
  <si>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</si>
  <si>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</si>
  <si>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</si>
  <si>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</si>
  <si>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</si>
  <si>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</si>
  <si>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</si>
  <si>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</si>
  <si>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</si>
  <si>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</si>
  <si>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</si>
  <si>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</si>
  <si>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</si>
  <si>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</si>
  <si>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</si>
  <si>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</si>
  <si>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</si>
  <si>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</si>
  <si>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</si>
  <si>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</si>
  <si>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</si>
  <si>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</si>
  <si>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</si>
  <si>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</si>
  <si>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</si>
  <si>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</si>
  <si>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</si>
  <si>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</si>
  <si>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</si>
  <si>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</si>
  <si>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</si>
  <si>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</si>
  <si>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</si>
  <si>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</si>
  <si>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</si>
  <si>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</si>
  <si>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</si>
  <si>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</si>
  <si>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</si>
  <si>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</si>
  <si>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</si>
  <si>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</si>
  <si>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</si>
  <si>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</si>
  <si>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</si>
  <si>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</si>
  <si>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</si>
  <si>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</si>
  <si>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</si>
  <si>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</si>
  <si>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4"/>
  </si>
  <si>
    <t>うち日本人(％)</t>
    <phoneticPr fontId="5"/>
  </si>
  <si>
    <t>-1.4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</si>
  <si>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</si>
  <si>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</si>
  <si>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</si>
  <si>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</si>
  <si>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</si>
  <si>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</si>
  <si>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</si>
  <si>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</si>
  <si>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</si>
  <si>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</si>
  <si>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</si>
  <si>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</si>
  <si>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</si>
  <si>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</si>
  <si>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</si>
  <si>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</si>
  <si>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</si>
  <si>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</si>
  <si>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</si>
  <si>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</si>
  <si>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</si>
  <si>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</si>
  <si>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</si>
  <si>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</si>
  <si>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</si>
  <si>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</si>
  <si>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</si>
  <si>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</si>
  <si>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</si>
  <si>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</si>
  <si>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</si>
  <si>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</si>
  <si>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</si>
  <si>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</si>
  <si>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</si>
  <si>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</si>
  <si>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</si>
  <si>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</si>
  <si>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</si>
  <si>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</si>
  <si>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</si>
  <si>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</si>
  <si>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</si>
  <si>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</si>
  <si>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</si>
  <si>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</si>
  <si>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</si>
  <si>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</si>
  <si>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</si>
  <si>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</si>
  <si>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</si>
  <si>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</si>
  <si>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</si>
  <si>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</si>
  <si>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</si>
  <si>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</si>
  <si>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</si>
  <si>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</si>
  <si>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</si>
  <si>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</si>
  <si>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</si>
  <si>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</si>
  <si>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</si>
  <si>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青森県七戸町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</si>
  <si>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</si>
  <si>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</si>
  <si>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</si>
  <si>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</si>
  <si>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</si>
  <si>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</si>
  <si>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</si>
  <si>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</si>
  <si>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</si>
  <si>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</si>
  <si>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</si>
  <si>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</si>
  <si>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</si>
  <si>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</si>
  <si>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</si>
  <si>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</si>
  <si>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</si>
  <si>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</si>
  <si>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</si>
  <si>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</si>
  <si>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</si>
  <si>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</si>
  <si>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</si>
  <si>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</si>
  <si>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</si>
  <si>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</si>
  <si>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</si>
  <si>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</si>
  <si>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</si>
  <si>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</si>
  <si>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</si>
  <si>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</si>
  <si>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</si>
  <si>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</si>
  <si>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</si>
  <si>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</si>
  <si>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</si>
  <si>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</si>
  <si>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</si>
  <si>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</si>
  <si>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</si>
  <si>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</si>
  <si>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</si>
  <si>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</si>
  <si>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</si>
  <si>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</si>
  <si>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</si>
  <si>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</si>
  <si>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</si>
  <si>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</si>
  <si>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</si>
  <si>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</si>
  <si>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</si>
  <si>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</si>
  <si>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</si>
  <si>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</si>
  <si>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</si>
  <si>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</si>
  <si>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</si>
  <si>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</si>
  <si>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</si>
  <si>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</si>
  <si>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</si>
  <si>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</si>
  <si>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</si>
  <si>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</si>
  <si>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</si>
  <si>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</si>
  <si>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</si>
  <si>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</si>
  <si>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</si>
  <si>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</si>
  <si>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</si>
  <si>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</si>
  <si>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</si>
  <si>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</si>
  <si>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</si>
  <si>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</si>
  <si>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</si>
  <si>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</si>
  <si>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</si>
  <si>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</si>
  <si>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</si>
  <si>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</si>
  <si>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</si>
  <si>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</si>
  <si>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</si>
  <si>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</si>
  <si>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</si>
  <si>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</si>
  <si>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</si>
  <si>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</si>
  <si>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</si>
  <si>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</si>
  <si>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</si>
  <si>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</si>
  <si>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</si>
  <si>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</si>
  <si>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</si>
  <si>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</si>
  <si>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</si>
  <si>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</si>
  <si>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</si>
  <si>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</si>
  <si>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</si>
  <si>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</si>
  <si>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</si>
  <si>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</si>
  <si>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</si>
  <si>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</si>
  <si>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</si>
  <si>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</si>
  <si>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</si>
  <si>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</si>
  <si>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</si>
  <si>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</si>
  <si>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</si>
  <si>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</si>
  <si>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</si>
  <si>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</si>
  <si>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</si>
  <si>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</si>
  <si>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</si>
  <si>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</si>
  <si>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</si>
  <si>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</si>
  <si>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</si>
  <si>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</si>
  <si>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</si>
  <si>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</si>
  <si>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</si>
  <si>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</si>
  <si>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</si>
  <si>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</si>
  <si>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</si>
  <si>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</si>
  <si>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</si>
  <si>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</si>
  <si>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</si>
  <si>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</si>
  <si>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</si>
  <si>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</si>
  <si>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</si>
  <si>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</si>
  <si>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</si>
  <si>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</si>
  <si>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</si>
  <si>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</si>
  <si>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</si>
  <si>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青森県七戸町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</si>
  <si>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</si>
  <si>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</si>
  <si>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</si>
  <si>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</si>
  <si>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</si>
  <si>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</si>
  <si>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</si>
  <si>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</si>
  <si>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</si>
  <si>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</si>
  <si>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</si>
  <si>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</si>
  <si>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</si>
  <si>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</si>
  <si>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</si>
  <si>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</si>
  <si>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</si>
  <si>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</si>
  <si>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</si>
  <si>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</si>
  <si>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七戸霊園事業特別会計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</si>
  <si>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</si>
  <si>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</si>
  <si>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</si>
  <si>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</si>
  <si>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</si>
  <si>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</si>
  <si>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</si>
  <si>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</si>
  <si>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</si>
  <si>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</si>
  <si>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</si>
  <si>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</si>
  <si>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</si>
  <si>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</si>
  <si>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</si>
  <si>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</si>
  <si>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</si>
  <si>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</si>
  <si>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</si>
  <si>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</si>
  <si>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</si>
  <si>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</si>
  <si>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</si>
  <si>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</si>
  <si>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</si>
  <si>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</si>
  <si>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</si>
  <si>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</si>
  <si>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</si>
  <si>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</si>
  <si>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</si>
  <si>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</si>
  <si>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</si>
  <si>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</si>
  <si>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</si>
  <si>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</si>
  <si>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</si>
  <si>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</si>
  <si>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</si>
  <si>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</si>
  <si>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</si>
  <si>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</si>
  <si>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</si>
  <si>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</si>
  <si>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</si>
  <si>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</si>
  <si>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</si>
  <si>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</si>
  <si>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</si>
  <si>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</si>
  <si>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</si>
  <si>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</si>
  <si>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</si>
  <si>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</si>
  <si>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</si>
  <si>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</si>
  <si>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</si>
  <si>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</si>
  <si>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</si>
  <si>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</si>
  <si>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</si>
  <si>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</si>
  <si>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</si>
  <si>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</si>
  <si>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</si>
  <si>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</si>
  <si>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</si>
  <si>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</si>
  <si>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</si>
  <si>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</si>
  <si>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</si>
  <si>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</si>
  <si>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</si>
  <si>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</si>
  <si>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</si>
  <si>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</si>
  <si>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</si>
  <si>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</si>
  <si>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</si>
  <si>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</si>
  <si>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</si>
  <si>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</si>
  <si>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</si>
  <si>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</si>
  <si>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</si>
  <si>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</si>
  <si>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</si>
  <si>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</si>
  <si>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</si>
  <si>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</si>
  <si>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</si>
  <si>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</si>
  <si>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</si>
  <si>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</si>
  <si>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</si>
  <si>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</si>
  <si>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</si>
  <si>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</si>
  <si>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</si>
  <si>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</si>
  <si>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</si>
  <si>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</si>
  <si>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</si>
  <si>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</si>
  <si>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</si>
  <si>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</si>
  <si>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</si>
  <si>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</si>
  <si>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</si>
  <si>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</si>
  <si>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</si>
  <si>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</si>
  <si>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</si>
  <si>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</si>
  <si>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</si>
  <si>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</si>
  <si>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</si>
  <si>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</si>
  <si>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</si>
  <si>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</si>
  <si>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</si>
  <si>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</si>
  <si>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</si>
  <si>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</si>
  <si>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</si>
  <si>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</si>
  <si>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</si>
  <si>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</si>
  <si>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</si>
  <si>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</si>
  <si>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</si>
  <si>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</si>
  <si>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</si>
  <si>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</si>
  <si>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</si>
  <si>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</si>
  <si>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</si>
  <si>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</si>
  <si>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</si>
  <si>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</si>
  <si>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</si>
  <si>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</si>
  <si>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</si>
  <si>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</si>
  <si>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</si>
  <si>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</si>
  <si>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</si>
  <si>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</si>
  <si>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</si>
  <si>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</si>
  <si>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</si>
  <si>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</si>
  <si>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</si>
  <si>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</si>
  <si>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</si>
  <si>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</si>
  <si>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</si>
  <si>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</si>
  <si>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</si>
  <si>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</si>
  <si>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</si>
  <si>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</si>
  <si>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</si>
  <si>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</si>
  <si>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</si>
  <si>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</si>
  <si>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</si>
  <si>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</si>
  <si>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</si>
  <si>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</si>
  <si>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2.55</t>
  </si>
  <si>
    <t>▲ 1.32</t>
  </si>
  <si>
    <t>水道事業会計</t>
  </si>
  <si>
    <t>一般会計</t>
  </si>
  <si>
    <t>介護保険特別会計</t>
  </si>
  <si>
    <t>国民健康保険特別会計</t>
  </si>
  <si>
    <t>介護サービス事業特別会計</t>
  </si>
  <si>
    <t>後期高齢者医療特別会計</t>
  </si>
  <si>
    <t>公共下水道事業特別会計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</si>
  <si>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</si>
  <si>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</si>
  <si>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</si>
  <si>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</si>
  <si>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</si>
  <si>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</si>
  <si>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</si>
  <si>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</si>
  <si>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</si>
  <si>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</si>
  <si>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</si>
  <si>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中部上北広域事業組合　一般会計</t>
  </si>
  <si>
    <t>中部上北広域事業組合　病院事業</t>
  </si>
  <si>
    <t>上北地方教育・福祉事務組合</t>
  </si>
  <si>
    <t>青森県市町村職員退職手当組合</t>
  </si>
  <si>
    <t>青森県交通災害共済組合</t>
  </si>
  <si>
    <t>青森県後期高齢者医療広域連合　一般会計</t>
  </si>
  <si>
    <t>青森県後期高齢者医療広域連合　医療特別会計</t>
  </si>
  <si>
    <t>青森県市町村総合事務組合</t>
  </si>
  <si>
    <t>十和田地区食肉処理事務組合</t>
  </si>
  <si>
    <t>鷹山宇一記念美術振興会</t>
    <rPh sb="0" eb="2">
      <t>タカヤマ</t>
    </rPh>
    <rPh sb="2" eb="4">
      <t>ウイチ</t>
    </rPh>
    <rPh sb="4" eb="6">
      <t>キネン</t>
    </rPh>
    <rPh sb="6" eb="8">
      <t>ビジュツ</t>
    </rPh>
    <rPh sb="8" eb="11">
      <t>シンコウカイ</t>
    </rPh>
    <phoneticPr fontId="2"/>
  </si>
  <si>
    <t>東八甲田ローズカントリー</t>
    <rPh sb="0" eb="1">
      <t>ヒガシ</t>
    </rPh>
    <rPh sb="1" eb="4">
      <t>ハッコウダ</t>
    </rPh>
    <phoneticPr fontId="2"/>
  </si>
  <si>
    <t>南部縦貫</t>
    <rPh sb="0" eb="2">
      <t>ナンブ</t>
    </rPh>
    <rPh sb="2" eb="4">
      <t>ジュウカン</t>
    </rPh>
    <phoneticPr fontId="2"/>
  </si>
  <si>
    <t>みらい天間林</t>
    <rPh sb="3" eb="6">
      <t>テンマバヤシ</t>
    </rPh>
    <phoneticPr fontId="2"/>
  </si>
  <si>
    <t>しちのへ観光協会</t>
    <rPh sb="4" eb="6">
      <t>カンコウ</t>
    </rPh>
    <rPh sb="6" eb="8">
      <t>キョウカイ</t>
    </rPh>
    <phoneticPr fontId="2"/>
  </si>
  <si>
    <t>-</t>
    <phoneticPr fontId="2"/>
  </si>
  <si>
    <t>合併振興基金</t>
    <rPh sb="0" eb="2">
      <t>ガッペイ</t>
    </rPh>
    <rPh sb="2" eb="4">
      <t>シンコウ</t>
    </rPh>
    <rPh sb="4" eb="6">
      <t>キキン</t>
    </rPh>
    <phoneticPr fontId="2"/>
  </si>
  <si>
    <t>庁舎建設基金</t>
    <rPh sb="0" eb="2">
      <t>チョウシャ</t>
    </rPh>
    <rPh sb="2" eb="4">
      <t>ケンセツ</t>
    </rPh>
    <rPh sb="4" eb="6">
      <t>キキン</t>
    </rPh>
    <phoneticPr fontId="2"/>
  </si>
  <si>
    <t>教育福祉援助基金</t>
    <rPh sb="0" eb="2">
      <t>キョウイク</t>
    </rPh>
    <rPh sb="2" eb="4">
      <t>フクシ</t>
    </rPh>
    <rPh sb="4" eb="6">
      <t>エンジョ</t>
    </rPh>
    <rPh sb="6" eb="8">
      <t>キキン</t>
    </rPh>
    <phoneticPr fontId="2"/>
  </si>
  <si>
    <t>霊園財政調整基金</t>
    <rPh sb="0" eb="2">
      <t>レイエン</t>
    </rPh>
    <rPh sb="2" eb="4">
      <t>ザイセイ</t>
    </rPh>
    <rPh sb="4" eb="6">
      <t>チョウセイ</t>
    </rPh>
    <rPh sb="6" eb="8">
      <t>キキン</t>
    </rPh>
    <phoneticPr fontId="2"/>
  </si>
  <si>
    <t>地域づくり推進基金</t>
    <rPh sb="0" eb="2">
      <t>チイキ</t>
    </rPh>
    <rPh sb="5" eb="7">
      <t>スイシン</t>
    </rPh>
    <rPh sb="7" eb="9">
      <t>キキン</t>
    </rPh>
    <phoneticPr fontId="2"/>
  </si>
  <si>
    <t>-</t>
    <phoneticPr fontId="2"/>
  </si>
  <si>
    <t>-</t>
    <phoneticPr fontId="2"/>
  </si>
  <si>
    <t>法適用企業</t>
    <rPh sb="0" eb="1">
      <t>ホウ</t>
    </rPh>
    <rPh sb="1" eb="3">
      <t>テキヨウ</t>
    </rPh>
    <rPh sb="3" eb="5">
      <t>キギョウ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</si>
  <si>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</si>
  <si>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</si>
  <si>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</si>
  <si>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平成28年度以降上昇傾向にあり、有形固定資産減価償却率は横ばいで、類似団体と比較して高い水準となっている。主な要因として、小・中学校、役場庁舎、体育館等多くの施設が昭和61年度以前に整備されており、築30年以上経過した施設が約半数を占めていることが挙げられる。
　今後、公共施設等マネジメント計画に基づき、個別施設計画を作成し、老朽化対策に取り組んでいく。</t>
    <rPh sb="1" eb="3">
      <t>ショウライ</t>
    </rPh>
    <rPh sb="3" eb="5">
      <t>フタン</t>
    </rPh>
    <rPh sb="5" eb="7">
      <t>ヒリツ</t>
    </rPh>
    <rPh sb="8" eb="10">
      <t>ヘイセイ</t>
    </rPh>
    <rPh sb="12" eb="14">
      <t>ネンド</t>
    </rPh>
    <rPh sb="14" eb="16">
      <t>イコウ</t>
    </rPh>
    <rPh sb="16" eb="18">
      <t>ジョウショウ</t>
    </rPh>
    <rPh sb="18" eb="20">
      <t>ケイコウ</t>
    </rPh>
    <rPh sb="24" eb="26">
      <t>ユウケイ</t>
    </rPh>
    <rPh sb="26" eb="30">
      <t>コテイシサン</t>
    </rPh>
    <rPh sb="30" eb="32">
      <t>ゲンカ</t>
    </rPh>
    <rPh sb="32" eb="35">
      <t>ショウキャクリツ</t>
    </rPh>
    <rPh sb="36" eb="37">
      <t>ヨコ</t>
    </rPh>
    <rPh sb="41" eb="43">
      <t>ルイジ</t>
    </rPh>
    <rPh sb="43" eb="45">
      <t>ダンタイ</t>
    </rPh>
    <rPh sb="46" eb="48">
      <t>ヒカク</t>
    </rPh>
    <rPh sb="50" eb="51">
      <t>タカ</t>
    </rPh>
    <rPh sb="52" eb="54">
      <t>スイジュン</t>
    </rPh>
    <rPh sb="61" eb="62">
      <t>オモ</t>
    </rPh>
    <rPh sb="63" eb="65">
      <t>ヨウイン</t>
    </rPh>
    <rPh sb="69" eb="70">
      <t>ショウ</t>
    </rPh>
    <rPh sb="71" eb="74">
      <t>チュウガッコウ</t>
    </rPh>
    <rPh sb="75" eb="77">
      <t>ヤクバ</t>
    </rPh>
    <rPh sb="77" eb="79">
      <t>チョウシャ</t>
    </rPh>
    <rPh sb="80" eb="83">
      <t>タイイクカン</t>
    </rPh>
    <rPh sb="83" eb="84">
      <t>トウ</t>
    </rPh>
    <rPh sb="84" eb="85">
      <t>オオ</t>
    </rPh>
    <rPh sb="87" eb="89">
      <t>シセツ</t>
    </rPh>
    <rPh sb="90" eb="92">
      <t>ショウワ</t>
    </rPh>
    <rPh sb="94" eb="96">
      <t>ネンド</t>
    </rPh>
    <rPh sb="96" eb="98">
      <t>イゼン</t>
    </rPh>
    <rPh sb="99" eb="101">
      <t>セイビ</t>
    </rPh>
    <rPh sb="107" eb="108">
      <t>チク</t>
    </rPh>
    <rPh sb="110" eb="113">
      <t>ネンイジョウ</t>
    </rPh>
    <rPh sb="113" eb="115">
      <t>ケイカ</t>
    </rPh>
    <rPh sb="117" eb="119">
      <t>シセツ</t>
    </rPh>
    <rPh sb="120" eb="121">
      <t>ヤク</t>
    </rPh>
    <rPh sb="121" eb="123">
      <t>ハンスウ</t>
    </rPh>
    <rPh sb="124" eb="125">
      <t>シ</t>
    </rPh>
    <rPh sb="132" eb="133">
      <t>ア</t>
    </rPh>
    <rPh sb="140" eb="142">
      <t>コンゴ</t>
    </rPh>
    <rPh sb="143" eb="145">
      <t>コウキョウ</t>
    </rPh>
    <rPh sb="145" eb="147">
      <t>シセツ</t>
    </rPh>
    <rPh sb="147" eb="148">
      <t>トウ</t>
    </rPh>
    <rPh sb="154" eb="156">
      <t>ケイカク</t>
    </rPh>
    <rPh sb="157" eb="158">
      <t>モト</t>
    </rPh>
    <rPh sb="161" eb="163">
      <t>コベツ</t>
    </rPh>
    <rPh sb="163" eb="165">
      <t>シセツ</t>
    </rPh>
    <rPh sb="165" eb="167">
      <t>ケイカク</t>
    </rPh>
    <rPh sb="168" eb="170">
      <t>サクセイ</t>
    </rPh>
    <rPh sb="172" eb="175">
      <t>ロウキュウカ</t>
    </rPh>
    <rPh sb="175" eb="177">
      <t>タイサク</t>
    </rPh>
    <rPh sb="178" eb="179">
      <t>ト</t>
    </rPh>
    <rPh sb="180" eb="181">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</si>
  <si>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</si>
  <si>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</si>
  <si>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</si>
  <si>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</si>
  <si>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</si>
  <si>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</si>
  <si>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平成23年度から平成27年度まで起債の発行を抑制したことにより、類似団体と比較して低い水準で推移している。一方、将来負担比率は、平成28年度以降、中学校建設事業、給食センター建設事業、小学校屋内運動場大規模改造事業等の起債発行額の増加に伴う地方債残高の増加により、将来負担比率が上昇傾向にある。
　今後も、町では老朽化による施設の改修や建替えが計画されており、将来負担比率及び実質公債費比率とも徐々に上昇すると想定されるため、計画的な事業の実施及び公債費の適正化に取り組んでいく必要がある。</t>
    <rPh sb="1" eb="3">
      <t>ジッシツ</t>
    </rPh>
    <rPh sb="3" eb="6">
      <t>コウサイヒ</t>
    </rPh>
    <rPh sb="6" eb="8">
      <t>ヒリツ</t>
    </rPh>
    <rPh sb="10" eb="12">
      <t>ヘイセイ</t>
    </rPh>
    <rPh sb="14" eb="16">
      <t>ネンド</t>
    </rPh>
    <rPh sb="18" eb="20">
      <t>ヘイセイ</t>
    </rPh>
    <rPh sb="22" eb="24">
      <t>ネンド</t>
    </rPh>
    <rPh sb="26" eb="28">
      <t>キサイ</t>
    </rPh>
    <rPh sb="29" eb="31">
      <t>ハッコウ</t>
    </rPh>
    <rPh sb="32" eb="34">
      <t>ヨクセイ</t>
    </rPh>
    <rPh sb="42" eb="44">
      <t>ルイジ</t>
    </rPh>
    <rPh sb="44" eb="46">
      <t>ダンタイ</t>
    </rPh>
    <rPh sb="47" eb="49">
      <t>ヒカク</t>
    </rPh>
    <rPh sb="51" eb="52">
      <t>ヒク</t>
    </rPh>
    <rPh sb="53" eb="55">
      <t>スイジュン</t>
    </rPh>
    <rPh sb="56" eb="58">
      <t>スイイ</t>
    </rPh>
    <rPh sb="63" eb="65">
      <t>イッポウ</t>
    </rPh>
    <rPh sb="66" eb="68">
      <t>ショウライ</t>
    </rPh>
    <rPh sb="68" eb="70">
      <t>フタン</t>
    </rPh>
    <rPh sb="70" eb="72">
      <t>ヒリツ</t>
    </rPh>
    <rPh sb="74" eb="76">
      <t>ヘイセイ</t>
    </rPh>
    <rPh sb="78" eb="80">
      <t>ネンド</t>
    </rPh>
    <rPh sb="80" eb="82">
      <t>イコウ</t>
    </rPh>
    <rPh sb="83" eb="86">
      <t>チュウガッコウ</t>
    </rPh>
    <rPh sb="86" eb="88">
      <t>ケンセツ</t>
    </rPh>
    <rPh sb="88" eb="90">
      <t>ジギョウ</t>
    </rPh>
    <rPh sb="91" eb="93">
      <t>キュウショク</t>
    </rPh>
    <rPh sb="97" eb="99">
      <t>ケンセツ</t>
    </rPh>
    <rPh sb="99" eb="101">
      <t>ジギョウ</t>
    </rPh>
    <rPh sb="102" eb="105">
      <t>ショウガッコウ</t>
    </rPh>
    <rPh sb="105" eb="107">
      <t>オクナイ</t>
    </rPh>
    <rPh sb="107" eb="110">
      <t>ウンドウジョウ</t>
    </rPh>
    <rPh sb="110" eb="113">
      <t>ダイキボ</t>
    </rPh>
    <rPh sb="113" eb="115">
      <t>カイゾウ</t>
    </rPh>
    <rPh sb="115" eb="117">
      <t>ジギョウ</t>
    </rPh>
    <rPh sb="117" eb="118">
      <t>トウ</t>
    </rPh>
    <rPh sb="119" eb="121">
      <t>キサイ</t>
    </rPh>
    <rPh sb="123" eb="124">
      <t>ガク</t>
    </rPh>
    <rPh sb="125" eb="127">
      <t>ゾウカ</t>
    </rPh>
    <rPh sb="128" eb="129">
      <t>トモナ</t>
    </rPh>
    <rPh sb="130" eb="133">
      <t>チホウサイ</t>
    </rPh>
    <rPh sb="133" eb="135">
      <t>ザンダカ</t>
    </rPh>
    <rPh sb="136" eb="138">
      <t>ゾウカ</t>
    </rPh>
    <rPh sb="142" eb="144">
      <t>ショウライ</t>
    </rPh>
    <rPh sb="144" eb="146">
      <t>フタン</t>
    </rPh>
    <rPh sb="146" eb="148">
      <t>ヒリツ</t>
    </rPh>
    <rPh sb="149" eb="151">
      <t>ジョウショウ</t>
    </rPh>
    <rPh sb="151" eb="153">
      <t>ケイコウ</t>
    </rPh>
    <rPh sb="159" eb="161">
      <t>コンゴ</t>
    </rPh>
    <rPh sb="163" eb="164">
      <t>マチ</t>
    </rPh>
    <rPh sb="166" eb="169">
      <t>ロウキュウカ</t>
    </rPh>
    <rPh sb="172" eb="174">
      <t>シセツ</t>
    </rPh>
    <rPh sb="175" eb="177">
      <t>カイシュウ</t>
    </rPh>
    <rPh sb="178" eb="179">
      <t>タ</t>
    </rPh>
    <rPh sb="179" eb="180">
      <t>カ</t>
    </rPh>
    <rPh sb="182" eb="184">
      <t>ケイカク</t>
    </rPh>
    <rPh sb="190" eb="192">
      <t>ショウライ</t>
    </rPh>
    <rPh sb="192" eb="194">
      <t>フタン</t>
    </rPh>
    <rPh sb="194" eb="196">
      <t>ヒリツ</t>
    </rPh>
    <rPh sb="196" eb="197">
      <t>オヨ</t>
    </rPh>
    <rPh sb="198" eb="200">
      <t>ジッシツ</t>
    </rPh>
    <rPh sb="200" eb="203">
      <t>コウサイヒ</t>
    </rPh>
    <rPh sb="203" eb="205">
      <t>ヒリツ</t>
    </rPh>
    <rPh sb="207" eb="209">
      <t>ジョジョ</t>
    </rPh>
    <rPh sb="210" eb="212">
      <t>ジョウショウ</t>
    </rPh>
    <rPh sb="215" eb="217">
      <t>ソウテイ</t>
    </rPh>
    <rPh sb="223" eb="226">
      <t>ケイカクテキ</t>
    </rPh>
    <rPh sb="227" eb="229">
      <t>ジギョウ</t>
    </rPh>
    <rPh sb="230" eb="232">
      <t>ジッシ</t>
    </rPh>
    <rPh sb="232" eb="233">
      <t>オヨ</t>
    </rPh>
    <rPh sb="234" eb="237">
      <t>コウサイヒ</t>
    </rPh>
    <rPh sb="238" eb="241">
      <t>テキセイカ</t>
    </rPh>
    <rPh sb="242" eb="243">
      <t>ト</t>
    </rPh>
    <rPh sb="244" eb="245">
      <t>ク</t>
    </rPh>
    <rPh sb="249" eb="251">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</si>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</sst>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101693</c:v>
                </c:pt>
                <c:pt idx="1">
                  <c:v>96635</c:v>
                </c:pt>
                <c:pt idx="2">
                  <c:v>115123</c:v>
                </c:pt>
                <c:pt idx="3">
                  <c:v>98899</c:v>
                </c:pt>
                <c:pt idx="4">
                  <c:v>96462</c:v>
                </c:pt>
              </c:numCache>
            </c:numRef>
          </c:val>
          <c:smooth val="0"/>
          <c:extLst>
            <c:ext xmlns:c16="http://schemas.microsoft.com/office/drawing/2014/chart" uri="{C3380CC4-5D6E-409C-BE32-E72D297353CC}">
              <c16:uniqueId val="{00000000-169D-4895-AB2A-FDCFF9F113A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74508</c:v>
                </c:pt>
                <c:pt idx="1">
                  <c:v>93009</c:v>
                </c:pt>
                <c:pt idx="2">
                  <c:v>147881</c:v>
                </c:pt>
                <c:pt idx="3">
                  <c:v>81544</c:v>
                </c:pt>
                <c:pt idx="4">
                  <c:v>127755</c:v>
                </c:pt>
              </c:numCache>
            </c:numRef>
          </c:val>
          <c:smooth val="0"/>
          <c:extLst>
            <c:ext xmlns:c16="http://schemas.microsoft.com/office/drawing/2014/chart" uri="{C3380CC4-5D6E-409C-BE32-E72D297353CC}">
              <c16:uniqueId val="{00000001-169D-4895-AB2A-FDCFF9F113AB}"/>
            </c:ext>
          </c:extLst>
        </c:ser>
        <c:dLbls>
          <c:showLegendKey val="0"/>
          <c:showVal val="0"/>
          <c:showCatName val="0"/>
          <c:showSerName val="0"/>
          <c:showPercent val="0"/>
          <c:showBubbleSize val="0"/>
        </c:dLbls>
        <c:marker val="1"/>
        <c:smooth val="0"/>
        <c:axId val="528485824"/>
        <c:axId val="528487000"/>
      </c:lineChart>
      <c:catAx>
        <c:axId val="5284858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8487000"/>
        <c:crosses val="autoZero"/>
        <c:auto val="1"/>
        <c:lblAlgn val="ctr"/>
        <c:lblOffset val="100"/>
        <c:tickLblSkip val="1"/>
        <c:tickMarkSkip val="1"/>
        <c:noMultiLvlLbl val="0"/>
      </c:catAx>
      <c:valAx>
        <c:axId val="52848700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8485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1.29</c:v>
                </c:pt>
                <c:pt idx="1">
                  <c:v>1.28</c:v>
                </c:pt>
                <c:pt idx="2">
                  <c:v>2.16</c:v>
                </c:pt>
                <c:pt idx="3">
                  <c:v>1.64</c:v>
                </c:pt>
                <c:pt idx="4">
                  <c:v>1.85</c:v>
                </c:pt>
              </c:numCache>
            </c:numRef>
          </c:val>
          <c:extLst>
            <c:ext xmlns:c16="http://schemas.microsoft.com/office/drawing/2014/chart" uri="{C3380CC4-5D6E-409C-BE32-E72D297353CC}">
              <c16:uniqueId val="{00000000-CECD-43EE-BF8C-88B75C9497D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14.61</c:v>
                </c:pt>
                <c:pt idx="1">
                  <c:v>13.16</c:v>
                </c:pt>
                <c:pt idx="2">
                  <c:v>14.54</c:v>
                </c:pt>
                <c:pt idx="3">
                  <c:v>13.27</c:v>
                </c:pt>
                <c:pt idx="4">
                  <c:v>12.69</c:v>
                </c:pt>
              </c:numCache>
            </c:numRef>
          </c:val>
          <c:extLst>
            <c:ext xmlns:c16="http://schemas.microsoft.com/office/drawing/2014/chart" uri="{C3380CC4-5D6E-409C-BE32-E72D297353CC}">
              <c16:uniqueId val="{00000001-CECD-43EE-BF8C-88B75C9497D3}"/>
            </c:ext>
          </c:extLst>
        </c:ser>
        <c:dLbls>
          <c:showLegendKey val="0"/>
          <c:showVal val="0"/>
          <c:showCatName val="0"/>
          <c:showSerName val="0"/>
          <c:showPercent val="0"/>
          <c:showBubbleSize val="0"/>
        </c:dLbls>
        <c:gapWidth val="250"/>
        <c:overlap val="100"/>
        <c:axId val="528488960"/>
        <c:axId val="528489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1.84</c:v>
                </c:pt>
                <c:pt idx="1">
                  <c:v>8.43</c:v>
                </c:pt>
                <c:pt idx="2">
                  <c:v>3.83</c:v>
                </c:pt>
                <c:pt idx="3">
                  <c:v>-2.5499999999999998</c:v>
                </c:pt>
                <c:pt idx="4">
                  <c:v>-1.32</c:v>
                </c:pt>
              </c:numCache>
            </c:numRef>
          </c:val>
          <c:smooth val="0"/>
          <c:extLst>
            <c:ext xmlns:c16="http://schemas.microsoft.com/office/drawing/2014/chart" uri="{C3380CC4-5D6E-409C-BE32-E72D297353CC}">
              <c16:uniqueId val="{00000002-CECD-43EE-BF8C-88B75C9497D3}"/>
            </c:ext>
          </c:extLst>
        </c:ser>
        <c:dLbls>
          <c:showLegendKey val="0"/>
          <c:showVal val="0"/>
          <c:showCatName val="0"/>
          <c:showSerName val="0"/>
          <c:showPercent val="0"/>
          <c:showBubbleSize val="0"/>
        </c:dLbls>
        <c:marker val="1"/>
        <c:smooth val="0"/>
        <c:axId val="528488960"/>
        <c:axId val="528489352"/>
      </c:lineChart>
      <c:catAx>
        <c:axId val="528488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28489352"/>
        <c:crosses val="autoZero"/>
        <c:auto val="1"/>
        <c:lblAlgn val="ctr"/>
        <c:lblOffset val="100"/>
        <c:tickLblSkip val="1"/>
        <c:tickMarkSkip val="1"/>
        <c:noMultiLvlLbl val="0"/>
      </c:catAx>
      <c:valAx>
        <c:axId val="528489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8488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FC45-4822-B5C4-34C8F9863E2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C45-4822-B5C4-34C8F9863E27}"/>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C45-4822-B5C4-34C8F9863E27}"/>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C45-4822-B5C4-34C8F9863E2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4-FC45-4822-B5C4-34C8F9863E27}"/>
            </c:ext>
          </c:extLst>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0</c:v>
                </c:pt>
                <c:pt idx="4">
                  <c:v>#N/A</c:v>
                </c:pt>
                <c:pt idx="5">
                  <c:v>0.01</c:v>
                </c:pt>
                <c:pt idx="6">
                  <c:v>#N/A</c:v>
                </c:pt>
                <c:pt idx="7">
                  <c:v>0.01</c:v>
                </c:pt>
                <c:pt idx="8">
                  <c:v>#N/A</c:v>
                </c:pt>
                <c:pt idx="9">
                  <c:v>0.03</c:v>
                </c:pt>
              </c:numCache>
            </c:numRef>
          </c:val>
          <c:extLst>
            <c:ext xmlns:c16="http://schemas.microsoft.com/office/drawing/2014/chart" uri="{C3380CC4-5D6E-409C-BE32-E72D297353CC}">
              <c16:uniqueId val="{00000005-FC45-4822-B5C4-34C8F9863E2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0.17</c:v>
                </c:pt>
                <c:pt idx="6">
                  <c:v>#N/A</c:v>
                </c:pt>
                <c:pt idx="7">
                  <c:v>0.28000000000000003</c:v>
                </c:pt>
                <c:pt idx="8">
                  <c:v>#N/A</c:v>
                </c:pt>
                <c:pt idx="9">
                  <c:v>0.87</c:v>
                </c:pt>
              </c:numCache>
            </c:numRef>
          </c:val>
          <c:extLst>
            <c:ext xmlns:c16="http://schemas.microsoft.com/office/drawing/2014/chart" uri="{C3380CC4-5D6E-409C-BE32-E72D297353CC}">
              <c16:uniqueId val="{00000006-FC45-4822-B5C4-34C8F9863E2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0.93</c:v>
                </c:pt>
                <c:pt idx="2">
                  <c:v>#N/A</c:v>
                </c:pt>
                <c:pt idx="3">
                  <c:v>0.66</c:v>
                </c:pt>
                <c:pt idx="4">
                  <c:v>#N/A</c:v>
                </c:pt>
                <c:pt idx="5">
                  <c:v>1.1200000000000001</c:v>
                </c:pt>
                <c:pt idx="6">
                  <c:v>#N/A</c:v>
                </c:pt>
                <c:pt idx="7">
                  <c:v>1.76</c:v>
                </c:pt>
                <c:pt idx="8">
                  <c:v>#N/A</c:v>
                </c:pt>
                <c:pt idx="9">
                  <c:v>1.45</c:v>
                </c:pt>
              </c:numCache>
            </c:numRef>
          </c:val>
          <c:extLst>
            <c:ext xmlns:c16="http://schemas.microsoft.com/office/drawing/2014/chart" uri="{C3380CC4-5D6E-409C-BE32-E72D297353CC}">
              <c16:uniqueId val="{00000007-FC45-4822-B5C4-34C8F9863E2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1.29</c:v>
                </c:pt>
                <c:pt idx="2">
                  <c:v>#N/A</c:v>
                </c:pt>
                <c:pt idx="3">
                  <c:v>1.27</c:v>
                </c:pt>
                <c:pt idx="4">
                  <c:v>#N/A</c:v>
                </c:pt>
                <c:pt idx="5">
                  <c:v>2.15</c:v>
                </c:pt>
                <c:pt idx="6">
                  <c:v>#N/A</c:v>
                </c:pt>
                <c:pt idx="7">
                  <c:v>1.64</c:v>
                </c:pt>
                <c:pt idx="8">
                  <c:v>#N/A</c:v>
                </c:pt>
                <c:pt idx="9">
                  <c:v>1.85</c:v>
                </c:pt>
              </c:numCache>
            </c:numRef>
          </c:val>
          <c:extLst>
            <c:ext xmlns:c16="http://schemas.microsoft.com/office/drawing/2014/chart" uri="{C3380CC4-5D6E-409C-BE32-E72D297353CC}">
              <c16:uniqueId val="{00000008-FC45-4822-B5C4-34C8F9863E2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10.28</c:v>
                </c:pt>
                <c:pt idx="2">
                  <c:v>#N/A</c:v>
                </c:pt>
                <c:pt idx="3">
                  <c:v>10.15</c:v>
                </c:pt>
                <c:pt idx="4">
                  <c:v>#N/A</c:v>
                </c:pt>
                <c:pt idx="5">
                  <c:v>9.7799999999999994</c:v>
                </c:pt>
                <c:pt idx="6">
                  <c:v>#N/A</c:v>
                </c:pt>
                <c:pt idx="7">
                  <c:v>9.9600000000000009</c:v>
                </c:pt>
                <c:pt idx="8">
                  <c:v>#N/A</c:v>
                </c:pt>
                <c:pt idx="9">
                  <c:v>10.62</c:v>
                </c:pt>
              </c:numCache>
            </c:numRef>
          </c:val>
          <c:extLst>
            <c:ext xmlns:c16="http://schemas.microsoft.com/office/drawing/2014/chart" uri="{C3380CC4-5D6E-409C-BE32-E72D297353CC}">
              <c16:uniqueId val="{00000009-FC45-4822-B5C4-34C8F9863E27}"/>
            </c:ext>
          </c:extLst>
        </c:ser>
        <c:dLbls>
          <c:showLegendKey val="0"/>
          <c:showVal val="0"/>
          <c:showCatName val="0"/>
          <c:showSerName val="0"/>
          <c:showPercent val="0"/>
          <c:showBubbleSize val="0"/>
        </c:dLbls>
        <c:gapWidth val="150"/>
        <c:overlap val="100"/>
        <c:axId val="528490136"/>
        <c:axId val="528490528"/>
      </c:barChart>
      <c:catAx>
        <c:axId val="528490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8490528"/>
        <c:crosses val="autoZero"/>
        <c:auto val="1"/>
        <c:lblAlgn val="ctr"/>
        <c:lblOffset val="100"/>
        <c:tickLblSkip val="1"/>
        <c:tickMarkSkip val="1"/>
        <c:noMultiLvlLbl val="0"/>
      </c:catAx>
      <c:valAx>
        <c:axId val="528490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84901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1293</c:v>
                </c:pt>
                <c:pt idx="5">
                  <c:v>1126</c:v>
                </c:pt>
                <c:pt idx="8">
                  <c:v>1061</c:v>
                </c:pt>
                <c:pt idx="11">
                  <c:v>1123</c:v>
                </c:pt>
                <c:pt idx="14">
                  <c:v>1082</c:v>
                </c:pt>
              </c:numCache>
            </c:numRef>
          </c:val>
          <c:extLst>
            <c:ext xmlns:c16="http://schemas.microsoft.com/office/drawing/2014/chart" uri="{C3380CC4-5D6E-409C-BE32-E72D297353CC}">
              <c16:uniqueId val="{00000000-7A56-4EC8-BAD9-F1AF7680489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A56-4EC8-BAD9-F1AF7680489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13</c:v>
                </c:pt>
                <c:pt idx="3">
                  <c:v>13</c:v>
                </c:pt>
                <c:pt idx="6">
                  <c:v>11</c:v>
                </c:pt>
                <c:pt idx="9">
                  <c:v>11</c:v>
                </c:pt>
                <c:pt idx="12">
                  <c:v>1</c:v>
                </c:pt>
              </c:numCache>
            </c:numRef>
          </c:val>
          <c:extLst>
            <c:ext xmlns:c16="http://schemas.microsoft.com/office/drawing/2014/chart" uri="{C3380CC4-5D6E-409C-BE32-E72D297353CC}">
              <c16:uniqueId val="{00000002-7A56-4EC8-BAD9-F1AF7680489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398</c:v>
                </c:pt>
                <c:pt idx="3">
                  <c:v>237</c:v>
                </c:pt>
                <c:pt idx="6">
                  <c:v>212</c:v>
                </c:pt>
                <c:pt idx="9">
                  <c:v>240</c:v>
                </c:pt>
                <c:pt idx="12">
                  <c:v>207</c:v>
                </c:pt>
              </c:numCache>
            </c:numRef>
          </c:val>
          <c:extLst>
            <c:ext xmlns:c16="http://schemas.microsoft.com/office/drawing/2014/chart" uri="{C3380CC4-5D6E-409C-BE32-E72D297353CC}">
              <c16:uniqueId val="{00000003-7A56-4EC8-BAD9-F1AF7680489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220</c:v>
                </c:pt>
                <c:pt idx="3">
                  <c:v>226</c:v>
                </c:pt>
                <c:pt idx="6">
                  <c:v>227</c:v>
                </c:pt>
                <c:pt idx="9">
                  <c:v>275</c:v>
                </c:pt>
                <c:pt idx="12">
                  <c:v>252</c:v>
                </c:pt>
              </c:numCache>
            </c:numRef>
          </c:val>
          <c:extLst>
            <c:ext xmlns:c16="http://schemas.microsoft.com/office/drawing/2014/chart" uri="{C3380CC4-5D6E-409C-BE32-E72D297353CC}">
              <c16:uniqueId val="{00000004-7A56-4EC8-BAD9-F1AF7680489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A56-4EC8-BAD9-F1AF7680489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A56-4EC8-BAD9-F1AF7680489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1092</c:v>
                </c:pt>
                <c:pt idx="3">
                  <c:v>918</c:v>
                </c:pt>
                <c:pt idx="6">
                  <c:v>889</c:v>
                </c:pt>
                <c:pt idx="9">
                  <c:v>944</c:v>
                </c:pt>
                <c:pt idx="12">
                  <c:v>960</c:v>
                </c:pt>
              </c:numCache>
            </c:numRef>
          </c:val>
          <c:extLst>
            <c:ext xmlns:c16="http://schemas.microsoft.com/office/drawing/2014/chart" uri="{C3380CC4-5D6E-409C-BE32-E72D297353CC}">
              <c16:uniqueId val="{00000007-7A56-4EC8-BAD9-F1AF76804894}"/>
            </c:ext>
          </c:extLst>
        </c:ser>
        <c:dLbls>
          <c:showLegendKey val="0"/>
          <c:showVal val="0"/>
          <c:showCatName val="0"/>
          <c:showSerName val="0"/>
          <c:showPercent val="0"/>
          <c:showBubbleSize val="0"/>
        </c:dLbls>
        <c:gapWidth val="100"/>
        <c:overlap val="100"/>
        <c:axId val="528488568"/>
        <c:axId val="5284913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430</c:v>
                </c:pt>
                <c:pt idx="2">
                  <c:v>#N/A</c:v>
                </c:pt>
                <c:pt idx="3">
                  <c:v>#N/A</c:v>
                </c:pt>
                <c:pt idx="4">
                  <c:v>268</c:v>
                </c:pt>
                <c:pt idx="5">
                  <c:v>#N/A</c:v>
                </c:pt>
                <c:pt idx="6">
                  <c:v>#N/A</c:v>
                </c:pt>
                <c:pt idx="7">
                  <c:v>278</c:v>
                </c:pt>
                <c:pt idx="8">
                  <c:v>#N/A</c:v>
                </c:pt>
                <c:pt idx="9">
                  <c:v>#N/A</c:v>
                </c:pt>
                <c:pt idx="10">
                  <c:v>347</c:v>
                </c:pt>
                <c:pt idx="11">
                  <c:v>#N/A</c:v>
                </c:pt>
                <c:pt idx="12">
                  <c:v>#N/A</c:v>
                </c:pt>
                <c:pt idx="13">
                  <c:v>338</c:v>
                </c:pt>
                <c:pt idx="14">
                  <c:v>#N/A</c:v>
                </c:pt>
              </c:numCache>
            </c:numRef>
          </c:val>
          <c:smooth val="0"/>
          <c:extLst>
            <c:ext xmlns:c16="http://schemas.microsoft.com/office/drawing/2014/chart" uri="{C3380CC4-5D6E-409C-BE32-E72D297353CC}">
              <c16:uniqueId val="{00000008-7A56-4EC8-BAD9-F1AF76804894}"/>
            </c:ext>
          </c:extLst>
        </c:ser>
        <c:dLbls>
          <c:showLegendKey val="0"/>
          <c:showVal val="0"/>
          <c:showCatName val="0"/>
          <c:showSerName val="0"/>
          <c:showPercent val="0"/>
          <c:showBubbleSize val="0"/>
        </c:dLbls>
        <c:marker val="1"/>
        <c:smooth val="0"/>
        <c:axId val="528488568"/>
        <c:axId val="528491312"/>
      </c:lineChart>
      <c:catAx>
        <c:axId val="528488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8491312"/>
        <c:crosses val="autoZero"/>
        <c:auto val="1"/>
        <c:lblAlgn val="ctr"/>
        <c:lblOffset val="100"/>
        <c:tickLblSkip val="1"/>
        <c:tickMarkSkip val="1"/>
        <c:noMultiLvlLbl val="0"/>
      </c:catAx>
      <c:valAx>
        <c:axId val="528491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8488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10516</c:v>
                </c:pt>
                <c:pt idx="5">
                  <c:v>10415</c:v>
                </c:pt>
                <c:pt idx="8">
                  <c:v>10825</c:v>
                </c:pt>
                <c:pt idx="11">
                  <c:v>10375</c:v>
                </c:pt>
                <c:pt idx="14">
                  <c:v>10781</c:v>
                </c:pt>
              </c:numCache>
            </c:numRef>
          </c:val>
          <c:extLst>
            <c:ext xmlns:c16="http://schemas.microsoft.com/office/drawing/2014/chart" uri="{C3380CC4-5D6E-409C-BE32-E72D297353CC}">
              <c16:uniqueId val="{00000000-2C6A-4B8F-8C01-4ACB9B4E478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338</c:v>
                </c:pt>
                <c:pt idx="5">
                  <c:v>291</c:v>
                </c:pt>
                <c:pt idx="8">
                  <c:v>244</c:v>
                </c:pt>
                <c:pt idx="11">
                  <c:v>195</c:v>
                </c:pt>
                <c:pt idx="14">
                  <c:v>148</c:v>
                </c:pt>
              </c:numCache>
            </c:numRef>
          </c:val>
          <c:extLst>
            <c:ext xmlns:c16="http://schemas.microsoft.com/office/drawing/2014/chart" uri="{C3380CC4-5D6E-409C-BE32-E72D297353CC}">
              <c16:uniqueId val="{00000001-2C6A-4B8F-8C01-4ACB9B4E478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1944</c:v>
                </c:pt>
                <c:pt idx="5">
                  <c:v>1360</c:v>
                </c:pt>
                <c:pt idx="8">
                  <c:v>1208</c:v>
                </c:pt>
                <c:pt idx="11">
                  <c:v>1266</c:v>
                </c:pt>
                <c:pt idx="14">
                  <c:v>1117</c:v>
                </c:pt>
              </c:numCache>
            </c:numRef>
          </c:val>
          <c:extLst>
            <c:ext xmlns:c16="http://schemas.microsoft.com/office/drawing/2014/chart" uri="{C3380CC4-5D6E-409C-BE32-E72D297353CC}">
              <c16:uniqueId val="{00000002-2C6A-4B8F-8C01-4ACB9B4E478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49</c:v>
                </c:pt>
                <c:pt idx="3">
                  <c:v>21</c:v>
                </c:pt>
                <c:pt idx="6">
                  <c:v>18</c:v>
                </c:pt>
                <c:pt idx="9">
                  <c:v>80</c:v>
                </c:pt>
                <c:pt idx="12">
                  <c:v>52</c:v>
                </c:pt>
              </c:numCache>
            </c:numRef>
          </c:val>
          <c:extLst>
            <c:ext xmlns:c16="http://schemas.microsoft.com/office/drawing/2014/chart" uri="{C3380CC4-5D6E-409C-BE32-E72D297353CC}">
              <c16:uniqueId val="{00000003-2C6A-4B8F-8C01-4ACB9B4E478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C6A-4B8F-8C01-4ACB9B4E478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C6A-4B8F-8C01-4ACB9B4E478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1634</c:v>
                </c:pt>
                <c:pt idx="3">
                  <c:v>1457</c:v>
                </c:pt>
                <c:pt idx="6">
                  <c:v>1212</c:v>
                </c:pt>
                <c:pt idx="9">
                  <c:v>1122</c:v>
                </c:pt>
                <c:pt idx="12">
                  <c:v>1108</c:v>
                </c:pt>
              </c:numCache>
            </c:numRef>
          </c:val>
          <c:extLst>
            <c:ext xmlns:c16="http://schemas.microsoft.com/office/drawing/2014/chart" uri="{C3380CC4-5D6E-409C-BE32-E72D297353CC}">
              <c16:uniqueId val="{00000006-2C6A-4B8F-8C01-4ACB9B4E478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1607</c:v>
                </c:pt>
                <c:pt idx="3">
                  <c:v>1692</c:v>
                </c:pt>
                <c:pt idx="6">
                  <c:v>1350</c:v>
                </c:pt>
                <c:pt idx="9">
                  <c:v>1297</c:v>
                </c:pt>
                <c:pt idx="12">
                  <c:v>1237</c:v>
                </c:pt>
              </c:numCache>
            </c:numRef>
          </c:val>
          <c:extLst>
            <c:ext xmlns:c16="http://schemas.microsoft.com/office/drawing/2014/chart" uri="{C3380CC4-5D6E-409C-BE32-E72D297353CC}">
              <c16:uniqueId val="{00000007-2C6A-4B8F-8C01-4ACB9B4E478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3307</c:v>
                </c:pt>
                <c:pt idx="3">
                  <c:v>2822</c:v>
                </c:pt>
                <c:pt idx="6">
                  <c:v>2441</c:v>
                </c:pt>
                <c:pt idx="9">
                  <c:v>2438</c:v>
                </c:pt>
                <c:pt idx="12">
                  <c:v>2457</c:v>
                </c:pt>
              </c:numCache>
            </c:numRef>
          </c:val>
          <c:extLst>
            <c:ext xmlns:c16="http://schemas.microsoft.com/office/drawing/2014/chart" uri="{C3380CC4-5D6E-409C-BE32-E72D297353CC}">
              <c16:uniqueId val="{00000008-2C6A-4B8F-8C01-4ACB9B4E478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209</c:v>
                </c:pt>
                <c:pt idx="3">
                  <c:v>27</c:v>
                </c:pt>
                <c:pt idx="6">
                  <c:v>17</c:v>
                </c:pt>
                <c:pt idx="9">
                  <c:v>6</c:v>
                </c:pt>
                <c:pt idx="12">
                  <c:v>5</c:v>
                </c:pt>
              </c:numCache>
            </c:numRef>
          </c:val>
          <c:extLst>
            <c:ext xmlns:c16="http://schemas.microsoft.com/office/drawing/2014/chart" uri="{C3380CC4-5D6E-409C-BE32-E72D297353CC}">
              <c16:uniqueId val="{00000009-2C6A-4B8F-8C01-4ACB9B4E478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8443</c:v>
                </c:pt>
                <c:pt idx="3">
                  <c:v>7498</c:v>
                </c:pt>
                <c:pt idx="6">
                  <c:v>7926</c:v>
                </c:pt>
                <c:pt idx="9">
                  <c:v>8347</c:v>
                </c:pt>
                <c:pt idx="12">
                  <c:v>8704</c:v>
                </c:pt>
              </c:numCache>
            </c:numRef>
          </c:val>
          <c:extLst>
            <c:ext xmlns:c16="http://schemas.microsoft.com/office/drawing/2014/chart" uri="{C3380CC4-5D6E-409C-BE32-E72D297353CC}">
              <c16:uniqueId val="{0000000A-2C6A-4B8F-8C01-4ACB9B4E4789}"/>
            </c:ext>
          </c:extLst>
        </c:ser>
        <c:dLbls>
          <c:showLegendKey val="0"/>
          <c:showVal val="0"/>
          <c:showCatName val="0"/>
          <c:showSerName val="0"/>
          <c:showPercent val="0"/>
          <c:showBubbleSize val="0"/>
        </c:dLbls>
        <c:gapWidth val="100"/>
        <c:overlap val="100"/>
        <c:axId val="528491704"/>
        <c:axId val="528492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2452</c:v>
                </c:pt>
                <c:pt idx="2">
                  <c:v>#N/A</c:v>
                </c:pt>
                <c:pt idx="3">
                  <c:v>#N/A</c:v>
                </c:pt>
                <c:pt idx="4">
                  <c:v>1451</c:v>
                </c:pt>
                <c:pt idx="5">
                  <c:v>#N/A</c:v>
                </c:pt>
                <c:pt idx="6">
                  <c:v>#N/A</c:v>
                </c:pt>
                <c:pt idx="7">
                  <c:v>688</c:v>
                </c:pt>
                <c:pt idx="8">
                  <c:v>#N/A</c:v>
                </c:pt>
                <c:pt idx="9">
                  <c:v>#N/A</c:v>
                </c:pt>
                <c:pt idx="10">
                  <c:v>1454</c:v>
                </c:pt>
                <c:pt idx="11">
                  <c:v>#N/A</c:v>
                </c:pt>
                <c:pt idx="12">
                  <c:v>#N/A</c:v>
                </c:pt>
                <c:pt idx="13">
                  <c:v>1517</c:v>
                </c:pt>
                <c:pt idx="14">
                  <c:v>#N/A</c:v>
                </c:pt>
              </c:numCache>
            </c:numRef>
          </c:val>
          <c:smooth val="0"/>
          <c:extLst>
            <c:ext xmlns:c16="http://schemas.microsoft.com/office/drawing/2014/chart" uri="{C3380CC4-5D6E-409C-BE32-E72D297353CC}">
              <c16:uniqueId val="{0000000B-2C6A-4B8F-8C01-4ACB9B4E4789}"/>
            </c:ext>
          </c:extLst>
        </c:ser>
        <c:dLbls>
          <c:showLegendKey val="0"/>
          <c:showVal val="0"/>
          <c:showCatName val="0"/>
          <c:showSerName val="0"/>
          <c:showPercent val="0"/>
          <c:showBubbleSize val="0"/>
        </c:dLbls>
        <c:marker val="1"/>
        <c:smooth val="0"/>
        <c:axId val="528491704"/>
        <c:axId val="528492488"/>
      </c:lineChart>
      <c:catAx>
        <c:axId val="528491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28492488"/>
        <c:crosses val="autoZero"/>
        <c:auto val="1"/>
        <c:lblAlgn val="ctr"/>
        <c:lblOffset val="100"/>
        <c:tickLblSkip val="1"/>
        <c:tickMarkSkip val="1"/>
        <c:noMultiLvlLbl val="0"/>
      </c:catAx>
      <c:valAx>
        <c:axId val="528492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8491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947</c:v>
                </c:pt>
                <c:pt idx="1">
                  <c:v>862</c:v>
                </c:pt>
                <c:pt idx="2">
                  <c:v>818</c:v>
                </c:pt>
              </c:numCache>
            </c:numRef>
          </c:val>
          <c:extLst>
            <c:ext xmlns:c16="http://schemas.microsoft.com/office/drawing/2014/chart" uri="{C3380CC4-5D6E-409C-BE32-E72D297353CC}">
              <c16:uniqueId val="{00000000-619A-4755-809B-43E0668549C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40</c:v>
                </c:pt>
                <c:pt idx="1">
                  <c:v>6</c:v>
                </c:pt>
                <c:pt idx="2">
                  <c:v>6</c:v>
                </c:pt>
              </c:numCache>
            </c:numRef>
          </c:val>
          <c:extLst>
            <c:ext xmlns:c16="http://schemas.microsoft.com/office/drawing/2014/chart" uri="{C3380CC4-5D6E-409C-BE32-E72D297353CC}">
              <c16:uniqueId val="{00000001-619A-4755-809B-43E0668549C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1251</c:v>
                </c:pt>
                <c:pt idx="1">
                  <c:v>1412</c:v>
                </c:pt>
                <c:pt idx="2">
                  <c:v>1319</c:v>
                </c:pt>
              </c:numCache>
            </c:numRef>
          </c:val>
          <c:extLst>
            <c:ext xmlns:c16="http://schemas.microsoft.com/office/drawing/2014/chart" uri="{C3380CC4-5D6E-409C-BE32-E72D297353CC}">
              <c16:uniqueId val="{00000002-619A-4755-809B-43E0668549C0}"/>
            </c:ext>
          </c:extLst>
        </c:ser>
        <c:dLbls>
          <c:showLegendKey val="0"/>
          <c:showVal val="0"/>
          <c:showCatName val="0"/>
          <c:showSerName val="0"/>
          <c:showPercent val="0"/>
          <c:showBubbleSize val="0"/>
        </c:dLbls>
        <c:gapWidth val="120"/>
        <c:overlap val="100"/>
        <c:axId val="528493664"/>
        <c:axId val="573515640"/>
      </c:barChart>
      <c:catAx>
        <c:axId val="528493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73515640"/>
        <c:crosses val="autoZero"/>
        <c:auto val="1"/>
        <c:lblAlgn val="ctr"/>
        <c:lblOffset val="100"/>
        <c:tickLblSkip val="1"/>
        <c:tickMarkSkip val="1"/>
        <c:noMultiLvlLbl val="0"/>
      </c:catAx>
      <c:valAx>
        <c:axId val="5735156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28493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{6646FC30-3FBA-4729-8357-05CBD1A77765}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3F2-42D9-9363-87A5B036BDF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{1AC4870C-B72B-47C8-A5BD-8F0114671A9B}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3F2-42D9-9363-87A5B036BDF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{10FB7E5F-20CA-428E-A653-CCEAEA72A5CF}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3F2-42D9-9363-87A5B036BDF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{8CBCAC81-2648-4101-9976-077315DFA990}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3F2-42D9-9363-87A5B036BDF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{1BD68501-F5ED-48D6-882F-EB3F9DB24983}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3F2-42D9-9363-87A5B036BDFA}"/>
                </c:ext>
              </c:extLst>
            </c:dLbl>
            <c:dLbl>
              <c:idx val="8"/>
              <c:layout>
                <c:manualLayout>
                  <c:x val="0"/>
                  <c:y val="1.8706632976575013E-2"/>
                </c:manualLayout>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{EF9BAA68-D2B0-407E-B1FB-D289BF835C3D}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3F2-42D9-9363-87A5B036BDFA}"/>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{5A4890EC-8BAE-47CD-BBB6-75593594985F}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3F2-42D9-9363-87A5B036BDFA}"/>
                </c:ext>
              </c:extLst>
            </c:dLbl>
            <c:dLbl>
              <c:idx val="24"/>
              <c:layout>
                <c:manualLayout>
                  <c:x val="0"/>
                  <c:y val="-6.0620140664302958E-4"/>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{B2EC834F-67C3-4C3B-B211-E53002FE43EE}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3F2-42D9-9363-87A5B036BDFA}"/>
                </c:ext>
              </c:extLst>
            </c:dLbl>
            <c:dLbl>
              <c:idx val="32"/>
              <c:layout>
                <c:manualLayout>
                  <c:x val="0"/>
                  <c:y val="-1.8100253954518378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{6099EDE4-5C3C-4E79-80FD-E39CB25934E1}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3F2-42D9-9363-87A5B036BDF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90</c:v>
                </c:pt>
                <c:pt idx="16">
                  <c:v>88.9</c:v>
                </c:pt>
                <c:pt idx="24">
                  <c:v>89.4</c:v>
                </c:pt>
                <c:pt idx="32">
                  <c:v>89.4</c:v>
                </c:pt>
              </c:numCache>
            </c:numRef>
          </c:xVal>
          <c:yVal>
            <c:numRef>
              <c:f>公会計指標分析・財政指標組合せ分析表!$BP$51:$DC$51</c:f>
              <c:numCache>
                <c:formatCode>#,##0.0;"▲ "#,##0.0</c:formatCode>
                <c:ptCount val="40"/>
                <c:pt idx="8">
                  <c:v>25.9</c:v>
                </c:pt>
                <c:pt idx="16">
                  <c:v>12.5</c:v>
                </c:pt>
                <c:pt idx="24">
                  <c:v>26.8</c:v>
                </c:pt>
                <c:pt idx="32">
                  <c:v>28</c:v>
                </c:pt>
              </c:numCache>
            </c:numRef>
          </c:yVal>
          <c:smooth val="0"/>
          <c:extLst>
            <c:ext xmlns:c16="http://schemas.microsoft.com/office/drawing/2014/chart" uri="{C3380CC4-5D6E-409C-BE32-E72D297353CC}">
              <c16:uniqueId val="{00000009-E3F2-42D9-9363-87A5B036BDF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{32B49B33-35E9-4784-8641-412D02B8331B}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3F2-42D9-9363-87A5B036BDF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{A8A495E6-DD2B-463C-A306-21DE8DAAD38F}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3F2-42D9-9363-87A5B036BDF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{083A73E8-4759-4708-BBE4-2D427D61B76E}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3F2-42D9-9363-87A5B036BDF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{F826D0DA-D0D1-4457-86B2-DC36E82CCF78}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3F2-42D9-9363-87A5B036BDF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{D8694105-AB6D-491C-9541-C700B51E6FC5}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3F2-42D9-9363-87A5B036BDFA}"/>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{689F5BC5-281A-446B-95B1-75681EBCC370}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3F2-42D9-9363-87A5B036BDFA}"/>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{11672EF8-FC16-4B83-907E-EF472F7EFDBB}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3F2-42D9-9363-87A5B036BDFA}"/>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{2E0C366C-BB76-41B2-A4BA-5173030D4D53}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3F2-42D9-9363-87A5B036BDFA}"/>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{6F2754EA-2A79-486B-97CF-5163C26DC2D9}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3F2-42D9-9363-87A5B036BDF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62.6</c:v>
                </c:pt>
                <c:pt idx="24">
                  <c:v>63.5</c:v>
                </c:pt>
                <c:pt idx="32">
                  <c:v>64.900000000000006</c:v>
                </c:pt>
              </c:numCache>
            </c:numRef>
          </c:xVal>
          <c:yVal>
            <c:numRef>
              <c:f>公会計指標分析・財政指標組合せ分析表!$BP$55:$DC$55</c:f>
              <c:numCache>
                <c:formatCode>#,##0.0;"▲ "#,##0.0</c:formatCode>
                <c:ptCount val="40"/>
                <c:pt idx="8">
                  <c:v>37.200000000000003</c:v>
                </c:pt>
                <c:pt idx="16">
                  <c:v>44.9</c:v>
                </c:pt>
                <c:pt idx="24">
                  <c:v>40.799999999999997</c:v>
                </c:pt>
                <c:pt idx="32">
                  <c:v>38.5</c:v>
                </c:pt>
              </c:numCache>
            </c:numRef>
          </c:yVal>
          <c:smooth val="0"/>
          <c:extLst>
            <c:ext xmlns:c16="http://schemas.microsoft.com/office/drawing/2014/chart" uri="{C3380CC4-5D6E-409C-BE32-E72D297353CC}">
              <c16:uniqueId val="{00000013-E3F2-42D9-9363-87A5B036BDFA}"/>
            </c:ext>
          </c:extLst>
        </c:ser>
        <c:dLbls>
          <c:showLegendKey val="0"/>
          <c:showVal val="1"/>
          <c:showCatName val="0"/>
          <c:showSerName val="0"/>
          <c:showPercent val="0"/>
          <c:showBubbleSize val="0"/>
        </c:dLbls>
        <c:axId val="573521128"/>
        <c:axId val="573521520"/>
      </c:scatterChart>
      <c:valAx>
        <c:axId val="573521128"/>
        <c:scaling>
          <c:orientation val="minMax"/>
          <c:max val="93"/>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3521520"/>
        <c:crosses val="autoZero"/>
        <c:crossBetween val="midCat"/>
      </c:valAx>
      <c:valAx>
        <c:axId val="573521520"/>
        <c:scaling>
          <c:orientation val="minMax"/>
          <c:max val="51"/>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735211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{4ADC3BDC-88A1-49FE-A5C4-B16E1488966F}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97D-496C-9EA4-1A5075BBEFE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{5A89FC40-9510-4EB4-9AE4-3DAFE24BAB65}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97D-496C-9EA4-1A5075BBEFE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{AF96A991-22B7-45DC-A49D-DC2EA5906DA9}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97D-496C-9EA4-1A5075BBEFE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{E00A14C3-7AF5-4FE3-9210-F80C9D4E04D7}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97D-496C-9EA4-1A5075BBEFE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{A100D5F6-653A-4411-91BF-4392A06B8F64}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97D-496C-9EA4-1A5075BBEFED}"/>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{BBB7B703-5986-4D18-939E-3E0762F2D614}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97D-496C-9EA4-1A5075BBEFED}"/>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{646CFAD4-E5AE-43F5-A36A-CDAB28C37B6F}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97D-496C-9EA4-1A5075BBEFED}"/>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{22184DC3-91C0-4C01-A824-99E05DFFCD96}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97D-496C-9EA4-1A5075BBEFED}"/>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{B4BC9288-7485-491A-878B-BA0F94433C6C}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97D-496C-9EA4-1A5075BBEFE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8.8000000000000007</c:v>
                </c:pt>
                <c:pt idx="8">
                  <c:v>7.1</c:v>
                </c:pt>
                <c:pt idx="16">
                  <c:v>5.8</c:v>
                </c:pt>
                <c:pt idx="24">
                  <c:v>5.4</c:v>
                </c:pt>
                <c:pt idx="32">
                  <c:v>5.9</c:v>
                </c:pt>
              </c:numCache>
            </c:numRef>
          </c:xVal>
          <c:yVal>
            <c:numRef>
              <c:f>公会計指標分析・財政指標組合せ分析表!$BP$73:$DC$73</c:f>
              <c:numCache>
                <c:formatCode>#,##0.0;"▲ "#,##0.0</c:formatCode>
                <c:ptCount val="40"/>
                <c:pt idx="0">
                  <c:v>43.8</c:v>
                </c:pt>
                <c:pt idx="8">
                  <c:v>25.9</c:v>
                </c:pt>
                <c:pt idx="16">
                  <c:v>12.5</c:v>
                </c:pt>
                <c:pt idx="24">
                  <c:v>26.8</c:v>
                </c:pt>
                <c:pt idx="32">
                  <c:v>28</c:v>
                </c:pt>
              </c:numCache>
            </c:numRef>
          </c:yVal>
          <c:smooth val="0"/>
          <c:extLst>
            <c:ext xmlns:c16="http://schemas.microsoft.com/office/drawing/2014/chart" uri="{C3380CC4-5D6E-409C-BE32-E72D297353CC}">
              <c16:uniqueId val="{00000009-A97D-496C-9EA4-1A5075BBEFE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{498F9526-6C7E-405D-9EBD-740CC08B68AD}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97D-496C-9EA4-1A5075BBEFE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{D56E07AA-3B77-4535-9730-6952D2BD103C}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97D-496C-9EA4-1A5075BBEFE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{60A88533-8D8F-45E4-9457-C6EE7D3B5605}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97D-496C-9EA4-1A5075BBEFE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{51520CD3-6DC2-4EE2-B4E4-FF8D37107280}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97D-496C-9EA4-1A5075BBEFE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{CF4D1DB3-53D3-49DA-A384-DD25318C2ED2}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97D-496C-9EA4-1A5075BBEFED}"/>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{5493F0F2-BE8B-40BD-AF7B-5135ED1A848E}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97D-496C-9EA4-1A5075BBEFED}"/>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{328C3533-575C-476D-AF3C-BD7B2F124BEA}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97D-496C-9EA4-1A5075BBEFED}"/>
                </c:ext>
              </c:extLst>
            </c:dLbl>
            <c:dLbl>
              <c:idx val="24"/>
              <c:layout>
                <c:manualLayout>
                  <c:x val="-4.5160355153971272E-2"/>
                  <c:y val="-6.267060162051423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{55BC8DBE-765B-4292-93E1-9F2BC717F7A7}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97D-496C-9EA4-1A5075BBEFED}"/>
                </c:ext>
              </c:extLst>
            </c:dLbl>
            <c:dLbl>
              <c:idx val="32"/>
              <c:layout>
                <c:manualLayout>
                  <c:x val="-1.8235628084250059E-2"/>
                  <c:y val="-6.2162692555073715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{E0C2D311-95D6-439B-B701-F7D5C7AAE125}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97D-496C-9EA4-1A5075BBEFE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10.1</c:v>
                </c:pt>
                <c:pt idx="16">
                  <c:v>9.1</c:v>
                </c:pt>
                <c:pt idx="24">
                  <c:v>8.9</c:v>
                </c:pt>
                <c:pt idx="32">
                  <c:v>8.9</c:v>
                </c:pt>
              </c:numCache>
            </c:numRef>
          </c:xVal>
          <c:yVal>
            <c:numRef>
              <c:f>公会計指標分析・財政指標組合せ分析表!$BP$77:$DC$77</c:f>
              <c:numCache>
                <c:formatCode>#,##0.0;"▲ "#,##0.0</c:formatCode>
                <c:ptCount val="40"/>
                <c:pt idx="0">
                  <c:v>49.7</c:v>
                </c:pt>
                <c:pt idx="8">
                  <c:v>37.200000000000003</c:v>
                </c:pt>
                <c:pt idx="16">
                  <c:v>44.9</c:v>
                </c:pt>
                <c:pt idx="24">
                  <c:v>40.799999999999997</c:v>
                </c:pt>
                <c:pt idx="32">
                  <c:v>38.5</c:v>
                </c:pt>
              </c:numCache>
            </c:numRef>
          </c:yVal>
          <c:smooth val="0"/>
          <c:extLst>
            <c:ext xmlns:c16="http://schemas.microsoft.com/office/drawing/2014/chart" uri="{C3380CC4-5D6E-409C-BE32-E72D297353CC}">
              <c16:uniqueId val="{00000013-A97D-496C-9EA4-1A5075BBEFED}"/>
            </c:ext>
          </c:extLst>
        </c:ser>
        <c:dLbls>
          <c:showLegendKey val="0"/>
          <c:showVal val="1"/>
          <c:showCatName val="0"/>
          <c:showSerName val="0"/>
          <c:showPercent val="0"/>
          <c:showBubbleSize val="0"/>
        </c:dLbls>
        <c:axId val="573522304"/>
        <c:axId val="573522696"/>
      </c:scatterChart>
      <c:valAx>
        <c:axId val="573522304"/>
        <c:scaling>
          <c:orientation val="minMax"/>
          <c:max val="11.7"/>
          <c:min val="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3522696"/>
        <c:crosses val="autoZero"/>
        <c:crossBetween val="midCat"/>
      </c:valAx>
      <c:valAx>
        <c:axId val="573522696"/>
        <c:scaling>
          <c:orientation val="minMax"/>
          <c:max val="56"/>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735223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青森県七戸町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一般会計元利償還金は、繰上償還により減少してきていたが、統合による新中学校校舎、給食センター、道路観光情報館建設等で新規起債額発行の増加に伴い上昇傾向にある。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公営企業債の元利償還金に対する繰入金は、下水道債の償還ピークを過ぎ減少へ転じたところであったが、平成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年度に新規起債発行により今後は徐々に上昇する見込みである。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組合等の地方債元利償還金への負担金等については、中部上北広域事業組合の償還金が減となっている。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債務負担行為に基づく支出額は、公立学校共済組合委託教職員住宅建設譲渡資金償還金の完了により、減となった。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実質公債費比率の分子は、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令和元年度から令和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年度にかけて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新規起債の発行額が増加により元利償還金が増となる見込みのため、</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町全体の事業内容の精査、取捨選択を徹底し、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可能な限り起債の発行を抑え、</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急激な上昇を避けるよう努めていく</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満期一括償還を想定した減債基金の積み立てはしていない。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青森県七戸町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一般会計等に係る地方債の現在高は、平成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年度繰越事業の天間西小学校屋内運動場長寿命化改良等事業や道の駅しちのへ情報館整備事業、平成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年度の役場七戸庁舎耐震改修事業により、建設事業債を発行したため増加した。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債務負担行為に基づく支出予定額は、新規債務負担の抑制により年々減少傾向である。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公営企業債等繰入見込額はほぼ同額で推移しており、今後も下水道事業においては、独立採算の原則に立ち返った料金改正等による健全化など経営面での抜本的改善が必要である。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組合等負担等見込額は、減少傾向にあるが、施設や設備の更新等が今後予定されているため、事務全般に見直しと、病院の経営改善による赤字体質の改善が急務である。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退職手当負担見込額は、退職者数以内の補充による職員数の減少により、年々減少傾向にある。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今後は、令和元年度から令和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荒熊内地区公共施設整備事業が予定されており地方債の現在高は増加傾向にあり、将来負担比率の上昇が想定されるため、町全体の事業内容の精査、取捨選択を徹底し、急激な上昇を避ける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青森県七戸町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歳計剰余金</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を併せ、</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財政調整基金に</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166</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百万円、庁舎建設基金に</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百万円積み立てたものの、財政調整基金を</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210</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百万円取崩、核燃料物質等取扱税交付事業基金を七戸運動公園テニスコート等改修事業に</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111</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百万円充当、公共用施設維持基金を鷹山宇一記念美術館屋根等改修事業に</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百万円充当したため、基金全体額は</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138</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令和元年度は、公共施設の集約を目的とした荒熊内地区公共施設整備事業に係る用地取得のため、合併振興基金を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百万円取り崩す予定であるが、庁舎建設基金等特定目的基金の積み立てを進め、計画的に増額していく予定である。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・合併振興基金：合併に伴う地域振興及び住民の一体感醸成のための事業に要する経費の財源に充てる。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・庁舎建設基金：町庁舎建設の財源に充てる。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・教育福祉援助基金：教育並びに福祉に関する事業等に要する経費に充てる。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・霊園財調調整基金：霊園区画売払収入等を財源に積み立て、七戸霊園事業特別会計の調整に充てる。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・地域づくり推進基金：ふるさと創生事業を契機とし、町の特色を活かした独創的かつ個性的なまちづくりの経費に充てる。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・核燃料物質等取扱税交付事業基金：住民の生活利便性の向上及び地域活性化並びに地域の安全・安心に資する対策に充てる。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・公共用施設維持基金：発電用施設周辺地域整備法第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条の規定に基づく交付金電源立地地域対策交付金により整備された公共用施設の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修繕及び維持補修に充てる。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・合併振興基金：利子積立分の増加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庁舎建設</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基金：歳計剰余金を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百万円積み立てたことによる増。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・教育福祉援助基金：毎年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名を限度に奨学金を給与していることによる減。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・核燃料物質等取扱税交付事業基金：全額取り崩して七戸運動公園テニスコート等改修事業に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・公共用施設維持基金：全額取り崩して鷹山宇一記念美術館屋根等改修事業に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合併振興基金：令和元年度に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公共施設の集約を目的とした荒熊内地区公共施設整備事業に係る用地取得に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庁舎建設</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基金：財政状況を見ながら可能な範囲で積立する予定。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教育福祉援助基金：基金がなくなる令和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年度まで継続予定。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年度からの国受託事業である道の駅しちのへ情報館整備事業について、平成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年度に繰り越しとなったことにより平成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年度に前払金を町財政調整基金を立替えて支払っていたが、平成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年度の事業完了により国受託事業収入があったことから、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百万円を積み直した。また、歳計剰余金を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百万円積立したが、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百万円の取崩もあったことから、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財政調整基金の残高は、予算規模の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％程度となるよう努めている。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年度は積立、取崩とも無しのため、増減は無し。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荒熊内地区公共施設整備事業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に係る用地取得を実施し、令和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年度に造成、令和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以降新体育館の建設等工事が本格的に始まることから、起債の借入額が膨らむ見込みのため、歳計剰余金を財政調整基金、減債基金、庁舎建設基金の残高のバランスを見ながら各基金へ積み立てる計画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15,825
15,772
337.23
10,523,906
10,371,793
119,384
6,447,938
8,703,616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当町では、平成</a:t>
          </a:r>
          <a:r>
            <a:rPr kumimoji="1" lang="en-US" altLang="ja-JP" sz="1100" baseline="0">
              <a:latin typeface="ＭＳ Ｐゴシック" panose="020B0600070205080204" pitchFamily="50" charset="-128"/>
              <a:ea typeface="ＭＳ Ｐゴシック" panose="020B0600070205080204" pitchFamily="50" charset="-128"/>
            </a:rPr>
            <a:t>29</a:t>
          </a:r>
          <a:r>
            <a:rPr kumimoji="1" lang="ja-JP" altLang="en-US" sz="1100" baseline="0">
              <a:latin typeface="ＭＳ Ｐゴシック" panose="020B0600070205080204" pitchFamily="50" charset="-128"/>
              <a:ea typeface="ＭＳ Ｐゴシック" panose="020B0600070205080204" pitchFamily="50" charset="-128"/>
            </a:rPr>
            <a:t>年</a:t>
          </a:r>
          <a:r>
            <a:rPr kumimoji="1" lang="en-US" altLang="ja-JP" sz="1100" baseline="0">
              <a:latin typeface="ＭＳ Ｐゴシック" panose="020B0600070205080204" pitchFamily="50" charset="-128"/>
              <a:ea typeface="ＭＳ Ｐゴシック" panose="020B0600070205080204" pitchFamily="50" charset="-128"/>
            </a:rPr>
            <a:t>3</a:t>
          </a:r>
          <a:r>
            <a:rPr kumimoji="1" lang="ja-JP" altLang="en-US" sz="1100" baseline="0">
              <a:latin typeface="ＭＳ Ｐゴシック" panose="020B0600070205080204" pitchFamily="50" charset="-128"/>
              <a:ea typeface="ＭＳ Ｐゴシック" panose="020B0600070205080204" pitchFamily="50" charset="-128"/>
            </a:rPr>
            <a:t>月に策定した公共施設等マネジメント計画において、公共施設等の延べ床面積を</a:t>
          </a:r>
          <a:r>
            <a:rPr kumimoji="1" lang="en-US" altLang="ja-JP" sz="1100" baseline="0">
              <a:latin typeface="ＭＳ Ｐゴシック" panose="020B0600070205080204" pitchFamily="50" charset="-128"/>
              <a:ea typeface="ＭＳ Ｐゴシック" panose="020B0600070205080204" pitchFamily="50" charset="-128"/>
            </a:rPr>
            <a:t>10</a:t>
          </a:r>
          <a:r>
            <a:rPr kumimoji="1" lang="ja-JP" altLang="en-US" sz="1100" baseline="0">
              <a:latin typeface="ＭＳ Ｐゴシック" panose="020B0600070205080204" pitchFamily="50" charset="-128"/>
              <a:ea typeface="ＭＳ Ｐゴシック" panose="020B0600070205080204" pitchFamily="50" charset="-128"/>
            </a:rPr>
            <a:t>年間で</a:t>
          </a:r>
          <a:r>
            <a:rPr kumimoji="1" lang="en-US" altLang="ja-JP" sz="1100" baseline="0">
              <a:latin typeface="ＭＳ Ｐゴシック" panose="020B0600070205080204" pitchFamily="50" charset="-128"/>
              <a:ea typeface="ＭＳ Ｐゴシック" panose="020B0600070205080204" pitchFamily="50" charset="-128"/>
            </a:rPr>
            <a:t>10</a:t>
          </a:r>
          <a:r>
            <a:rPr kumimoji="1" lang="ja-JP" altLang="en-US" sz="1100" baseline="0">
              <a:latin typeface="ＭＳ Ｐゴシック" panose="020B0600070205080204" pitchFamily="50" charset="-128"/>
              <a:ea typeface="ＭＳ Ｐゴシック" panose="020B0600070205080204" pitchFamily="50" charset="-128"/>
            </a:rPr>
            <a:t>％程度縮減する目標を掲げ、施設の維持管理を適切に進めることとしている。令和</a:t>
          </a:r>
          <a:r>
            <a:rPr kumimoji="1" lang="en-US" altLang="ja-JP" sz="1100" baseline="0">
              <a:latin typeface="ＭＳ Ｐゴシック" panose="020B0600070205080204" pitchFamily="50" charset="-128"/>
              <a:ea typeface="ＭＳ Ｐゴシック" panose="020B0600070205080204" pitchFamily="50" charset="-128"/>
            </a:rPr>
            <a:t>2</a:t>
          </a:r>
          <a:r>
            <a:rPr kumimoji="1" lang="ja-JP" altLang="en-US" sz="1100" baseline="0">
              <a:latin typeface="ＭＳ Ｐゴシック" panose="020B0600070205080204" pitchFamily="50" charset="-128"/>
              <a:ea typeface="ＭＳ Ｐゴシック" panose="020B0600070205080204" pitchFamily="50" charset="-128"/>
            </a:rPr>
            <a:t>年度において個別施設計画を作成する予定であり、施設ごとの評価を行い集約化・複合化を進めることとしている。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50709</xdr:rowOff>
    </xdr:from>
    <xdr:to>
      <xdr:col>23</xdr:col>
      <xdr:colOff>85090</xdr:colOff>
      <xdr:row>34</xdr:row>
      <xdr:rowOff>8437</xdr:rowOff>
    </xdr:to>
    <xdr:cxnSp macro="">
      <xdr:nvCxnSpPr>
        <xdr:cNvPr id="66" name="直線コネクタ 65"/>
        <xdr:cNvCxnSpPr/>
      </xdr:nvCxnSpPr>
      <xdr:spPr>
        <a:xfrm flipV="1">
          <a:off x="4760595" y="5279934"/>
          <a:ext cx="1270" cy="132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12264</xdr:rowOff>
    </xdr:from>
    <xdr:ext cx="405111" cy="259045"/>
    <xdr:sp macro="" textlink="">
      <xdr:nvSpPr>
        <xdr:cNvPr id="67" name="有形固定資産減価償却率最小値テキスト"/>
        <xdr:cNvSpPr txBox="1"/>
      </xdr:nvSpPr>
      <xdr:spPr>
        <a:xfrm>
          <a:off x="4813300" y="6613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8437</xdr:rowOff>
    </xdr:from>
    <xdr:to>
      <xdr:col>23</xdr:col>
      <xdr:colOff>174625</xdr:colOff>
      <xdr:row>34</xdr:row>
      <xdr:rowOff>8437</xdr:rowOff>
    </xdr:to>
    <xdr:cxnSp macro="">
      <xdr:nvCxnSpPr>
        <xdr:cNvPr id="68" name="直線コネクタ 67"/>
        <xdr:cNvCxnSpPr/>
      </xdr:nvCxnSpPr>
      <xdr:spPr>
        <a:xfrm>
          <a:off x="4673600" y="660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168836</xdr:rowOff>
    </xdr:from>
    <xdr:ext cx="405111" cy="259045"/>
    <xdr:sp macro="" textlink="">
      <xdr:nvSpPr>
        <xdr:cNvPr id="69" name="有形固定資産減価償却率最大値テキスト"/>
        <xdr:cNvSpPr txBox="1"/>
      </xdr:nvSpPr>
      <xdr:spPr>
        <a:xfrm>
          <a:off x="4813300" y="5055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50709</xdr:rowOff>
    </xdr:from>
    <xdr:to>
      <xdr:col>23</xdr:col>
      <xdr:colOff>174625</xdr:colOff>
      <xdr:row>26</xdr:row>
      <xdr:rowOff>50709</xdr:rowOff>
    </xdr:to>
    <xdr:cxnSp macro="">
      <xdr:nvCxnSpPr>
        <xdr:cNvPr id="70" name="直線コネクタ 69"/>
        <xdr:cNvCxnSpPr/>
      </xdr:nvCxnSpPr>
      <xdr:spPr>
        <a:xfrm>
          <a:off x="4673600" y="5279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48186</xdr:rowOff>
    </xdr:from>
    <xdr:ext cx="405111" cy="259045"/>
    <xdr:sp macro="" textlink="">
      <xdr:nvSpPr>
        <xdr:cNvPr id="71" name="有形固定資産減価償却率平均値テキスト"/>
        <xdr:cNvSpPr txBox="1"/>
      </xdr:nvSpPr>
      <xdr:spPr>
        <a:xfrm>
          <a:off x="4813300" y="5963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69759</xdr:rowOff>
    </xdr:from>
    <xdr:to>
      <xdr:col>23</xdr:col>
      <xdr:colOff>136525</xdr:colOff>
      <xdr:row>30</xdr:row>
      <xdr:rowOff>171359</xdr:rowOff>
    </xdr:to>
    <xdr:sp macro="" textlink="">
      <xdr:nvSpPr>
        <xdr:cNvPr id="72" name="フローチャート: 判断 71"/>
        <xdr:cNvSpPr/>
      </xdr:nvSpPr>
      <xdr:spPr>
        <a:xfrm>
          <a:off x="4711700" y="598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112939</xdr:rowOff>
    </xdr:from>
    <xdr:to>
      <xdr:col>19</xdr:col>
      <xdr:colOff>187325</xdr:colOff>
      <xdr:row>31</xdr:row>
      <xdr:rowOff>43089</xdr:rowOff>
    </xdr:to>
    <xdr:sp macro="" textlink="">
      <xdr:nvSpPr>
        <xdr:cNvPr id="73" name="フローチャート: 判断 72"/>
        <xdr:cNvSpPr/>
      </xdr:nvSpPr>
      <xdr:spPr>
        <a:xfrm>
          <a:off x="4000500" y="602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140698</xdr:rowOff>
    </xdr:from>
    <xdr:to>
      <xdr:col>15</xdr:col>
      <xdr:colOff>187325</xdr:colOff>
      <xdr:row>31</xdr:row>
      <xdr:rowOff>70848</xdr:rowOff>
    </xdr:to>
    <xdr:sp macro="" textlink="">
      <xdr:nvSpPr>
        <xdr:cNvPr id="74" name="フローチャート: 判断 73"/>
        <xdr:cNvSpPr/>
      </xdr:nvSpPr>
      <xdr:spPr>
        <a:xfrm>
          <a:off x="32385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7529</xdr:rowOff>
    </xdr:from>
    <xdr:to>
      <xdr:col>11</xdr:col>
      <xdr:colOff>187325</xdr:colOff>
      <xdr:row>32</xdr:row>
      <xdr:rowOff>109129</xdr:rowOff>
    </xdr:to>
    <xdr:sp macro="" textlink="">
      <xdr:nvSpPr>
        <xdr:cNvPr id="75" name="フローチャート: 判断 74"/>
        <xdr:cNvSpPr/>
      </xdr:nvSpPr>
      <xdr:spPr>
        <a:xfrm>
          <a:off x="2476500" y="626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25</xdr:row>
      <xdr:rowOff>171359</xdr:rowOff>
    </xdr:from>
    <xdr:to>
      <xdr:col>23</xdr:col>
      <xdr:colOff>136525</xdr:colOff>
      <xdr:row>26</xdr:row>
      <xdr:rowOff>101509</xdr:rowOff>
    </xdr:to>
    <xdr:sp macro="" textlink="">
      <xdr:nvSpPr>
        <xdr:cNvPr id="81" name="楕円 80"/>
        <xdr:cNvSpPr/>
      </xdr:nvSpPr>
      <xdr:spPr>
        <a:xfrm>
          <a:off x="4711700" y="522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124386</xdr:rowOff>
    </xdr:from>
    <xdr:ext cx="405111" cy="259045"/>
    <xdr:sp macro="" textlink="">
      <xdr:nvSpPr>
        <xdr:cNvPr id="82" name="有形固定資産減価償却率該当値テキスト"/>
        <xdr:cNvSpPr txBox="1"/>
      </xdr:nvSpPr>
      <xdr:spPr>
        <a:xfrm>
          <a:off x="4813300" y="5182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25</xdr:row>
      <xdr:rowOff>171359</xdr:rowOff>
    </xdr:from>
    <xdr:to>
      <xdr:col>19</xdr:col>
      <xdr:colOff>187325</xdr:colOff>
      <xdr:row>26</xdr:row>
      <xdr:rowOff>101509</xdr:rowOff>
    </xdr:to>
    <xdr:sp macro="" textlink="">
      <xdr:nvSpPr>
        <xdr:cNvPr id="83" name="楕円 82"/>
        <xdr:cNvSpPr/>
      </xdr:nvSpPr>
      <xdr:spPr>
        <a:xfrm>
          <a:off x="4000500" y="522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50709</xdr:rowOff>
    </xdr:from>
    <xdr:to>
      <xdr:col>23</xdr:col>
      <xdr:colOff>85725</xdr:colOff>
      <xdr:row>26</xdr:row>
      <xdr:rowOff>50709</xdr:rowOff>
    </xdr:to>
    <xdr:cxnSp macro="">
      <xdr:nvCxnSpPr>
        <xdr:cNvPr id="84" name="直線コネクタ 83"/>
        <xdr:cNvCxnSpPr/>
      </xdr:nvCxnSpPr>
      <xdr:spPr>
        <a:xfrm>
          <a:off x="4051300" y="5279934"/>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15331</xdr:rowOff>
    </xdr:from>
    <xdr:to>
      <xdr:col>15</xdr:col>
      <xdr:colOff>187325</xdr:colOff>
      <xdr:row>26</xdr:row>
      <xdr:rowOff>116931</xdr:rowOff>
    </xdr:to>
    <xdr:sp macro="" textlink="">
      <xdr:nvSpPr>
        <xdr:cNvPr id="85" name="楕円 84"/>
        <xdr:cNvSpPr/>
      </xdr:nvSpPr>
      <xdr:spPr>
        <a:xfrm>
          <a:off x="3238500" y="524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50709</xdr:rowOff>
    </xdr:from>
    <xdr:to>
      <xdr:col>19</xdr:col>
      <xdr:colOff>136525</xdr:colOff>
      <xdr:row>26</xdr:row>
      <xdr:rowOff>66131</xdr:rowOff>
    </xdr:to>
    <xdr:cxnSp macro="">
      <xdr:nvCxnSpPr>
        <xdr:cNvPr id="86" name="直線コネクタ 85"/>
        <xdr:cNvCxnSpPr/>
      </xdr:nvCxnSpPr>
      <xdr:spPr>
        <a:xfrm flipV="1">
          <a:off x="3289300" y="5279934"/>
          <a:ext cx="7620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25</xdr:row>
      <xdr:rowOff>152853</xdr:rowOff>
    </xdr:from>
    <xdr:to>
      <xdr:col>11</xdr:col>
      <xdr:colOff>187325</xdr:colOff>
      <xdr:row>26</xdr:row>
      <xdr:rowOff>83003</xdr:rowOff>
    </xdr:to>
    <xdr:sp macro="" textlink="">
      <xdr:nvSpPr>
        <xdr:cNvPr id="87" name="楕円 86"/>
        <xdr:cNvSpPr/>
      </xdr:nvSpPr>
      <xdr:spPr>
        <a:xfrm>
          <a:off x="2476500" y="52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32203</xdr:rowOff>
    </xdr:from>
    <xdr:to>
      <xdr:col>15</xdr:col>
      <xdr:colOff>136525</xdr:colOff>
      <xdr:row>26</xdr:row>
      <xdr:rowOff>66131</xdr:rowOff>
    </xdr:to>
    <xdr:cxnSp macro="">
      <xdr:nvCxnSpPr>
        <xdr:cNvPr id="88" name="直線コネクタ 87"/>
        <xdr:cNvCxnSpPr/>
      </xdr:nvCxnSpPr>
      <xdr:spPr>
        <a:xfrm>
          <a:off x="2527300" y="5261428"/>
          <a:ext cx="7620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34216</xdr:rowOff>
    </xdr:from>
    <xdr:ext cx="405111" cy="259045"/>
    <xdr:sp macro="" textlink="">
      <xdr:nvSpPr>
        <xdr:cNvPr id="89" name="n_1aveValue有形固定資産減価償却率"/>
        <xdr:cNvSpPr txBox="1"/>
      </xdr:nvSpPr>
      <xdr:spPr>
        <a:xfrm>
          <a:off x="3836044" y="61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61975</xdr:rowOff>
    </xdr:from>
    <xdr:ext cx="405111" cy="259045"/>
    <xdr:sp macro="" textlink="">
      <xdr:nvSpPr>
        <xdr:cNvPr id="90" name="n_2aveValue有形固定資産減価償却率"/>
        <xdr:cNvSpPr txBox="1"/>
      </xdr:nvSpPr>
      <xdr:spPr>
        <a:xfrm>
          <a:off x="3086744" y="6148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100256</xdr:rowOff>
    </xdr:from>
    <xdr:ext cx="405111" cy="259045"/>
    <xdr:sp macro="" textlink="">
      <xdr:nvSpPr>
        <xdr:cNvPr id="91" name="n_3aveValue有形固定資産減価償却率"/>
        <xdr:cNvSpPr txBox="1"/>
      </xdr:nvSpPr>
      <xdr:spPr>
        <a:xfrm>
          <a:off x="2324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24</xdr:row>
      <xdr:rowOff>118036</xdr:rowOff>
    </xdr:from>
    <xdr:ext cx="405111" cy="259045"/>
    <xdr:sp macro="" textlink="">
      <xdr:nvSpPr>
        <xdr:cNvPr id="92" name="n_1mainValue有形固定資産減価償却率"/>
        <xdr:cNvSpPr txBox="1"/>
      </xdr:nvSpPr>
      <xdr:spPr>
        <a:xfrm>
          <a:off x="3836044" y="5004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24</xdr:row>
      <xdr:rowOff>133458</xdr:rowOff>
    </xdr:from>
    <xdr:ext cx="405111" cy="259045"/>
    <xdr:sp macro="" textlink="">
      <xdr:nvSpPr>
        <xdr:cNvPr id="93" name="n_2mainValue有形固定資産減価償却率"/>
        <xdr:cNvSpPr txBox="1"/>
      </xdr:nvSpPr>
      <xdr:spPr>
        <a:xfrm>
          <a:off x="3086744" y="501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24</xdr:row>
      <xdr:rowOff>99530</xdr:rowOff>
    </xdr:from>
    <xdr:ext cx="405111" cy="259045"/>
    <xdr:sp macro="" textlink="">
      <xdr:nvSpPr>
        <xdr:cNvPr id="94" name="n_3mainValue有形固定資産減価償却率"/>
        <xdr:cNvSpPr txBox="1"/>
      </xdr:nvSpPr>
      <xdr:spPr>
        <a:xfrm>
          <a:off x="2324744" y="4985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小学校屋内運動場大規模改造事業、役場七戸庁舎耐震改修等事業など大規模建設事業に係る地方債発行に伴い、将来負担比率は上昇傾向にある。町歳入の約</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割を占めている地方交付税のうち、普通交付税は将来減少する見込みであり、地方債発行にあたっては交付税算入の有利な地方債を活用する等、公債費の適正化に努める。</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0" name="テキスト ボックス 109"/>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2" name="テキスト ボックス 111"/>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0" name="テキスト ボックス 119"/>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89196</xdr:rowOff>
    </xdr:from>
    <xdr:to>
      <xdr:col>76</xdr:col>
      <xdr:colOff>21589</xdr:colOff>
      <xdr:row>34</xdr:row>
      <xdr:rowOff>139107</xdr:rowOff>
    </xdr:to>
    <xdr:cxnSp macro="">
      <xdr:nvCxnSpPr>
        <xdr:cNvPr id="124" name="直線コネクタ 123"/>
        <xdr:cNvCxnSpPr/>
      </xdr:nvCxnSpPr>
      <xdr:spPr>
        <a:xfrm flipV="1">
          <a:off x="14793595" y="5489871"/>
          <a:ext cx="1269"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142934</xdr:rowOff>
    </xdr:from>
    <xdr:ext cx="469744" cy="259045"/>
    <xdr:sp macro="" textlink="">
      <xdr:nvSpPr>
        <xdr:cNvPr id="125" name="債務償還比率最小値テキスト"/>
        <xdr:cNvSpPr txBox="1"/>
      </xdr:nvSpPr>
      <xdr:spPr>
        <a:xfrm>
          <a:off x="14846300" y="674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139107</xdr:rowOff>
    </xdr:from>
    <xdr:to>
      <xdr:col>76</xdr:col>
      <xdr:colOff>111125</xdr:colOff>
      <xdr:row>34</xdr:row>
      <xdr:rowOff>139107</xdr:rowOff>
    </xdr:to>
    <xdr:cxnSp macro="">
      <xdr:nvCxnSpPr>
        <xdr:cNvPr id="126" name="直線コネクタ 125"/>
        <xdr:cNvCxnSpPr/>
      </xdr:nvCxnSpPr>
      <xdr:spPr>
        <a:xfrm>
          <a:off x="14706600" y="6739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35873</xdr:rowOff>
    </xdr:from>
    <xdr:ext cx="469744" cy="259045"/>
    <xdr:sp macro="" textlink="">
      <xdr:nvSpPr>
        <xdr:cNvPr id="127" name="債務償還比率最大値テキスト"/>
        <xdr:cNvSpPr txBox="1"/>
      </xdr:nvSpPr>
      <xdr:spPr>
        <a:xfrm>
          <a:off x="14846300" y="526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89196</xdr:rowOff>
    </xdr:from>
    <xdr:to>
      <xdr:col>76</xdr:col>
      <xdr:colOff>111125</xdr:colOff>
      <xdr:row>27</xdr:row>
      <xdr:rowOff>89196</xdr:rowOff>
    </xdr:to>
    <xdr:cxnSp macro="">
      <xdr:nvCxnSpPr>
        <xdr:cNvPr id="128" name="直線コネクタ 127"/>
        <xdr:cNvCxnSpPr/>
      </xdr:nvCxnSpPr>
      <xdr:spPr>
        <a:xfrm>
          <a:off x="14706600" y="5489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101056</xdr:rowOff>
    </xdr:from>
    <xdr:ext cx="469744" cy="259045"/>
    <xdr:sp macro="" textlink="">
      <xdr:nvSpPr>
        <xdr:cNvPr id="129" name="債務償還比率平均値テキスト"/>
        <xdr:cNvSpPr txBox="1"/>
      </xdr:nvSpPr>
      <xdr:spPr>
        <a:xfrm>
          <a:off x="14846300" y="6016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122629</xdr:rowOff>
    </xdr:from>
    <xdr:to>
      <xdr:col>76</xdr:col>
      <xdr:colOff>73025</xdr:colOff>
      <xdr:row>31</xdr:row>
      <xdr:rowOff>52779</xdr:rowOff>
    </xdr:to>
    <xdr:sp macro="" textlink="">
      <xdr:nvSpPr>
        <xdr:cNvPr id="130" name="フローチャート: 判断 129"/>
        <xdr:cNvSpPr/>
      </xdr:nvSpPr>
      <xdr:spPr>
        <a:xfrm>
          <a:off x="14744700" y="603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102838</xdr:rowOff>
    </xdr:from>
    <xdr:to>
      <xdr:col>72</xdr:col>
      <xdr:colOff>123825</xdr:colOff>
      <xdr:row>31</xdr:row>
      <xdr:rowOff>32988</xdr:rowOff>
    </xdr:to>
    <xdr:sp macro="" textlink="">
      <xdr:nvSpPr>
        <xdr:cNvPr id="131" name="フローチャート: 判断 130"/>
        <xdr:cNvSpPr/>
      </xdr:nvSpPr>
      <xdr:spPr>
        <a:xfrm>
          <a:off x="14033500" y="601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56779</xdr:rowOff>
    </xdr:from>
    <xdr:to>
      <xdr:col>76</xdr:col>
      <xdr:colOff>73025</xdr:colOff>
      <xdr:row>30</xdr:row>
      <xdr:rowOff>158379</xdr:rowOff>
    </xdr:to>
    <xdr:sp macro="" textlink="">
      <xdr:nvSpPr>
        <xdr:cNvPr id="137" name="楕円 136"/>
        <xdr:cNvSpPr/>
      </xdr:nvSpPr>
      <xdr:spPr>
        <a:xfrm>
          <a:off x="14744700" y="597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79656</xdr:rowOff>
    </xdr:from>
    <xdr:ext cx="469744" cy="259045"/>
    <xdr:sp macro="" textlink="">
      <xdr:nvSpPr>
        <xdr:cNvPr id="138" name="債務償還比率該当値テキスト"/>
        <xdr:cNvSpPr txBox="1"/>
      </xdr:nvSpPr>
      <xdr:spPr>
        <a:xfrm>
          <a:off x="14846300" y="5823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133784</xdr:rowOff>
    </xdr:from>
    <xdr:to>
      <xdr:col>72</xdr:col>
      <xdr:colOff>123825</xdr:colOff>
      <xdr:row>31</xdr:row>
      <xdr:rowOff>63934</xdr:rowOff>
    </xdr:to>
    <xdr:sp macro="" textlink="">
      <xdr:nvSpPr>
        <xdr:cNvPr id="139" name="楕円 138"/>
        <xdr:cNvSpPr/>
      </xdr:nvSpPr>
      <xdr:spPr>
        <a:xfrm>
          <a:off x="14033500" y="604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107579</xdr:rowOff>
    </xdr:from>
    <xdr:to>
      <xdr:col>76</xdr:col>
      <xdr:colOff>22225</xdr:colOff>
      <xdr:row>31</xdr:row>
      <xdr:rowOff>13134</xdr:rowOff>
    </xdr:to>
    <xdr:cxnSp macro="">
      <xdr:nvCxnSpPr>
        <xdr:cNvPr id="140" name="直線コネクタ 139"/>
        <xdr:cNvCxnSpPr/>
      </xdr:nvCxnSpPr>
      <xdr:spPr>
        <a:xfrm flipV="1">
          <a:off x="14084300" y="6022604"/>
          <a:ext cx="711200" cy="7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49515</xdr:rowOff>
    </xdr:from>
    <xdr:ext cx="469744" cy="259045"/>
    <xdr:sp macro="" textlink="">
      <xdr:nvSpPr>
        <xdr:cNvPr id="141" name="n_1aveValue債務償還比率"/>
        <xdr:cNvSpPr txBox="1"/>
      </xdr:nvSpPr>
      <xdr:spPr>
        <a:xfrm>
          <a:off x="13836727" y="579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55061</xdr:rowOff>
    </xdr:from>
    <xdr:ext cx="469744" cy="259045"/>
    <xdr:sp macro="" textlink="">
      <xdr:nvSpPr>
        <xdr:cNvPr id="142" name="n_1mainValue債務償還比率"/>
        <xdr:cNvSpPr txBox="1"/>
      </xdr:nvSpPr>
      <xdr:spPr>
        <a:xfrm>
          <a:off x="13836727" y="614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15,825
15,772
337.23
10,523,906
10,371,793
119,384
6,447,938
8,703,616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160782</xdr:rowOff>
    </xdr:from>
    <xdr:to>
      <xdr:col>24</xdr:col>
      <xdr:colOff>62865</xdr:colOff>
      <xdr:row>41</xdr:row>
      <xdr:rowOff>126492</xdr:rowOff>
    </xdr:to>
    <xdr:cxnSp macro="">
      <xdr:nvCxnSpPr>
        <xdr:cNvPr id="54" name="直線コネクタ 53"/>
        <xdr:cNvCxnSpPr/>
      </xdr:nvCxnSpPr>
      <xdr:spPr>
        <a:xfrm flipV="1">
          <a:off x="4634865" y="5818632"/>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130319</xdr:rowOff>
    </xdr:from>
    <xdr:ext cx="405111" cy="259045"/>
    <xdr:sp macro="" textlink="">
      <xdr:nvSpPr>
        <xdr:cNvPr id="55" name="【道路】&#10;有形固定資産減価償却率最小値テキスト"/>
        <xdr:cNvSpPr txBox="1"/>
      </xdr:nvSpPr>
      <xdr:spPr>
        <a:xfrm>
          <a:off x="4673600" y="715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126492</xdr:rowOff>
    </xdr:from>
    <xdr:to>
      <xdr:col>24</xdr:col>
      <xdr:colOff>152400</xdr:colOff>
      <xdr:row>41</xdr:row>
      <xdr:rowOff>126492</xdr:rowOff>
    </xdr:to>
    <xdr:cxnSp macro="">
      <xdr:nvCxnSpPr>
        <xdr:cNvPr id="56" name="直線コネクタ 55"/>
        <xdr:cNvCxnSpPr/>
      </xdr:nvCxnSpPr>
      <xdr:spPr>
        <a:xfrm>
          <a:off x="4546600" y="715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107459</xdr:rowOff>
    </xdr:from>
    <xdr:ext cx="405111" cy="259045"/>
    <xdr:sp macro="" textlink="">
      <xdr:nvSpPr>
        <xdr:cNvPr id="57" name="【道路】&#10;有形固定資産減価償却率最大値テキスト"/>
        <xdr:cNvSpPr txBox="1"/>
      </xdr:nvSpPr>
      <xdr:spPr>
        <a:xfrm>
          <a:off x="4673600" y="559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160782</xdr:rowOff>
    </xdr:from>
    <xdr:to>
      <xdr:col>24</xdr:col>
      <xdr:colOff>152400</xdr:colOff>
      <xdr:row>33</xdr:row>
      <xdr:rowOff>160782</xdr:rowOff>
    </xdr:to>
    <xdr:cxnSp macro="">
      <xdr:nvCxnSpPr>
        <xdr:cNvPr id="58" name="直線コネクタ 57"/>
        <xdr:cNvCxnSpPr/>
      </xdr:nvCxnSpPr>
      <xdr:spPr>
        <a:xfrm>
          <a:off x="4546600" y="581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113555</xdr:rowOff>
    </xdr:from>
    <xdr:ext cx="405111" cy="259045"/>
    <xdr:sp macro="" textlink="">
      <xdr:nvSpPr>
        <xdr:cNvPr id="59" name="【道路】&#10;有形固定資産減価償却率平均値テキスト"/>
        <xdr:cNvSpPr txBox="1"/>
      </xdr:nvSpPr>
      <xdr:spPr>
        <a:xfrm>
          <a:off x="4673600" y="64572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135128</xdr:rowOff>
    </xdr:from>
    <xdr:to>
      <xdr:col>24</xdr:col>
      <xdr:colOff>114300</xdr:colOff>
      <xdr:row>38</xdr:row>
      <xdr:rowOff>65278</xdr:rowOff>
    </xdr:to>
    <xdr:sp macro="" textlink="">
      <xdr:nvSpPr>
        <xdr:cNvPr id="60" name="フローチャート: 判断 59"/>
        <xdr:cNvSpPr/>
      </xdr:nvSpPr>
      <xdr:spPr>
        <a:xfrm>
          <a:off x="45847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146558</xdr:rowOff>
    </xdr:from>
    <xdr:to>
      <xdr:col>20</xdr:col>
      <xdr:colOff>38100</xdr:colOff>
      <xdr:row>38</xdr:row>
      <xdr:rowOff>76708</xdr:rowOff>
    </xdr:to>
    <xdr:sp macro="" textlink="">
      <xdr:nvSpPr>
        <xdr:cNvPr id="61" name="フローチャート: 判断 60"/>
        <xdr:cNvSpPr/>
      </xdr:nvSpPr>
      <xdr:spPr>
        <a:xfrm>
          <a:off x="3746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29972</xdr:rowOff>
    </xdr:from>
    <xdr:to>
      <xdr:col>15</xdr:col>
      <xdr:colOff>101600</xdr:colOff>
      <xdr:row>38</xdr:row>
      <xdr:rowOff>131572</xdr:rowOff>
    </xdr:to>
    <xdr:sp macro="" textlink="">
      <xdr:nvSpPr>
        <xdr:cNvPr id="62" name="フローチャート: 判断 61"/>
        <xdr:cNvSpPr/>
      </xdr:nvSpPr>
      <xdr:spPr>
        <a:xfrm>
          <a:off x="2857500" y="6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50546</xdr:rowOff>
    </xdr:from>
    <xdr:to>
      <xdr:col>10</xdr:col>
      <xdr:colOff>165100</xdr:colOff>
      <xdr:row>39</xdr:row>
      <xdr:rowOff>152146</xdr:rowOff>
    </xdr:to>
    <xdr:sp macro="" textlink="">
      <xdr:nvSpPr>
        <xdr:cNvPr id="63" name="フローチャート: 判断 62"/>
        <xdr:cNvSpPr/>
      </xdr:nvSpPr>
      <xdr:spPr>
        <a:xfrm>
          <a:off x="1968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109982</xdr:rowOff>
    </xdr:from>
    <xdr:to>
      <xdr:col>24</xdr:col>
      <xdr:colOff>114300</xdr:colOff>
      <xdr:row>34</xdr:row>
      <xdr:rowOff>40132</xdr:rowOff>
    </xdr:to>
    <xdr:sp macro="" textlink="">
      <xdr:nvSpPr>
        <xdr:cNvPr id="69" name="楕円 68"/>
        <xdr:cNvSpPr/>
      </xdr:nvSpPr>
      <xdr:spPr>
        <a:xfrm>
          <a:off x="4584700" y="576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63009</xdr:rowOff>
    </xdr:from>
    <xdr:ext cx="405111" cy="259045"/>
    <xdr:sp macro="" textlink="">
      <xdr:nvSpPr>
        <xdr:cNvPr id="70" name="【道路】&#10;有形固定資産減価償却率該当値テキスト"/>
        <xdr:cNvSpPr txBox="1"/>
      </xdr:nvSpPr>
      <xdr:spPr>
        <a:xfrm>
          <a:off x="4673600" y="5720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112268</xdr:rowOff>
    </xdr:from>
    <xdr:to>
      <xdr:col>20</xdr:col>
      <xdr:colOff>38100</xdr:colOff>
      <xdr:row>34</xdr:row>
      <xdr:rowOff>42418</xdr:rowOff>
    </xdr:to>
    <xdr:sp macro="" textlink="">
      <xdr:nvSpPr>
        <xdr:cNvPr id="71" name="楕円 70"/>
        <xdr:cNvSpPr/>
      </xdr:nvSpPr>
      <xdr:spPr>
        <a:xfrm>
          <a:off x="3746500" y="577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160782</xdr:rowOff>
    </xdr:from>
    <xdr:to>
      <xdr:col>24</xdr:col>
      <xdr:colOff>63500</xdr:colOff>
      <xdr:row>33</xdr:row>
      <xdr:rowOff>163068</xdr:rowOff>
    </xdr:to>
    <xdr:cxnSp macro="">
      <xdr:nvCxnSpPr>
        <xdr:cNvPr id="72" name="直線コネクタ 71"/>
        <xdr:cNvCxnSpPr/>
      </xdr:nvCxnSpPr>
      <xdr:spPr>
        <a:xfrm flipV="1">
          <a:off x="3797300" y="581863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116840</xdr:rowOff>
    </xdr:from>
    <xdr:to>
      <xdr:col>15</xdr:col>
      <xdr:colOff>101600</xdr:colOff>
      <xdr:row>34</xdr:row>
      <xdr:rowOff>46990</xdr:rowOff>
    </xdr:to>
    <xdr:sp macro="" textlink="">
      <xdr:nvSpPr>
        <xdr:cNvPr id="73" name="楕円 72"/>
        <xdr:cNvSpPr/>
      </xdr:nvSpPr>
      <xdr:spPr>
        <a:xfrm>
          <a:off x="28575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163068</xdr:rowOff>
    </xdr:from>
    <xdr:to>
      <xdr:col>19</xdr:col>
      <xdr:colOff>177800</xdr:colOff>
      <xdr:row>33</xdr:row>
      <xdr:rowOff>167640</xdr:rowOff>
    </xdr:to>
    <xdr:cxnSp macro="">
      <xdr:nvCxnSpPr>
        <xdr:cNvPr id="74" name="直線コネクタ 73"/>
        <xdr:cNvCxnSpPr/>
      </xdr:nvCxnSpPr>
      <xdr:spPr>
        <a:xfrm flipV="1">
          <a:off x="2908300" y="582091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121412</xdr:rowOff>
    </xdr:from>
    <xdr:to>
      <xdr:col>10</xdr:col>
      <xdr:colOff>165100</xdr:colOff>
      <xdr:row>34</xdr:row>
      <xdr:rowOff>51562</xdr:rowOff>
    </xdr:to>
    <xdr:sp macro="" textlink="">
      <xdr:nvSpPr>
        <xdr:cNvPr id="75" name="楕円 74"/>
        <xdr:cNvSpPr/>
      </xdr:nvSpPr>
      <xdr:spPr>
        <a:xfrm>
          <a:off x="1968500" y="577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167640</xdr:rowOff>
    </xdr:from>
    <xdr:to>
      <xdr:col>15</xdr:col>
      <xdr:colOff>50800</xdr:colOff>
      <xdr:row>34</xdr:row>
      <xdr:rowOff>762</xdr:rowOff>
    </xdr:to>
    <xdr:cxnSp macro="">
      <xdr:nvCxnSpPr>
        <xdr:cNvPr id="76" name="直線コネクタ 75"/>
        <xdr:cNvCxnSpPr/>
      </xdr:nvCxnSpPr>
      <xdr:spPr>
        <a:xfrm flipV="1">
          <a:off x="2019300" y="582549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67835</xdr:rowOff>
    </xdr:from>
    <xdr:ext cx="405111" cy="259045"/>
    <xdr:sp macro="" textlink="">
      <xdr:nvSpPr>
        <xdr:cNvPr id="77" name="n_1aveValue【道路】&#10;有形固定資産減価償却率"/>
        <xdr:cNvSpPr txBox="1"/>
      </xdr:nvSpPr>
      <xdr:spPr>
        <a:xfrm>
          <a:off x="3582044" y="658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122699</xdr:rowOff>
    </xdr:from>
    <xdr:ext cx="405111" cy="259045"/>
    <xdr:sp macro="" textlink="">
      <xdr:nvSpPr>
        <xdr:cNvPr id="78" name="n_2aveValue【道路】&#10;有形固定資産減価償却率"/>
        <xdr:cNvSpPr txBox="1"/>
      </xdr:nvSpPr>
      <xdr:spPr>
        <a:xfrm>
          <a:off x="2705744" y="663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143273</xdr:rowOff>
    </xdr:from>
    <xdr:ext cx="405111" cy="259045"/>
    <xdr:sp macro="" textlink="">
      <xdr:nvSpPr>
        <xdr:cNvPr id="79" name="n_3aveValue【道路】&#10;有形固定資産減価償却率"/>
        <xdr:cNvSpPr txBox="1"/>
      </xdr:nvSpPr>
      <xdr:spPr>
        <a:xfrm>
          <a:off x="1816744" y="682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58945</xdr:rowOff>
    </xdr:from>
    <xdr:ext cx="405111" cy="259045"/>
    <xdr:sp macro="" textlink="">
      <xdr:nvSpPr>
        <xdr:cNvPr id="80" name="n_1mainValue【道路】&#10;有形固定資産減価償却率"/>
        <xdr:cNvSpPr txBox="1"/>
      </xdr:nvSpPr>
      <xdr:spPr>
        <a:xfrm>
          <a:off x="3582044" y="5545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63517</xdr:rowOff>
    </xdr:from>
    <xdr:ext cx="405111" cy="259045"/>
    <xdr:sp macro="" textlink="">
      <xdr:nvSpPr>
        <xdr:cNvPr id="81" name="n_2mainValue【道路】&#10;有形固定資産減価償却率"/>
        <xdr:cNvSpPr txBox="1"/>
      </xdr:nvSpPr>
      <xdr:spPr>
        <a:xfrm>
          <a:off x="2705744" y="554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68089</xdr:rowOff>
    </xdr:from>
    <xdr:ext cx="405111" cy="259045"/>
    <xdr:sp macro="" textlink="">
      <xdr:nvSpPr>
        <xdr:cNvPr id="82" name="n_3mainValue【道路】&#10;有形固定資産減価償却率"/>
        <xdr:cNvSpPr txBox="1"/>
      </xdr:nvSpPr>
      <xdr:spPr>
        <a:xfrm>
          <a:off x="1816744" y="5554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146761</xdr:rowOff>
    </xdr:from>
    <xdr:to>
      <xdr:col>54</xdr:col>
      <xdr:colOff>189865</xdr:colOff>
      <xdr:row>41</xdr:row>
      <xdr:rowOff>103404</xdr:rowOff>
    </xdr:to>
    <xdr:cxnSp macro="">
      <xdr:nvCxnSpPr>
        <xdr:cNvPr id="106" name="直線コネクタ 105"/>
        <xdr:cNvCxnSpPr/>
      </xdr:nvCxnSpPr>
      <xdr:spPr>
        <a:xfrm flipV="1">
          <a:off x="10476865" y="5804611"/>
          <a:ext cx="0" cy="1328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107231</xdr:rowOff>
    </xdr:from>
    <xdr:ext cx="469744" cy="259045"/>
    <xdr:sp macro="" textlink="">
      <xdr:nvSpPr>
        <xdr:cNvPr id="107" name="【道路】&#10;一人当たり延長最小値テキスト"/>
        <xdr:cNvSpPr txBox="1"/>
      </xdr:nvSpPr>
      <xdr:spPr>
        <a:xfrm>
          <a:off x="10515600" y="713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103404</xdr:rowOff>
    </xdr:from>
    <xdr:to>
      <xdr:col>55</xdr:col>
      <xdr:colOff>88900</xdr:colOff>
      <xdr:row>41</xdr:row>
      <xdr:rowOff>103404</xdr:rowOff>
    </xdr:to>
    <xdr:cxnSp macro="">
      <xdr:nvCxnSpPr>
        <xdr:cNvPr id="108" name="直線コネクタ 107"/>
        <xdr:cNvCxnSpPr/>
      </xdr:nvCxnSpPr>
      <xdr:spPr>
        <a:xfrm>
          <a:off x="10388600" y="7132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93438</xdr:rowOff>
    </xdr:from>
    <xdr:ext cx="534377" cy="259045"/>
    <xdr:sp macro="" textlink="">
      <xdr:nvSpPr>
        <xdr:cNvPr id="109" name="【道路】&#10;一人当たり延長最大値テキスト"/>
        <xdr:cNvSpPr txBox="1"/>
      </xdr:nvSpPr>
      <xdr:spPr>
        <a:xfrm>
          <a:off x="10515600" y="557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146761</xdr:rowOff>
    </xdr:from>
    <xdr:to>
      <xdr:col>55</xdr:col>
      <xdr:colOff>88900</xdr:colOff>
      <xdr:row>33</xdr:row>
      <xdr:rowOff>146761</xdr:rowOff>
    </xdr:to>
    <xdr:cxnSp macro="">
      <xdr:nvCxnSpPr>
        <xdr:cNvPr id="110" name="直線コネクタ 109"/>
        <xdr:cNvCxnSpPr/>
      </xdr:nvCxnSpPr>
      <xdr:spPr>
        <a:xfrm>
          <a:off x="10388600" y="5804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124509</xdr:rowOff>
    </xdr:from>
    <xdr:ext cx="534377" cy="259045"/>
    <xdr:sp macro="" textlink="">
      <xdr:nvSpPr>
        <xdr:cNvPr id="111" name="【道路】&#10;一人当たり延長平均値テキスト"/>
        <xdr:cNvSpPr txBox="1"/>
      </xdr:nvSpPr>
      <xdr:spPr>
        <a:xfrm>
          <a:off x="10515600" y="6639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146082</xdr:rowOff>
    </xdr:from>
    <xdr:to>
      <xdr:col>55</xdr:col>
      <xdr:colOff>50800</xdr:colOff>
      <xdr:row>39</xdr:row>
      <xdr:rowOff>76232</xdr:rowOff>
    </xdr:to>
    <xdr:sp macro="" textlink="">
      <xdr:nvSpPr>
        <xdr:cNvPr id="112" name="フローチャート: 判断 111"/>
        <xdr:cNvSpPr/>
      </xdr:nvSpPr>
      <xdr:spPr>
        <a:xfrm>
          <a:off x="10426700" y="666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155740</xdr:rowOff>
    </xdr:from>
    <xdr:to>
      <xdr:col>50</xdr:col>
      <xdr:colOff>165100</xdr:colOff>
      <xdr:row>39</xdr:row>
      <xdr:rowOff>85890</xdr:rowOff>
    </xdr:to>
    <xdr:sp macro="" textlink="">
      <xdr:nvSpPr>
        <xdr:cNvPr id="113" name="フローチャート: 判断 112"/>
        <xdr:cNvSpPr/>
      </xdr:nvSpPr>
      <xdr:spPr>
        <a:xfrm>
          <a:off x="9588500" y="66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35554</xdr:rowOff>
    </xdr:from>
    <xdr:to>
      <xdr:col>46</xdr:col>
      <xdr:colOff>38100</xdr:colOff>
      <xdr:row>39</xdr:row>
      <xdr:rowOff>137154</xdr:rowOff>
    </xdr:to>
    <xdr:sp macro="" textlink="">
      <xdr:nvSpPr>
        <xdr:cNvPr id="114" name="フローチャート: 判断 113"/>
        <xdr:cNvSpPr/>
      </xdr:nvSpPr>
      <xdr:spPr>
        <a:xfrm>
          <a:off x="8699500" y="672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112287</xdr:rowOff>
    </xdr:from>
    <xdr:to>
      <xdr:col>41</xdr:col>
      <xdr:colOff>101600</xdr:colOff>
      <xdr:row>37</xdr:row>
      <xdr:rowOff>42437</xdr:rowOff>
    </xdr:to>
    <xdr:sp macro="" textlink="">
      <xdr:nvSpPr>
        <xdr:cNvPr id="115" name="フローチャート: 判断 114"/>
        <xdr:cNvSpPr/>
      </xdr:nvSpPr>
      <xdr:spPr>
        <a:xfrm>
          <a:off x="7810500" y="62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127965</xdr:rowOff>
    </xdr:from>
    <xdr:to>
      <xdr:col>55</xdr:col>
      <xdr:colOff>50800</xdr:colOff>
      <xdr:row>37</xdr:row>
      <xdr:rowOff>58115</xdr:rowOff>
    </xdr:to>
    <xdr:sp macro="" textlink="">
      <xdr:nvSpPr>
        <xdr:cNvPr id="121" name="楕円 120"/>
        <xdr:cNvSpPr/>
      </xdr:nvSpPr>
      <xdr:spPr>
        <a:xfrm>
          <a:off x="10426700" y="630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150842</xdr:rowOff>
    </xdr:from>
    <xdr:ext cx="534377" cy="259045"/>
    <xdr:sp macro="" textlink="">
      <xdr:nvSpPr>
        <xdr:cNvPr id="122" name="【道路】&#10;一人当たり延長該当値テキスト"/>
        <xdr:cNvSpPr txBox="1"/>
      </xdr:nvSpPr>
      <xdr:spPr>
        <a:xfrm>
          <a:off x="10515600" y="615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140995</xdr:rowOff>
    </xdr:from>
    <xdr:to>
      <xdr:col>50</xdr:col>
      <xdr:colOff>165100</xdr:colOff>
      <xdr:row>37</xdr:row>
      <xdr:rowOff>71145</xdr:rowOff>
    </xdr:to>
    <xdr:sp macro="" textlink="">
      <xdr:nvSpPr>
        <xdr:cNvPr id="123" name="楕円 122"/>
        <xdr:cNvSpPr/>
      </xdr:nvSpPr>
      <xdr:spPr>
        <a:xfrm>
          <a:off x="9588500" y="631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7315</xdr:rowOff>
    </xdr:from>
    <xdr:to>
      <xdr:col>55</xdr:col>
      <xdr:colOff>0</xdr:colOff>
      <xdr:row>37</xdr:row>
      <xdr:rowOff>20345</xdr:rowOff>
    </xdr:to>
    <xdr:cxnSp macro="">
      <xdr:nvCxnSpPr>
        <xdr:cNvPr id="124" name="直線コネクタ 123"/>
        <xdr:cNvCxnSpPr/>
      </xdr:nvCxnSpPr>
      <xdr:spPr>
        <a:xfrm flipV="1">
          <a:off x="9639300" y="6350965"/>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2369</xdr:rowOff>
    </xdr:from>
    <xdr:to>
      <xdr:col>46</xdr:col>
      <xdr:colOff>38100</xdr:colOff>
      <xdr:row>38</xdr:row>
      <xdr:rowOff>103969</xdr:rowOff>
    </xdr:to>
    <xdr:sp macro="" textlink="">
      <xdr:nvSpPr>
        <xdr:cNvPr id="125" name="楕円 124"/>
        <xdr:cNvSpPr/>
      </xdr:nvSpPr>
      <xdr:spPr>
        <a:xfrm>
          <a:off x="8699500" y="651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20345</xdr:rowOff>
    </xdr:from>
    <xdr:to>
      <xdr:col>50</xdr:col>
      <xdr:colOff>114300</xdr:colOff>
      <xdr:row>38</xdr:row>
      <xdr:rowOff>53169</xdr:rowOff>
    </xdr:to>
    <xdr:cxnSp macro="">
      <xdr:nvCxnSpPr>
        <xdr:cNvPr id="126" name="直線コネクタ 125"/>
        <xdr:cNvCxnSpPr/>
      </xdr:nvCxnSpPr>
      <xdr:spPr>
        <a:xfrm flipV="1">
          <a:off x="8750300" y="6363995"/>
          <a:ext cx="889000" cy="20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18028</xdr:rowOff>
    </xdr:from>
    <xdr:to>
      <xdr:col>41</xdr:col>
      <xdr:colOff>101600</xdr:colOff>
      <xdr:row>38</xdr:row>
      <xdr:rowOff>119628</xdr:rowOff>
    </xdr:to>
    <xdr:sp macro="" textlink="">
      <xdr:nvSpPr>
        <xdr:cNvPr id="127" name="楕円 126"/>
        <xdr:cNvSpPr/>
      </xdr:nvSpPr>
      <xdr:spPr>
        <a:xfrm>
          <a:off x="7810500" y="653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53169</xdr:rowOff>
    </xdr:from>
    <xdr:to>
      <xdr:col>45</xdr:col>
      <xdr:colOff>177800</xdr:colOff>
      <xdr:row>38</xdr:row>
      <xdr:rowOff>68828</xdr:rowOff>
    </xdr:to>
    <xdr:cxnSp macro="">
      <xdr:nvCxnSpPr>
        <xdr:cNvPr id="128" name="直線コネクタ 127"/>
        <xdr:cNvCxnSpPr/>
      </xdr:nvCxnSpPr>
      <xdr:spPr>
        <a:xfrm flipV="1">
          <a:off x="7861300" y="6568269"/>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77017</xdr:rowOff>
    </xdr:from>
    <xdr:ext cx="534377" cy="259045"/>
    <xdr:sp macro="" textlink="">
      <xdr:nvSpPr>
        <xdr:cNvPr id="129" name="n_1aveValue【道路】&#10;一人当たり延長"/>
        <xdr:cNvSpPr txBox="1"/>
      </xdr:nvSpPr>
      <xdr:spPr>
        <a:xfrm>
          <a:off x="9359411" y="676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128281</xdr:rowOff>
    </xdr:from>
    <xdr:ext cx="534377" cy="259045"/>
    <xdr:sp macro="" textlink="">
      <xdr:nvSpPr>
        <xdr:cNvPr id="130" name="n_2aveValue【道路】&#10;一人当たり延長"/>
        <xdr:cNvSpPr txBox="1"/>
      </xdr:nvSpPr>
      <xdr:spPr>
        <a:xfrm>
          <a:off x="8483111" y="68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58964</xdr:rowOff>
    </xdr:from>
    <xdr:ext cx="534377" cy="259045"/>
    <xdr:sp macro="" textlink="">
      <xdr:nvSpPr>
        <xdr:cNvPr id="131" name="n_3aveValue【道路】&#10;一人当たり延長"/>
        <xdr:cNvSpPr txBox="1"/>
      </xdr:nvSpPr>
      <xdr:spPr>
        <a:xfrm>
          <a:off x="7594111" y="60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87672</xdr:rowOff>
    </xdr:from>
    <xdr:ext cx="534377" cy="259045"/>
    <xdr:sp macro="" textlink="">
      <xdr:nvSpPr>
        <xdr:cNvPr id="132" name="n_1mainValue【道路】&#10;一人当たり延長"/>
        <xdr:cNvSpPr txBox="1"/>
      </xdr:nvSpPr>
      <xdr:spPr>
        <a:xfrm>
          <a:off x="9359411" y="608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120495</xdr:rowOff>
    </xdr:from>
    <xdr:ext cx="534377" cy="259045"/>
    <xdr:sp macro="" textlink="">
      <xdr:nvSpPr>
        <xdr:cNvPr id="133" name="n_2mainValue【道路】&#10;一人当たり延長"/>
        <xdr:cNvSpPr txBox="1"/>
      </xdr:nvSpPr>
      <xdr:spPr>
        <a:xfrm>
          <a:off x="8483111" y="629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110755</xdr:rowOff>
    </xdr:from>
    <xdr:ext cx="534377" cy="259045"/>
    <xdr:sp macro="" textlink="">
      <xdr:nvSpPr>
        <xdr:cNvPr id="134" name="n_3mainValue【道路】&#10;一人当たり延長"/>
        <xdr:cNvSpPr txBox="1"/>
      </xdr:nvSpPr>
      <xdr:spPr>
        <a:xfrm>
          <a:off x="7594111" y="662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6" name="テキスト ボックス 145"/>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4" name="テキスト ボックス 15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41910</xdr:rowOff>
    </xdr:to>
    <xdr:cxnSp macro="">
      <xdr:nvCxnSpPr>
        <xdr:cNvPr id="158" name="直線コネクタ 157"/>
        <xdr:cNvCxnSpPr/>
      </xdr:nvCxnSpPr>
      <xdr:spPr>
        <a:xfrm flipV="1">
          <a:off x="4634865" y="941832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340478" cy="259045"/>
    <xdr:sp macro="" textlink="">
      <xdr:nvSpPr>
        <xdr:cNvPr id="159" name="【橋りょう・トンネル】&#10;有形固定資産減価償却率最小値テキスト"/>
        <xdr:cNvSpPr txBox="1"/>
      </xdr:nvSpPr>
      <xdr:spPr>
        <a:xfrm>
          <a:off x="4673600" y="110185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60" name="直線コネクタ 159"/>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61" name="【橋りょう・トンネル】&#10;有形固定資産減価償却率最大値テキスト"/>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62" name="直線コネクタ 161"/>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76217</xdr:rowOff>
    </xdr:from>
    <xdr:ext cx="405111" cy="259045"/>
    <xdr:sp macro="" textlink="">
      <xdr:nvSpPr>
        <xdr:cNvPr id="163" name="【橋りょう・トンネル】&#10;有形固定資産減価償却率平均値テキスト"/>
        <xdr:cNvSpPr txBox="1"/>
      </xdr:nvSpPr>
      <xdr:spPr>
        <a:xfrm>
          <a:off x="4673600" y="9848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97790</xdr:rowOff>
    </xdr:from>
    <xdr:to>
      <xdr:col>24</xdr:col>
      <xdr:colOff>114300</xdr:colOff>
      <xdr:row>58</xdr:row>
      <xdr:rowOff>27940</xdr:rowOff>
    </xdr:to>
    <xdr:sp macro="" textlink="">
      <xdr:nvSpPr>
        <xdr:cNvPr id="164" name="フローチャート: 判断 163"/>
        <xdr:cNvSpPr/>
      </xdr:nvSpPr>
      <xdr:spPr>
        <a:xfrm>
          <a:off x="45847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118745</xdr:rowOff>
    </xdr:from>
    <xdr:to>
      <xdr:col>20</xdr:col>
      <xdr:colOff>38100</xdr:colOff>
      <xdr:row>58</xdr:row>
      <xdr:rowOff>48895</xdr:rowOff>
    </xdr:to>
    <xdr:sp macro="" textlink="">
      <xdr:nvSpPr>
        <xdr:cNvPr id="165" name="フローチャート: 判断 164"/>
        <xdr:cNvSpPr/>
      </xdr:nvSpPr>
      <xdr:spPr>
        <a:xfrm>
          <a:off x="3746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66" name="フローチャート: 判断 165"/>
        <xdr:cNvSpPr/>
      </xdr:nvSpPr>
      <xdr:spPr>
        <a:xfrm>
          <a:off x="2857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143510</xdr:rowOff>
    </xdr:from>
    <xdr:to>
      <xdr:col>10</xdr:col>
      <xdr:colOff>165100</xdr:colOff>
      <xdr:row>58</xdr:row>
      <xdr:rowOff>73660</xdr:rowOff>
    </xdr:to>
    <xdr:sp macro="" textlink="">
      <xdr:nvSpPr>
        <xdr:cNvPr id="167" name="フローチャート: 判断 166"/>
        <xdr:cNvSpPr/>
      </xdr:nvSpPr>
      <xdr:spPr>
        <a:xfrm>
          <a:off x="1968500" y="991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162560</xdr:rowOff>
    </xdr:from>
    <xdr:to>
      <xdr:col>24</xdr:col>
      <xdr:colOff>114300</xdr:colOff>
      <xdr:row>57</xdr:row>
      <xdr:rowOff>92710</xdr:rowOff>
    </xdr:to>
    <xdr:sp macro="" textlink="">
      <xdr:nvSpPr>
        <xdr:cNvPr id="173" name="楕円 172"/>
        <xdr:cNvSpPr/>
      </xdr:nvSpPr>
      <xdr:spPr>
        <a:xfrm>
          <a:off x="45847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13987</xdr:rowOff>
    </xdr:from>
    <xdr:ext cx="405111" cy="259045"/>
    <xdr:sp macro="" textlink="">
      <xdr:nvSpPr>
        <xdr:cNvPr id="174" name="【橋りょう・トンネル】&#10;有形固定資産減価償却率該当値テキスト"/>
        <xdr:cNvSpPr txBox="1"/>
      </xdr:nvSpPr>
      <xdr:spPr>
        <a:xfrm>
          <a:off x="4673600" y="961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19685</xdr:rowOff>
    </xdr:from>
    <xdr:to>
      <xdr:col>20</xdr:col>
      <xdr:colOff>38100</xdr:colOff>
      <xdr:row>57</xdr:row>
      <xdr:rowOff>121285</xdr:rowOff>
    </xdr:to>
    <xdr:sp macro="" textlink="">
      <xdr:nvSpPr>
        <xdr:cNvPr id="175" name="楕円 174"/>
        <xdr:cNvSpPr/>
      </xdr:nvSpPr>
      <xdr:spPr>
        <a:xfrm>
          <a:off x="3746500" y="97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41910</xdr:rowOff>
    </xdr:from>
    <xdr:to>
      <xdr:col>24</xdr:col>
      <xdr:colOff>63500</xdr:colOff>
      <xdr:row>57</xdr:row>
      <xdr:rowOff>70485</xdr:rowOff>
    </xdr:to>
    <xdr:cxnSp macro="">
      <xdr:nvCxnSpPr>
        <xdr:cNvPr id="176" name="直線コネクタ 175"/>
        <xdr:cNvCxnSpPr/>
      </xdr:nvCxnSpPr>
      <xdr:spPr>
        <a:xfrm flipV="1">
          <a:off x="3797300" y="981456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149225</xdr:rowOff>
    </xdr:from>
    <xdr:to>
      <xdr:col>15</xdr:col>
      <xdr:colOff>101600</xdr:colOff>
      <xdr:row>60</xdr:row>
      <xdr:rowOff>79375</xdr:rowOff>
    </xdr:to>
    <xdr:sp macro="" textlink="">
      <xdr:nvSpPr>
        <xdr:cNvPr id="177" name="楕円 176"/>
        <xdr:cNvSpPr/>
      </xdr:nvSpPr>
      <xdr:spPr>
        <a:xfrm>
          <a:off x="2857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70485</xdr:rowOff>
    </xdr:from>
    <xdr:to>
      <xdr:col>19</xdr:col>
      <xdr:colOff>177800</xdr:colOff>
      <xdr:row>60</xdr:row>
      <xdr:rowOff>28575</xdr:rowOff>
    </xdr:to>
    <xdr:cxnSp macro="">
      <xdr:nvCxnSpPr>
        <xdr:cNvPr id="178" name="直線コネクタ 177"/>
        <xdr:cNvCxnSpPr/>
      </xdr:nvCxnSpPr>
      <xdr:spPr>
        <a:xfrm flipV="1">
          <a:off x="2908300" y="9843135"/>
          <a:ext cx="889000" cy="4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61595</xdr:rowOff>
    </xdr:from>
    <xdr:to>
      <xdr:col>10</xdr:col>
      <xdr:colOff>165100</xdr:colOff>
      <xdr:row>57</xdr:row>
      <xdr:rowOff>163195</xdr:rowOff>
    </xdr:to>
    <xdr:sp macro="" textlink="">
      <xdr:nvSpPr>
        <xdr:cNvPr id="179" name="楕円 178"/>
        <xdr:cNvSpPr/>
      </xdr:nvSpPr>
      <xdr:spPr>
        <a:xfrm>
          <a:off x="1968500" y="98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112395</xdr:rowOff>
    </xdr:from>
    <xdr:to>
      <xdr:col>15</xdr:col>
      <xdr:colOff>50800</xdr:colOff>
      <xdr:row>60</xdr:row>
      <xdr:rowOff>28575</xdr:rowOff>
    </xdr:to>
    <xdr:cxnSp macro="">
      <xdr:nvCxnSpPr>
        <xdr:cNvPr id="180" name="直線コネクタ 179"/>
        <xdr:cNvCxnSpPr/>
      </xdr:nvCxnSpPr>
      <xdr:spPr>
        <a:xfrm>
          <a:off x="2019300" y="9885045"/>
          <a:ext cx="889000" cy="43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40022</xdr:rowOff>
    </xdr:from>
    <xdr:ext cx="405111" cy="259045"/>
    <xdr:sp macro="" textlink="">
      <xdr:nvSpPr>
        <xdr:cNvPr id="181" name="n_1aveValue【橋りょう・トンネル】&#10;有形固定資産減価償却率"/>
        <xdr:cNvSpPr txBox="1"/>
      </xdr:nvSpPr>
      <xdr:spPr>
        <a:xfrm>
          <a:off x="3582044" y="9984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107332</xdr:rowOff>
    </xdr:from>
    <xdr:ext cx="405111" cy="259045"/>
    <xdr:sp macro="" textlink="">
      <xdr:nvSpPr>
        <xdr:cNvPr id="182" name="n_2aveValue【橋りょう・トンネル】&#10;有形固定資産減価償却率"/>
        <xdr:cNvSpPr txBox="1"/>
      </xdr:nvSpPr>
      <xdr:spPr>
        <a:xfrm>
          <a:off x="27057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64787</xdr:rowOff>
    </xdr:from>
    <xdr:ext cx="405111" cy="259045"/>
    <xdr:sp macro="" textlink="">
      <xdr:nvSpPr>
        <xdr:cNvPr id="183" name="n_3aveValue【橋りょう・トンネル】&#10;有形固定資産減価償却率"/>
        <xdr:cNvSpPr txBox="1"/>
      </xdr:nvSpPr>
      <xdr:spPr>
        <a:xfrm>
          <a:off x="1816744" y="1000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137812</xdr:rowOff>
    </xdr:from>
    <xdr:ext cx="405111" cy="259045"/>
    <xdr:sp macro="" textlink="">
      <xdr:nvSpPr>
        <xdr:cNvPr id="184" name="n_1mainValue【橋りょう・トンネル】&#10;有形固定資産減価償却率"/>
        <xdr:cNvSpPr txBox="1"/>
      </xdr:nvSpPr>
      <xdr:spPr>
        <a:xfrm>
          <a:off x="3582044" y="956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70502</xdr:rowOff>
    </xdr:from>
    <xdr:ext cx="405111" cy="259045"/>
    <xdr:sp macro="" textlink="">
      <xdr:nvSpPr>
        <xdr:cNvPr id="185" name="n_2mainValue【橋りょう・トンネル】&#10;有形固定資産減価償却率"/>
        <xdr:cNvSpPr txBox="1"/>
      </xdr:nvSpPr>
      <xdr:spPr>
        <a:xfrm>
          <a:off x="2705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8272</xdr:rowOff>
    </xdr:from>
    <xdr:ext cx="405111" cy="259045"/>
    <xdr:sp macro="" textlink="">
      <xdr:nvSpPr>
        <xdr:cNvPr id="186" name="n_3mainValue【橋りょう・トンネル】&#10;有形固定資産減価償却率"/>
        <xdr:cNvSpPr txBox="1"/>
      </xdr:nvSpPr>
      <xdr:spPr>
        <a:xfrm>
          <a:off x="1816744" y="960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8" name="テキスト ボックス 19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0" name="テキスト ボックス 19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2" name="テキスト ボックス 20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4" name="テキスト ボックス 20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6" name="テキスト ボックス 20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8" name="テキスト ボックス 20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55767</xdr:rowOff>
    </xdr:from>
    <xdr:to>
      <xdr:col>54</xdr:col>
      <xdr:colOff>189865</xdr:colOff>
      <xdr:row>64</xdr:row>
      <xdr:rowOff>73791</xdr:rowOff>
    </xdr:to>
    <xdr:cxnSp macro="">
      <xdr:nvCxnSpPr>
        <xdr:cNvPr id="210" name="直線コネクタ 209"/>
        <xdr:cNvCxnSpPr/>
      </xdr:nvCxnSpPr>
      <xdr:spPr>
        <a:xfrm flipV="1">
          <a:off x="10476865" y="9656967"/>
          <a:ext cx="0" cy="1389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77618</xdr:rowOff>
    </xdr:from>
    <xdr:ext cx="469744" cy="259045"/>
    <xdr:sp macro="" textlink="">
      <xdr:nvSpPr>
        <xdr:cNvPr id="211" name="【橋りょう・トンネル】&#10;一人当たり有形固定資産（償却資産）額最小値テキスト"/>
        <xdr:cNvSpPr txBox="1"/>
      </xdr:nvSpPr>
      <xdr:spPr>
        <a:xfrm>
          <a:off x="10515600" y="1105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73791</xdr:rowOff>
    </xdr:from>
    <xdr:to>
      <xdr:col>55</xdr:col>
      <xdr:colOff>88900</xdr:colOff>
      <xdr:row>64</xdr:row>
      <xdr:rowOff>73791</xdr:rowOff>
    </xdr:to>
    <xdr:cxnSp macro="">
      <xdr:nvCxnSpPr>
        <xdr:cNvPr id="212" name="直線コネクタ 211"/>
        <xdr:cNvCxnSpPr/>
      </xdr:nvCxnSpPr>
      <xdr:spPr>
        <a:xfrm>
          <a:off x="10388600" y="11046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2444</xdr:rowOff>
    </xdr:from>
    <xdr:ext cx="690189" cy="259045"/>
    <xdr:sp macro="" textlink="">
      <xdr:nvSpPr>
        <xdr:cNvPr id="213" name="【橋りょう・トンネル】&#10;一人当たり有形固定資産（償却資産）額最大値テキスト"/>
        <xdr:cNvSpPr txBox="1"/>
      </xdr:nvSpPr>
      <xdr:spPr>
        <a:xfrm>
          <a:off x="10515600" y="94321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55767</xdr:rowOff>
    </xdr:from>
    <xdr:to>
      <xdr:col>55</xdr:col>
      <xdr:colOff>88900</xdr:colOff>
      <xdr:row>56</xdr:row>
      <xdr:rowOff>55767</xdr:rowOff>
    </xdr:to>
    <xdr:cxnSp macro="">
      <xdr:nvCxnSpPr>
        <xdr:cNvPr id="214" name="直線コネクタ 213"/>
        <xdr:cNvCxnSpPr/>
      </xdr:nvCxnSpPr>
      <xdr:spPr>
        <a:xfrm>
          <a:off x="10388600" y="965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29163</xdr:rowOff>
    </xdr:from>
    <xdr:ext cx="599010" cy="259045"/>
    <xdr:sp macro="" textlink="">
      <xdr:nvSpPr>
        <xdr:cNvPr id="215" name="【橋りょう・トンネル】&#10;一人当たり有形固定資産（償却資産）額平均値テキスト"/>
        <xdr:cNvSpPr txBox="1"/>
      </xdr:nvSpPr>
      <xdr:spPr>
        <a:xfrm>
          <a:off x="10515600" y="10659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50736</xdr:rowOff>
    </xdr:from>
    <xdr:to>
      <xdr:col>55</xdr:col>
      <xdr:colOff>50800</xdr:colOff>
      <xdr:row>62</xdr:row>
      <xdr:rowOff>152336</xdr:rowOff>
    </xdr:to>
    <xdr:sp macro="" textlink="">
      <xdr:nvSpPr>
        <xdr:cNvPr id="216" name="フローチャート: 判断 215"/>
        <xdr:cNvSpPr/>
      </xdr:nvSpPr>
      <xdr:spPr>
        <a:xfrm>
          <a:off x="10426700" y="1068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53674</xdr:rowOff>
    </xdr:from>
    <xdr:to>
      <xdr:col>50</xdr:col>
      <xdr:colOff>165100</xdr:colOff>
      <xdr:row>62</xdr:row>
      <xdr:rowOff>155274</xdr:rowOff>
    </xdr:to>
    <xdr:sp macro="" textlink="">
      <xdr:nvSpPr>
        <xdr:cNvPr id="217" name="フローチャート: 判断 216"/>
        <xdr:cNvSpPr/>
      </xdr:nvSpPr>
      <xdr:spPr>
        <a:xfrm>
          <a:off x="9588500" y="1068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8888</xdr:rowOff>
    </xdr:from>
    <xdr:to>
      <xdr:col>46</xdr:col>
      <xdr:colOff>38100</xdr:colOff>
      <xdr:row>62</xdr:row>
      <xdr:rowOff>110488</xdr:rowOff>
    </xdr:to>
    <xdr:sp macro="" textlink="">
      <xdr:nvSpPr>
        <xdr:cNvPr id="218" name="フローチャート: 判断 217"/>
        <xdr:cNvSpPr/>
      </xdr:nvSpPr>
      <xdr:spPr>
        <a:xfrm>
          <a:off x="8699500" y="1063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13002</xdr:rowOff>
    </xdr:from>
    <xdr:to>
      <xdr:col>41</xdr:col>
      <xdr:colOff>101600</xdr:colOff>
      <xdr:row>61</xdr:row>
      <xdr:rowOff>114602</xdr:rowOff>
    </xdr:to>
    <xdr:sp macro="" textlink="">
      <xdr:nvSpPr>
        <xdr:cNvPr id="219" name="フローチャート: 判断 218"/>
        <xdr:cNvSpPr/>
      </xdr:nvSpPr>
      <xdr:spPr>
        <a:xfrm>
          <a:off x="7810500" y="1047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96040</xdr:rowOff>
    </xdr:from>
    <xdr:to>
      <xdr:col>55</xdr:col>
      <xdr:colOff>50800</xdr:colOff>
      <xdr:row>62</xdr:row>
      <xdr:rowOff>26190</xdr:rowOff>
    </xdr:to>
    <xdr:sp macro="" textlink="">
      <xdr:nvSpPr>
        <xdr:cNvPr id="225" name="楕円 224"/>
        <xdr:cNvSpPr/>
      </xdr:nvSpPr>
      <xdr:spPr>
        <a:xfrm>
          <a:off x="10426700" y="1055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118917</xdr:rowOff>
    </xdr:from>
    <xdr:ext cx="599010" cy="259045"/>
    <xdr:sp macro="" textlink="">
      <xdr:nvSpPr>
        <xdr:cNvPr id="226" name="【橋りょう・トンネル】&#10;一人当たり有形固定資産（償却資産）額該当値テキスト"/>
        <xdr:cNvSpPr txBox="1"/>
      </xdr:nvSpPr>
      <xdr:spPr>
        <a:xfrm>
          <a:off x="10515600" y="10405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102437</xdr:rowOff>
    </xdr:from>
    <xdr:to>
      <xdr:col>50</xdr:col>
      <xdr:colOff>165100</xdr:colOff>
      <xdr:row>62</xdr:row>
      <xdr:rowOff>32587</xdr:rowOff>
    </xdr:to>
    <xdr:sp macro="" textlink="">
      <xdr:nvSpPr>
        <xdr:cNvPr id="227" name="楕円 226"/>
        <xdr:cNvSpPr/>
      </xdr:nvSpPr>
      <xdr:spPr>
        <a:xfrm>
          <a:off x="9588500" y="1056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146840</xdr:rowOff>
    </xdr:from>
    <xdr:to>
      <xdr:col>55</xdr:col>
      <xdr:colOff>0</xdr:colOff>
      <xdr:row>61</xdr:row>
      <xdr:rowOff>153237</xdr:rowOff>
    </xdr:to>
    <xdr:cxnSp macro="">
      <xdr:nvCxnSpPr>
        <xdr:cNvPr id="228" name="直線コネクタ 227"/>
        <xdr:cNvCxnSpPr/>
      </xdr:nvCxnSpPr>
      <xdr:spPr>
        <a:xfrm flipV="1">
          <a:off x="9639300" y="10605290"/>
          <a:ext cx="838200" cy="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115537</xdr:rowOff>
    </xdr:from>
    <xdr:to>
      <xdr:col>46</xdr:col>
      <xdr:colOff>38100</xdr:colOff>
      <xdr:row>62</xdr:row>
      <xdr:rowOff>45687</xdr:rowOff>
    </xdr:to>
    <xdr:sp macro="" textlink="">
      <xdr:nvSpPr>
        <xdr:cNvPr id="229" name="楕円 228"/>
        <xdr:cNvSpPr/>
      </xdr:nvSpPr>
      <xdr:spPr>
        <a:xfrm>
          <a:off x="8699500" y="1057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153237</xdr:rowOff>
    </xdr:from>
    <xdr:to>
      <xdr:col>50</xdr:col>
      <xdr:colOff>114300</xdr:colOff>
      <xdr:row>61</xdr:row>
      <xdr:rowOff>166337</xdr:rowOff>
    </xdr:to>
    <xdr:cxnSp macro="">
      <xdr:nvCxnSpPr>
        <xdr:cNvPr id="230" name="直線コネクタ 229"/>
        <xdr:cNvCxnSpPr/>
      </xdr:nvCxnSpPr>
      <xdr:spPr>
        <a:xfrm flipV="1">
          <a:off x="8750300" y="10611687"/>
          <a:ext cx="889000" cy="1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132562</xdr:rowOff>
    </xdr:from>
    <xdr:to>
      <xdr:col>41</xdr:col>
      <xdr:colOff>101600</xdr:colOff>
      <xdr:row>62</xdr:row>
      <xdr:rowOff>62712</xdr:rowOff>
    </xdr:to>
    <xdr:sp macro="" textlink="">
      <xdr:nvSpPr>
        <xdr:cNvPr id="231" name="楕円 230"/>
        <xdr:cNvSpPr/>
      </xdr:nvSpPr>
      <xdr:spPr>
        <a:xfrm>
          <a:off x="7810500" y="1059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166337</xdr:rowOff>
    </xdr:from>
    <xdr:to>
      <xdr:col>45</xdr:col>
      <xdr:colOff>177800</xdr:colOff>
      <xdr:row>62</xdr:row>
      <xdr:rowOff>11912</xdr:rowOff>
    </xdr:to>
    <xdr:cxnSp macro="">
      <xdr:nvCxnSpPr>
        <xdr:cNvPr id="232" name="直線コネクタ 231"/>
        <xdr:cNvCxnSpPr/>
      </xdr:nvCxnSpPr>
      <xdr:spPr>
        <a:xfrm flipV="1">
          <a:off x="7861300" y="10624787"/>
          <a:ext cx="889000" cy="1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146401</xdr:rowOff>
    </xdr:from>
    <xdr:ext cx="599010" cy="259045"/>
    <xdr:sp macro="" textlink="">
      <xdr:nvSpPr>
        <xdr:cNvPr id="233" name="n_1aveValue【橋りょう・トンネル】&#10;一人当たり有形固定資産（償却資産）額"/>
        <xdr:cNvSpPr txBox="1"/>
      </xdr:nvSpPr>
      <xdr:spPr>
        <a:xfrm>
          <a:off x="9327095" y="1077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101615</xdr:rowOff>
    </xdr:from>
    <xdr:ext cx="599010" cy="259045"/>
    <xdr:sp macro="" textlink="">
      <xdr:nvSpPr>
        <xdr:cNvPr id="234" name="n_2aveValue【橋りょう・トンネル】&#10;一人当たり有形固定資産（償却資産）額"/>
        <xdr:cNvSpPr txBox="1"/>
      </xdr:nvSpPr>
      <xdr:spPr>
        <a:xfrm>
          <a:off x="8450795" y="10731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131129</xdr:rowOff>
    </xdr:from>
    <xdr:ext cx="599010" cy="259045"/>
    <xdr:sp macro="" textlink="">
      <xdr:nvSpPr>
        <xdr:cNvPr id="235" name="n_3aveValue【橋りょう・トンネル】&#10;一人当たり有形固定資産（償却資産）額"/>
        <xdr:cNvSpPr txBox="1"/>
      </xdr:nvSpPr>
      <xdr:spPr>
        <a:xfrm>
          <a:off x="7561795" y="1024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49114</xdr:rowOff>
    </xdr:from>
    <xdr:ext cx="599010" cy="259045"/>
    <xdr:sp macro="" textlink="">
      <xdr:nvSpPr>
        <xdr:cNvPr id="236" name="n_1mainValue【橋りょう・トンネル】&#10;一人当たり有形固定資産（償却資産）額"/>
        <xdr:cNvSpPr txBox="1"/>
      </xdr:nvSpPr>
      <xdr:spPr>
        <a:xfrm>
          <a:off x="9327095" y="10336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62214</xdr:rowOff>
    </xdr:from>
    <xdr:ext cx="599010" cy="259045"/>
    <xdr:sp macro="" textlink="">
      <xdr:nvSpPr>
        <xdr:cNvPr id="237" name="n_2mainValue【橋りょう・トンネル】&#10;一人当たり有形固定資産（償却資産）額"/>
        <xdr:cNvSpPr txBox="1"/>
      </xdr:nvSpPr>
      <xdr:spPr>
        <a:xfrm>
          <a:off x="8450795" y="10349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53839</xdr:rowOff>
    </xdr:from>
    <xdr:ext cx="599010" cy="259045"/>
    <xdr:sp macro="" textlink="">
      <xdr:nvSpPr>
        <xdr:cNvPr id="238" name="n_3mainValue【橋りょう・トンネル】&#10;一人当たり有形固定資産（償却資産）額"/>
        <xdr:cNvSpPr txBox="1"/>
      </xdr:nvSpPr>
      <xdr:spPr>
        <a:xfrm>
          <a:off x="7561795" y="10683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9" name="直線コネクタ 24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0" name="テキスト ボックス 24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1" name="直線コネクタ 25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2" name="テキスト ボックス 25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3" name="直線コネクタ 25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4" name="テキスト ボックス 25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5" name="直線コネクタ 25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6" name="テキスト ボックス 25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7" name="直線コネクタ 25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8" name="テキスト ボックス 25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9" name="直線コネクタ 25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0" name="テキスト ボックス 25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2" name="テキスト ボックス 26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85452</xdr:rowOff>
    </xdr:from>
    <xdr:to>
      <xdr:col>24</xdr:col>
      <xdr:colOff>62865</xdr:colOff>
      <xdr:row>86</xdr:row>
      <xdr:rowOff>10342</xdr:rowOff>
    </xdr:to>
    <xdr:cxnSp macro="">
      <xdr:nvCxnSpPr>
        <xdr:cNvPr id="264" name="直線コネクタ 263"/>
        <xdr:cNvCxnSpPr/>
      </xdr:nvCxnSpPr>
      <xdr:spPr>
        <a:xfrm flipV="1">
          <a:off x="4634865" y="13287102"/>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14169</xdr:rowOff>
    </xdr:from>
    <xdr:ext cx="340478" cy="259045"/>
    <xdr:sp macro="" textlink="">
      <xdr:nvSpPr>
        <xdr:cNvPr id="265" name="【公営住宅】&#10;有形固定資産減価償却率最小値テキスト"/>
        <xdr:cNvSpPr txBox="1"/>
      </xdr:nvSpPr>
      <xdr:spPr>
        <a:xfrm>
          <a:off x="4673600" y="14758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10342</xdr:rowOff>
    </xdr:from>
    <xdr:to>
      <xdr:col>24</xdr:col>
      <xdr:colOff>152400</xdr:colOff>
      <xdr:row>86</xdr:row>
      <xdr:rowOff>10342</xdr:rowOff>
    </xdr:to>
    <xdr:cxnSp macro="">
      <xdr:nvCxnSpPr>
        <xdr:cNvPr id="266" name="直線コネクタ 265"/>
        <xdr:cNvCxnSpPr/>
      </xdr:nvCxnSpPr>
      <xdr:spPr>
        <a:xfrm>
          <a:off x="4546600" y="1475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32129</xdr:rowOff>
    </xdr:from>
    <xdr:ext cx="405111" cy="259045"/>
    <xdr:sp macro="" textlink="">
      <xdr:nvSpPr>
        <xdr:cNvPr id="267" name="【公営住宅】&#10;有形固定資産減価償却率最大値テキスト"/>
        <xdr:cNvSpPr txBox="1"/>
      </xdr:nvSpPr>
      <xdr:spPr>
        <a:xfrm>
          <a:off x="4673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85452</xdr:rowOff>
    </xdr:from>
    <xdr:to>
      <xdr:col>24</xdr:col>
      <xdr:colOff>152400</xdr:colOff>
      <xdr:row>77</xdr:row>
      <xdr:rowOff>85452</xdr:rowOff>
    </xdr:to>
    <xdr:cxnSp macro="">
      <xdr:nvCxnSpPr>
        <xdr:cNvPr id="268" name="直線コネクタ 267"/>
        <xdr:cNvCxnSpPr/>
      </xdr:nvCxnSpPr>
      <xdr:spPr>
        <a:xfrm>
          <a:off x="4546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169834</xdr:rowOff>
    </xdr:from>
    <xdr:ext cx="405111" cy="259045"/>
    <xdr:sp macro="" textlink="">
      <xdr:nvSpPr>
        <xdr:cNvPr id="269" name="【公営住宅】&#10;有形固定資産減価償却率平均値テキスト"/>
        <xdr:cNvSpPr txBox="1"/>
      </xdr:nvSpPr>
      <xdr:spPr>
        <a:xfrm>
          <a:off x="4673600" y="1388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19957</xdr:rowOff>
    </xdr:from>
    <xdr:to>
      <xdr:col>24</xdr:col>
      <xdr:colOff>114300</xdr:colOff>
      <xdr:row>81</xdr:row>
      <xdr:rowOff>121557</xdr:rowOff>
    </xdr:to>
    <xdr:sp macro="" textlink="">
      <xdr:nvSpPr>
        <xdr:cNvPr id="270" name="フローチャート: 判断 269"/>
        <xdr:cNvSpPr/>
      </xdr:nvSpPr>
      <xdr:spPr>
        <a:xfrm>
          <a:off x="4584700" y="1390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19957</xdr:rowOff>
    </xdr:from>
    <xdr:to>
      <xdr:col>20</xdr:col>
      <xdr:colOff>38100</xdr:colOff>
      <xdr:row>81</xdr:row>
      <xdr:rowOff>121557</xdr:rowOff>
    </xdr:to>
    <xdr:sp macro="" textlink="">
      <xdr:nvSpPr>
        <xdr:cNvPr id="271" name="フローチャート: 判断 270"/>
        <xdr:cNvSpPr/>
      </xdr:nvSpPr>
      <xdr:spPr>
        <a:xfrm>
          <a:off x="3746500" y="1390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64044</xdr:rowOff>
    </xdr:from>
    <xdr:to>
      <xdr:col>15</xdr:col>
      <xdr:colOff>101600</xdr:colOff>
      <xdr:row>81</xdr:row>
      <xdr:rowOff>165644</xdr:rowOff>
    </xdr:to>
    <xdr:sp macro="" textlink="">
      <xdr:nvSpPr>
        <xdr:cNvPr id="272" name="フローチャート: 判断 271"/>
        <xdr:cNvSpPr/>
      </xdr:nvSpPr>
      <xdr:spPr>
        <a:xfrm>
          <a:off x="2857500" y="1395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26488</xdr:rowOff>
    </xdr:from>
    <xdr:to>
      <xdr:col>10</xdr:col>
      <xdr:colOff>165100</xdr:colOff>
      <xdr:row>80</xdr:row>
      <xdr:rowOff>128088</xdr:rowOff>
    </xdr:to>
    <xdr:sp macro="" textlink="">
      <xdr:nvSpPr>
        <xdr:cNvPr id="273" name="フローチャート: 判断 272"/>
        <xdr:cNvSpPr/>
      </xdr:nvSpPr>
      <xdr:spPr>
        <a:xfrm>
          <a:off x="1968500" y="1374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55880</xdr:rowOff>
    </xdr:from>
    <xdr:to>
      <xdr:col>24</xdr:col>
      <xdr:colOff>114300</xdr:colOff>
      <xdr:row>78</xdr:row>
      <xdr:rowOff>157480</xdr:rowOff>
    </xdr:to>
    <xdr:sp macro="" textlink="">
      <xdr:nvSpPr>
        <xdr:cNvPr id="279" name="楕円 278"/>
        <xdr:cNvSpPr/>
      </xdr:nvSpPr>
      <xdr:spPr>
        <a:xfrm>
          <a:off x="45847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78757</xdr:rowOff>
    </xdr:from>
    <xdr:ext cx="405111" cy="259045"/>
    <xdr:sp macro="" textlink="">
      <xdr:nvSpPr>
        <xdr:cNvPr id="280" name="【公営住宅】&#10;有形固定資産減価償却率該当値テキスト"/>
        <xdr:cNvSpPr txBox="1"/>
      </xdr:nvSpPr>
      <xdr:spPr>
        <a:xfrm>
          <a:off x="4673600" y="1328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104866</xdr:rowOff>
    </xdr:from>
    <xdr:to>
      <xdr:col>20</xdr:col>
      <xdr:colOff>38100</xdr:colOff>
      <xdr:row>79</xdr:row>
      <xdr:rowOff>35016</xdr:rowOff>
    </xdr:to>
    <xdr:sp macro="" textlink="">
      <xdr:nvSpPr>
        <xdr:cNvPr id="281" name="楕円 280"/>
        <xdr:cNvSpPr/>
      </xdr:nvSpPr>
      <xdr:spPr>
        <a:xfrm>
          <a:off x="3746500" y="1347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106680</xdr:rowOff>
    </xdr:from>
    <xdr:to>
      <xdr:col>24</xdr:col>
      <xdr:colOff>63500</xdr:colOff>
      <xdr:row>78</xdr:row>
      <xdr:rowOff>155666</xdr:rowOff>
    </xdr:to>
    <xdr:cxnSp macro="">
      <xdr:nvCxnSpPr>
        <xdr:cNvPr id="282" name="直線コネクタ 281"/>
        <xdr:cNvCxnSpPr/>
      </xdr:nvCxnSpPr>
      <xdr:spPr>
        <a:xfrm flipV="1">
          <a:off x="3797300" y="1347978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96701</xdr:rowOff>
    </xdr:from>
    <xdr:to>
      <xdr:col>15</xdr:col>
      <xdr:colOff>101600</xdr:colOff>
      <xdr:row>85</xdr:row>
      <xdr:rowOff>26851</xdr:rowOff>
    </xdr:to>
    <xdr:sp macro="" textlink="">
      <xdr:nvSpPr>
        <xdr:cNvPr id="283" name="楕円 282"/>
        <xdr:cNvSpPr/>
      </xdr:nvSpPr>
      <xdr:spPr>
        <a:xfrm>
          <a:off x="2857500" y="1449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155666</xdr:rowOff>
    </xdr:from>
    <xdr:to>
      <xdr:col>19</xdr:col>
      <xdr:colOff>177800</xdr:colOff>
      <xdr:row>84</xdr:row>
      <xdr:rowOff>147501</xdr:rowOff>
    </xdr:to>
    <xdr:cxnSp macro="">
      <xdr:nvCxnSpPr>
        <xdr:cNvPr id="284" name="直線コネクタ 283"/>
        <xdr:cNvCxnSpPr/>
      </xdr:nvCxnSpPr>
      <xdr:spPr>
        <a:xfrm flipV="1">
          <a:off x="2908300" y="13528766"/>
          <a:ext cx="889000" cy="102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49349</xdr:rowOff>
    </xdr:from>
    <xdr:to>
      <xdr:col>10</xdr:col>
      <xdr:colOff>165100</xdr:colOff>
      <xdr:row>79</xdr:row>
      <xdr:rowOff>150949</xdr:rowOff>
    </xdr:to>
    <xdr:sp macro="" textlink="">
      <xdr:nvSpPr>
        <xdr:cNvPr id="285" name="楕円 284"/>
        <xdr:cNvSpPr/>
      </xdr:nvSpPr>
      <xdr:spPr>
        <a:xfrm>
          <a:off x="1968500" y="1359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100149</xdr:rowOff>
    </xdr:from>
    <xdr:to>
      <xdr:col>15</xdr:col>
      <xdr:colOff>50800</xdr:colOff>
      <xdr:row>84</xdr:row>
      <xdr:rowOff>147501</xdr:rowOff>
    </xdr:to>
    <xdr:cxnSp macro="">
      <xdr:nvCxnSpPr>
        <xdr:cNvPr id="286" name="直線コネクタ 285"/>
        <xdr:cNvCxnSpPr/>
      </xdr:nvCxnSpPr>
      <xdr:spPr>
        <a:xfrm>
          <a:off x="2019300" y="13644699"/>
          <a:ext cx="889000" cy="90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112684</xdr:rowOff>
    </xdr:from>
    <xdr:ext cx="405111" cy="259045"/>
    <xdr:sp macro="" textlink="">
      <xdr:nvSpPr>
        <xdr:cNvPr id="287" name="n_1aveValue【公営住宅】&#10;有形固定資産減価償却率"/>
        <xdr:cNvSpPr txBox="1"/>
      </xdr:nvSpPr>
      <xdr:spPr>
        <a:xfrm>
          <a:off x="3582044" y="1400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10721</xdr:rowOff>
    </xdr:from>
    <xdr:ext cx="405111" cy="259045"/>
    <xdr:sp macro="" textlink="">
      <xdr:nvSpPr>
        <xdr:cNvPr id="288" name="n_2aveValue【公営住宅】&#10;有形固定資産減価償却率"/>
        <xdr:cNvSpPr txBox="1"/>
      </xdr:nvSpPr>
      <xdr:spPr>
        <a:xfrm>
          <a:off x="2705744" y="1372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119215</xdr:rowOff>
    </xdr:from>
    <xdr:ext cx="405111" cy="259045"/>
    <xdr:sp macro="" textlink="">
      <xdr:nvSpPr>
        <xdr:cNvPr id="289" name="n_3aveValue【公営住宅】&#10;有形固定資産減価償却率"/>
        <xdr:cNvSpPr txBox="1"/>
      </xdr:nvSpPr>
      <xdr:spPr>
        <a:xfrm>
          <a:off x="1816744" y="1383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51543</xdr:rowOff>
    </xdr:from>
    <xdr:ext cx="405111" cy="259045"/>
    <xdr:sp macro="" textlink="">
      <xdr:nvSpPr>
        <xdr:cNvPr id="290" name="n_1mainValue【公営住宅】&#10;有形固定資産減価償却率"/>
        <xdr:cNvSpPr txBox="1"/>
      </xdr:nvSpPr>
      <xdr:spPr>
        <a:xfrm>
          <a:off x="3582044" y="1325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17978</xdr:rowOff>
    </xdr:from>
    <xdr:ext cx="405111" cy="259045"/>
    <xdr:sp macro="" textlink="">
      <xdr:nvSpPr>
        <xdr:cNvPr id="291" name="n_2mainValue【公営住宅】&#10;有形固定資産減価償却率"/>
        <xdr:cNvSpPr txBox="1"/>
      </xdr:nvSpPr>
      <xdr:spPr>
        <a:xfrm>
          <a:off x="2705744" y="1459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167476</xdr:rowOff>
    </xdr:from>
    <xdr:ext cx="405111" cy="259045"/>
    <xdr:sp macro="" textlink="">
      <xdr:nvSpPr>
        <xdr:cNvPr id="292" name="n_3mainValue【公営住宅】&#10;有形固定資産減価償却率"/>
        <xdr:cNvSpPr txBox="1"/>
      </xdr:nvSpPr>
      <xdr:spPr>
        <a:xfrm>
          <a:off x="1816744" y="1336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3" name="直線コネクタ 30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4" name="テキスト ボックス 30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5" name="直線コネクタ 30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6" name="テキスト ボックス 30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7" name="直線コネクタ 30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8" name="テキスト ボックス 30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9" name="直線コネクタ 30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0" name="テキスト ボックス 30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56387</xdr:rowOff>
    </xdr:to>
    <xdr:cxnSp macro="">
      <xdr:nvCxnSpPr>
        <xdr:cNvPr id="312" name="直線コネクタ 311"/>
        <xdr:cNvCxnSpPr/>
      </xdr:nvCxnSpPr>
      <xdr:spPr>
        <a:xfrm flipV="1">
          <a:off x="10476865" y="13384340"/>
          <a:ext cx="0" cy="12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60214</xdr:rowOff>
    </xdr:from>
    <xdr:ext cx="469744" cy="259045"/>
    <xdr:sp macro="" textlink="">
      <xdr:nvSpPr>
        <xdr:cNvPr id="313" name="【公営住宅】&#10;一人当たり面積最小値テキスト"/>
        <xdr:cNvSpPr txBox="1"/>
      </xdr:nvSpPr>
      <xdr:spPr>
        <a:xfrm>
          <a:off x="10515600" y="1463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56387</xdr:rowOff>
    </xdr:from>
    <xdr:to>
      <xdr:col>55</xdr:col>
      <xdr:colOff>88900</xdr:colOff>
      <xdr:row>85</xdr:row>
      <xdr:rowOff>56387</xdr:rowOff>
    </xdr:to>
    <xdr:cxnSp macro="">
      <xdr:nvCxnSpPr>
        <xdr:cNvPr id="314" name="直線コネクタ 313"/>
        <xdr:cNvCxnSpPr/>
      </xdr:nvCxnSpPr>
      <xdr:spPr>
        <a:xfrm>
          <a:off x="10388600" y="14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15" name="【公営住宅】&#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16" name="直線コネクタ 315"/>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90885</xdr:rowOff>
    </xdr:from>
    <xdr:ext cx="469744" cy="259045"/>
    <xdr:sp macro="" textlink="">
      <xdr:nvSpPr>
        <xdr:cNvPr id="317" name="【公営住宅】&#10;一人当たり面積平均値テキスト"/>
        <xdr:cNvSpPr txBox="1"/>
      </xdr:nvSpPr>
      <xdr:spPr>
        <a:xfrm>
          <a:off x="10515600" y="14149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112458</xdr:rowOff>
    </xdr:from>
    <xdr:to>
      <xdr:col>55</xdr:col>
      <xdr:colOff>50800</xdr:colOff>
      <xdr:row>83</xdr:row>
      <xdr:rowOff>42608</xdr:rowOff>
    </xdr:to>
    <xdr:sp macro="" textlink="">
      <xdr:nvSpPr>
        <xdr:cNvPr id="318" name="フローチャート: 判断 317"/>
        <xdr:cNvSpPr/>
      </xdr:nvSpPr>
      <xdr:spPr>
        <a:xfrm>
          <a:off x="10426700" y="14171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84455</xdr:rowOff>
    </xdr:from>
    <xdr:to>
      <xdr:col>50</xdr:col>
      <xdr:colOff>165100</xdr:colOff>
      <xdr:row>83</xdr:row>
      <xdr:rowOff>14605</xdr:rowOff>
    </xdr:to>
    <xdr:sp macro="" textlink="">
      <xdr:nvSpPr>
        <xdr:cNvPr id="319" name="フローチャート: 判断 318"/>
        <xdr:cNvSpPr/>
      </xdr:nvSpPr>
      <xdr:spPr>
        <a:xfrm>
          <a:off x="9588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30735</xdr:rowOff>
    </xdr:from>
    <xdr:to>
      <xdr:col>46</xdr:col>
      <xdr:colOff>38100</xdr:colOff>
      <xdr:row>83</xdr:row>
      <xdr:rowOff>132335</xdr:rowOff>
    </xdr:to>
    <xdr:sp macro="" textlink="">
      <xdr:nvSpPr>
        <xdr:cNvPr id="320" name="フローチャート: 判断 319"/>
        <xdr:cNvSpPr/>
      </xdr:nvSpPr>
      <xdr:spPr>
        <a:xfrm>
          <a:off x="86995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80</xdr:row>
      <xdr:rowOff>62737</xdr:rowOff>
    </xdr:from>
    <xdr:to>
      <xdr:col>41</xdr:col>
      <xdr:colOff>101600</xdr:colOff>
      <xdr:row>80</xdr:row>
      <xdr:rowOff>164337</xdr:rowOff>
    </xdr:to>
    <xdr:sp macro="" textlink="">
      <xdr:nvSpPr>
        <xdr:cNvPr id="321" name="フローチャート: 判断 320"/>
        <xdr:cNvSpPr/>
      </xdr:nvSpPr>
      <xdr:spPr>
        <a:xfrm>
          <a:off x="78105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2" name="テキスト ボックス 32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3" name="テキスト ボックス 32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4" name="テキスト ボックス 32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5" name="テキスト ボックス 32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6" name="テキスト ボックス 32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122746</xdr:rowOff>
    </xdr:from>
    <xdr:to>
      <xdr:col>55</xdr:col>
      <xdr:colOff>50800</xdr:colOff>
      <xdr:row>82</xdr:row>
      <xdr:rowOff>52896</xdr:rowOff>
    </xdr:to>
    <xdr:sp macro="" textlink="">
      <xdr:nvSpPr>
        <xdr:cNvPr id="327" name="楕円 326"/>
        <xdr:cNvSpPr/>
      </xdr:nvSpPr>
      <xdr:spPr>
        <a:xfrm>
          <a:off x="10426700" y="1401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145623</xdr:rowOff>
    </xdr:from>
    <xdr:ext cx="469744" cy="259045"/>
    <xdr:sp macro="" textlink="">
      <xdr:nvSpPr>
        <xdr:cNvPr id="328" name="【公営住宅】&#10;一人当たり面積該当値テキスト"/>
        <xdr:cNvSpPr txBox="1"/>
      </xdr:nvSpPr>
      <xdr:spPr>
        <a:xfrm>
          <a:off x="10515600" y="1386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130747</xdr:rowOff>
    </xdr:from>
    <xdr:to>
      <xdr:col>50</xdr:col>
      <xdr:colOff>165100</xdr:colOff>
      <xdr:row>82</xdr:row>
      <xdr:rowOff>60897</xdr:rowOff>
    </xdr:to>
    <xdr:sp macro="" textlink="">
      <xdr:nvSpPr>
        <xdr:cNvPr id="329" name="楕円 328"/>
        <xdr:cNvSpPr/>
      </xdr:nvSpPr>
      <xdr:spPr>
        <a:xfrm>
          <a:off x="9588500" y="1401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2096</xdr:rowOff>
    </xdr:from>
    <xdr:to>
      <xdr:col>55</xdr:col>
      <xdr:colOff>0</xdr:colOff>
      <xdr:row>82</xdr:row>
      <xdr:rowOff>10097</xdr:rowOff>
    </xdr:to>
    <xdr:cxnSp macro="">
      <xdr:nvCxnSpPr>
        <xdr:cNvPr id="330" name="直線コネクタ 329"/>
        <xdr:cNvCxnSpPr/>
      </xdr:nvCxnSpPr>
      <xdr:spPr>
        <a:xfrm flipV="1">
          <a:off x="9639300" y="14060996"/>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139891</xdr:rowOff>
    </xdr:from>
    <xdr:to>
      <xdr:col>46</xdr:col>
      <xdr:colOff>38100</xdr:colOff>
      <xdr:row>82</xdr:row>
      <xdr:rowOff>70041</xdr:rowOff>
    </xdr:to>
    <xdr:sp macro="" textlink="">
      <xdr:nvSpPr>
        <xdr:cNvPr id="331" name="楕円 330"/>
        <xdr:cNvSpPr/>
      </xdr:nvSpPr>
      <xdr:spPr>
        <a:xfrm>
          <a:off x="8699500" y="1402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10097</xdr:rowOff>
    </xdr:from>
    <xdr:to>
      <xdr:col>50</xdr:col>
      <xdr:colOff>114300</xdr:colOff>
      <xdr:row>82</xdr:row>
      <xdr:rowOff>19241</xdr:rowOff>
    </xdr:to>
    <xdr:cxnSp macro="">
      <xdr:nvCxnSpPr>
        <xdr:cNvPr id="332" name="直線コネクタ 331"/>
        <xdr:cNvCxnSpPr/>
      </xdr:nvCxnSpPr>
      <xdr:spPr>
        <a:xfrm flipV="1">
          <a:off x="8750300" y="1406899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149034</xdr:rowOff>
    </xdr:from>
    <xdr:to>
      <xdr:col>41</xdr:col>
      <xdr:colOff>101600</xdr:colOff>
      <xdr:row>82</xdr:row>
      <xdr:rowOff>79184</xdr:rowOff>
    </xdr:to>
    <xdr:sp macro="" textlink="">
      <xdr:nvSpPr>
        <xdr:cNvPr id="333" name="楕円 332"/>
        <xdr:cNvSpPr/>
      </xdr:nvSpPr>
      <xdr:spPr>
        <a:xfrm>
          <a:off x="7810500" y="1403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19241</xdr:rowOff>
    </xdr:from>
    <xdr:to>
      <xdr:col>45</xdr:col>
      <xdr:colOff>177800</xdr:colOff>
      <xdr:row>82</xdr:row>
      <xdr:rowOff>28384</xdr:rowOff>
    </xdr:to>
    <xdr:cxnSp macro="">
      <xdr:nvCxnSpPr>
        <xdr:cNvPr id="334" name="直線コネクタ 333"/>
        <xdr:cNvCxnSpPr/>
      </xdr:nvCxnSpPr>
      <xdr:spPr>
        <a:xfrm flipV="1">
          <a:off x="7861300" y="1407814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5732</xdr:rowOff>
    </xdr:from>
    <xdr:ext cx="469744" cy="259045"/>
    <xdr:sp macro="" textlink="">
      <xdr:nvSpPr>
        <xdr:cNvPr id="335" name="n_1aveValue【公営住宅】&#10;一人当たり面積"/>
        <xdr:cNvSpPr txBox="1"/>
      </xdr:nvSpPr>
      <xdr:spPr>
        <a:xfrm>
          <a:off x="9391727" y="1423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123462</xdr:rowOff>
    </xdr:from>
    <xdr:ext cx="469744" cy="259045"/>
    <xdr:sp macro="" textlink="">
      <xdr:nvSpPr>
        <xdr:cNvPr id="336" name="n_2aveValue【公営住宅】&#10;一人当たり面積"/>
        <xdr:cNvSpPr txBox="1"/>
      </xdr:nvSpPr>
      <xdr:spPr>
        <a:xfrm>
          <a:off x="8515427" y="1435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9414</xdr:rowOff>
    </xdr:from>
    <xdr:ext cx="469744" cy="259045"/>
    <xdr:sp macro="" textlink="">
      <xdr:nvSpPr>
        <xdr:cNvPr id="337" name="n_3aveValue【公営住宅】&#10;一人当たり面積"/>
        <xdr:cNvSpPr txBox="1"/>
      </xdr:nvSpPr>
      <xdr:spPr>
        <a:xfrm>
          <a:off x="7626427" y="1355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77424</xdr:rowOff>
    </xdr:from>
    <xdr:ext cx="469744" cy="259045"/>
    <xdr:sp macro="" textlink="">
      <xdr:nvSpPr>
        <xdr:cNvPr id="338" name="n_1mainValue【公営住宅】&#10;一人当たり面積"/>
        <xdr:cNvSpPr txBox="1"/>
      </xdr:nvSpPr>
      <xdr:spPr>
        <a:xfrm>
          <a:off x="9391727" y="1379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86568</xdr:rowOff>
    </xdr:from>
    <xdr:ext cx="469744" cy="259045"/>
    <xdr:sp macro="" textlink="">
      <xdr:nvSpPr>
        <xdr:cNvPr id="339" name="n_2mainValue【公営住宅】&#10;一人当たり面積"/>
        <xdr:cNvSpPr txBox="1"/>
      </xdr:nvSpPr>
      <xdr:spPr>
        <a:xfrm>
          <a:off x="8515427" y="1380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70311</xdr:rowOff>
    </xdr:from>
    <xdr:ext cx="469744" cy="259045"/>
    <xdr:sp macro="" textlink="">
      <xdr:nvSpPr>
        <xdr:cNvPr id="340" name="n_3mainValue【公営住宅】&#10;一人当たり面積"/>
        <xdr:cNvSpPr txBox="1"/>
      </xdr:nvSpPr>
      <xdr:spPr>
        <a:xfrm>
          <a:off x="7626427" y="1412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1" name="正方形/長方形 34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2" name="正方形/長方形 34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3" name="正方形/長方形 34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4" name="正方形/長方形 34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5" name="正方形/長方形 34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6" name="正方形/長方形 34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7" name="正方形/長方形 34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8" name="正方形/長方形 34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9" name="正方形/長方形 34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0" name="正方形/長方形 34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1" name="正方形/長方形 35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2" name="正方形/長方形 35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3" name="正方形/長方形 35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4" name="正方形/長方形 35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5" name="正方形/長方形 35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6" name="正方形/長方形 35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7" name="正方形/長方形 35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8" name="正方形/長方形 35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9" name="正方形/長方形 35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0" name="正方形/長方形 35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1" name="正方形/長方形 36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2" name="正方形/長方形 36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3" name="正方形/長方形 36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4" name="正方形/長方形 36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5" name="テキスト ボックス 36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6" name="直線コネクタ 36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7" name="テキスト ボックス 36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8" name="直線コネクタ 36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69" name="テキスト ボックス 36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0" name="直線コネクタ 36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1" name="テキスト ボックス 37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2" name="直線コネクタ 37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3" name="テキスト ボックス 37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4" name="直線コネクタ 37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5" name="テキスト ボックス 37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6" name="直線コネクタ 37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7" name="テキスト ボックス 37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8" name="直線コネクタ 37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9" name="テキスト ボックス 37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118110</xdr:rowOff>
    </xdr:to>
    <xdr:cxnSp macro="">
      <xdr:nvCxnSpPr>
        <xdr:cNvPr id="381" name="直線コネクタ 380"/>
        <xdr:cNvCxnSpPr/>
      </xdr:nvCxnSpPr>
      <xdr:spPr>
        <a:xfrm flipV="1">
          <a:off x="16318864" y="571500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121937</xdr:rowOff>
    </xdr:from>
    <xdr:ext cx="405111" cy="259045"/>
    <xdr:sp macro="" textlink="">
      <xdr:nvSpPr>
        <xdr:cNvPr id="382" name="【認定こども園・幼稚園・保育所】&#10;有形固定資産減価償却率最小値テキスト"/>
        <xdr:cNvSpPr txBox="1"/>
      </xdr:nvSpPr>
      <xdr:spPr>
        <a:xfrm>
          <a:off x="16357600" y="732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118110</xdr:rowOff>
    </xdr:from>
    <xdr:to>
      <xdr:col>86</xdr:col>
      <xdr:colOff>25400</xdr:colOff>
      <xdr:row>42</xdr:row>
      <xdr:rowOff>118110</xdr:rowOff>
    </xdr:to>
    <xdr:cxnSp macro="">
      <xdr:nvCxnSpPr>
        <xdr:cNvPr id="383" name="直線コネクタ 382"/>
        <xdr:cNvCxnSpPr/>
      </xdr:nvCxnSpPr>
      <xdr:spPr>
        <a:xfrm>
          <a:off x="16230600" y="731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84"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85" name="直線コネクタ 38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55262</xdr:rowOff>
    </xdr:from>
    <xdr:ext cx="405111" cy="259045"/>
    <xdr:sp macro="" textlink="">
      <xdr:nvSpPr>
        <xdr:cNvPr id="386" name="【認定こども園・幼稚園・保育所】&#10;有形固定資産減価償却率平均値テキスト"/>
        <xdr:cNvSpPr txBox="1"/>
      </xdr:nvSpPr>
      <xdr:spPr>
        <a:xfrm>
          <a:off x="16357600" y="65703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76835</xdr:rowOff>
    </xdr:from>
    <xdr:to>
      <xdr:col>85</xdr:col>
      <xdr:colOff>177800</xdr:colOff>
      <xdr:row>39</xdr:row>
      <xdr:rowOff>6985</xdr:rowOff>
    </xdr:to>
    <xdr:sp macro="" textlink="">
      <xdr:nvSpPr>
        <xdr:cNvPr id="387" name="フローチャート: 判断 386"/>
        <xdr:cNvSpPr/>
      </xdr:nvSpPr>
      <xdr:spPr>
        <a:xfrm>
          <a:off x="162687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88" name="フローチャート: 判断 387"/>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114935</xdr:rowOff>
    </xdr:from>
    <xdr:to>
      <xdr:col>76</xdr:col>
      <xdr:colOff>165100</xdr:colOff>
      <xdr:row>38</xdr:row>
      <xdr:rowOff>45085</xdr:rowOff>
    </xdr:to>
    <xdr:sp macro="" textlink="">
      <xdr:nvSpPr>
        <xdr:cNvPr id="389" name="フローチャート: 判断 388"/>
        <xdr:cNvSpPr/>
      </xdr:nvSpPr>
      <xdr:spPr>
        <a:xfrm>
          <a:off x="14541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166370</xdr:rowOff>
    </xdr:from>
    <xdr:to>
      <xdr:col>72</xdr:col>
      <xdr:colOff>38100</xdr:colOff>
      <xdr:row>37</xdr:row>
      <xdr:rowOff>96520</xdr:rowOff>
    </xdr:to>
    <xdr:sp macro="" textlink="">
      <xdr:nvSpPr>
        <xdr:cNvPr id="390" name="フローチャート: 判断 389"/>
        <xdr:cNvSpPr/>
      </xdr:nvSpPr>
      <xdr:spPr>
        <a:xfrm>
          <a:off x="13652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1" name="テキスト ボックス 39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2" name="テキスト ボックス 39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3" name="テキスト ボックス 39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4" name="テキスト ボックス 39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5" name="テキスト ボックス 39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6350</xdr:rowOff>
    </xdr:from>
    <xdr:to>
      <xdr:col>76</xdr:col>
      <xdr:colOff>165100</xdr:colOff>
      <xdr:row>33</xdr:row>
      <xdr:rowOff>107950</xdr:rowOff>
    </xdr:to>
    <xdr:sp macro="" textlink="">
      <xdr:nvSpPr>
        <xdr:cNvPr id="396" name="楕円 395"/>
        <xdr:cNvSpPr/>
      </xdr:nvSpPr>
      <xdr:spPr>
        <a:xfrm>
          <a:off x="14541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6350</xdr:rowOff>
    </xdr:from>
    <xdr:to>
      <xdr:col>72</xdr:col>
      <xdr:colOff>38100</xdr:colOff>
      <xdr:row>33</xdr:row>
      <xdr:rowOff>107950</xdr:rowOff>
    </xdr:to>
    <xdr:sp macro="" textlink="">
      <xdr:nvSpPr>
        <xdr:cNvPr id="397" name="楕円 396"/>
        <xdr:cNvSpPr/>
      </xdr:nvSpPr>
      <xdr:spPr>
        <a:xfrm>
          <a:off x="13652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57150</xdr:rowOff>
    </xdr:from>
    <xdr:to>
      <xdr:col>76</xdr:col>
      <xdr:colOff>114300</xdr:colOff>
      <xdr:row>33</xdr:row>
      <xdr:rowOff>57150</xdr:rowOff>
    </xdr:to>
    <xdr:cxnSp macro="">
      <xdr:nvCxnSpPr>
        <xdr:cNvPr id="398" name="直線コネクタ 397"/>
        <xdr:cNvCxnSpPr/>
      </xdr:nvCxnSpPr>
      <xdr:spPr>
        <a:xfrm>
          <a:off x="13703300" y="57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92092</xdr:rowOff>
    </xdr:from>
    <xdr:ext cx="405111" cy="259045"/>
    <xdr:sp macro="" textlink="">
      <xdr:nvSpPr>
        <xdr:cNvPr id="399" name="n_1aveValue【認定こども園・幼稚園・保育所】&#10;有形固定資産減価償却率"/>
        <xdr:cNvSpPr txBox="1"/>
      </xdr:nvSpPr>
      <xdr:spPr>
        <a:xfrm>
          <a:off x="152660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36212</xdr:rowOff>
    </xdr:from>
    <xdr:ext cx="405111" cy="259045"/>
    <xdr:sp macro="" textlink="">
      <xdr:nvSpPr>
        <xdr:cNvPr id="400" name="n_2aveValue【認定こども園・幼稚園・保育所】&#10;有形固定資産減価償却率"/>
        <xdr:cNvSpPr txBox="1"/>
      </xdr:nvSpPr>
      <xdr:spPr>
        <a:xfrm>
          <a:off x="14389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87647</xdr:rowOff>
    </xdr:from>
    <xdr:ext cx="405111" cy="259045"/>
    <xdr:sp macro="" textlink="">
      <xdr:nvSpPr>
        <xdr:cNvPr id="401" name="n_3aveValue【認定こども園・幼稚園・保育所】&#10;有形固定資産減価償却率"/>
        <xdr:cNvSpPr txBox="1"/>
      </xdr:nvSpPr>
      <xdr:spPr>
        <a:xfrm>
          <a:off x="135007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31</xdr:row>
      <xdr:rowOff>124477</xdr:rowOff>
    </xdr:from>
    <xdr:ext cx="469744" cy="259045"/>
    <xdr:sp macro="" textlink="">
      <xdr:nvSpPr>
        <xdr:cNvPr id="402" name="n_2mainValue【認定こども園・幼稚園・保育所】&#10;有形固定資産減価償却率"/>
        <xdr:cNvSpPr txBox="1"/>
      </xdr:nvSpPr>
      <xdr:spPr>
        <a:xfrm>
          <a:off x="143574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31</xdr:row>
      <xdr:rowOff>124477</xdr:rowOff>
    </xdr:from>
    <xdr:ext cx="469744" cy="259045"/>
    <xdr:sp macro="" textlink="">
      <xdr:nvSpPr>
        <xdr:cNvPr id="403" name="n_3mainValue【認定こども園・幼稚園・保育所】&#10;有形固定資産減価償却率"/>
        <xdr:cNvSpPr txBox="1"/>
      </xdr:nvSpPr>
      <xdr:spPr>
        <a:xfrm>
          <a:off x="134684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4" name="正方形/長方形 4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5" name="正方形/長方形 4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6" name="正方形/長方形 4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7" name="正方形/長方形 4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8" name="正方形/長方形 4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9" name="正方形/長方形 4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0" name="正方形/長方形 4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1" name="正方形/長方形 4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2" name="テキスト ボックス 4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3" name="直線コネクタ 4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14" name="直線コネクタ 41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15" name="テキスト ボックス 41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6" name="直線コネクタ 41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17" name="テキスト ボックス 41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8" name="直線コネクタ 41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9" name="テキスト ボックス 41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0" name="直線コネクタ 41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21" name="テキスト ボックス 42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2" name="直線コネクタ 42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23" name="テキスト ボックス 42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24" name="直線コネクタ 42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25" name="テキスト ボックス 42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6" name="直線コネクタ 42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7" name="テキスト ボックス 42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35378</xdr:rowOff>
    </xdr:from>
    <xdr:to>
      <xdr:col>116</xdr:col>
      <xdr:colOff>62864</xdr:colOff>
      <xdr:row>41</xdr:row>
      <xdr:rowOff>90896</xdr:rowOff>
    </xdr:to>
    <xdr:cxnSp macro="">
      <xdr:nvCxnSpPr>
        <xdr:cNvPr id="429" name="直線コネクタ 428"/>
        <xdr:cNvCxnSpPr/>
      </xdr:nvCxnSpPr>
      <xdr:spPr>
        <a:xfrm flipV="1">
          <a:off x="22160864" y="569322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94723</xdr:rowOff>
    </xdr:from>
    <xdr:ext cx="469744" cy="259045"/>
    <xdr:sp macro="" textlink="">
      <xdr:nvSpPr>
        <xdr:cNvPr id="430" name="【認定こども園・幼稚園・保育所】&#10;一人当たり面積最小値テキスト"/>
        <xdr:cNvSpPr txBox="1"/>
      </xdr:nvSpPr>
      <xdr:spPr>
        <a:xfrm>
          <a:off x="22199600" y="712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90896</xdr:rowOff>
    </xdr:from>
    <xdr:to>
      <xdr:col>116</xdr:col>
      <xdr:colOff>152400</xdr:colOff>
      <xdr:row>41</xdr:row>
      <xdr:rowOff>90896</xdr:rowOff>
    </xdr:to>
    <xdr:cxnSp macro="">
      <xdr:nvCxnSpPr>
        <xdr:cNvPr id="431" name="直線コネクタ 430"/>
        <xdr:cNvCxnSpPr/>
      </xdr:nvCxnSpPr>
      <xdr:spPr>
        <a:xfrm>
          <a:off x="22072600" y="712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153505</xdr:rowOff>
    </xdr:from>
    <xdr:ext cx="469744" cy="259045"/>
    <xdr:sp macro="" textlink="">
      <xdr:nvSpPr>
        <xdr:cNvPr id="432" name="【認定こども園・幼稚園・保育所】&#10;一人当たり面積最大値テキスト"/>
        <xdr:cNvSpPr txBox="1"/>
      </xdr:nvSpPr>
      <xdr:spPr>
        <a:xfrm>
          <a:off x="22199600" y="546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35378</xdr:rowOff>
    </xdr:from>
    <xdr:to>
      <xdr:col>116</xdr:col>
      <xdr:colOff>152400</xdr:colOff>
      <xdr:row>33</xdr:row>
      <xdr:rowOff>35378</xdr:rowOff>
    </xdr:to>
    <xdr:cxnSp macro="">
      <xdr:nvCxnSpPr>
        <xdr:cNvPr id="433" name="直線コネクタ 432"/>
        <xdr:cNvCxnSpPr/>
      </xdr:nvCxnSpPr>
      <xdr:spPr>
        <a:xfrm>
          <a:off x="22072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80571</xdr:rowOff>
    </xdr:from>
    <xdr:ext cx="469744" cy="259045"/>
    <xdr:sp macro="" textlink="">
      <xdr:nvSpPr>
        <xdr:cNvPr id="434" name="【認定こども園・幼稚園・保育所】&#10;一人当たり面積平均値テキスト"/>
        <xdr:cNvSpPr txBox="1"/>
      </xdr:nvSpPr>
      <xdr:spPr>
        <a:xfrm>
          <a:off x="22199600" y="6424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102144</xdr:rowOff>
    </xdr:from>
    <xdr:to>
      <xdr:col>116</xdr:col>
      <xdr:colOff>114300</xdr:colOff>
      <xdr:row>38</xdr:row>
      <xdr:rowOff>32294</xdr:rowOff>
    </xdr:to>
    <xdr:sp macro="" textlink="">
      <xdr:nvSpPr>
        <xdr:cNvPr id="435" name="フローチャート: 判断 434"/>
        <xdr:cNvSpPr/>
      </xdr:nvSpPr>
      <xdr:spPr>
        <a:xfrm>
          <a:off x="22110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89081</xdr:rowOff>
    </xdr:from>
    <xdr:to>
      <xdr:col>112</xdr:col>
      <xdr:colOff>38100</xdr:colOff>
      <xdr:row>38</xdr:row>
      <xdr:rowOff>19231</xdr:rowOff>
    </xdr:to>
    <xdr:sp macro="" textlink="">
      <xdr:nvSpPr>
        <xdr:cNvPr id="436" name="フローチャート: 判断 435"/>
        <xdr:cNvSpPr/>
      </xdr:nvSpPr>
      <xdr:spPr>
        <a:xfrm>
          <a:off x="2127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437" name="フローチャート: 判断 436"/>
        <xdr:cNvSpPr/>
      </xdr:nvSpPr>
      <xdr:spPr>
        <a:xfrm>
          <a:off x="2038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35197</xdr:rowOff>
    </xdr:from>
    <xdr:to>
      <xdr:col>102</xdr:col>
      <xdr:colOff>165100</xdr:colOff>
      <xdr:row>38</xdr:row>
      <xdr:rowOff>136797</xdr:rowOff>
    </xdr:to>
    <xdr:sp macro="" textlink="">
      <xdr:nvSpPr>
        <xdr:cNvPr id="438" name="フローチャート: 判断 437"/>
        <xdr:cNvSpPr/>
      </xdr:nvSpPr>
      <xdr:spPr>
        <a:xfrm>
          <a:off x="19494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9" name="テキスト ボックス 4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0" name="テキスト ボックス 4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1" name="テキスト ボックス 4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2" name="テキスト ボックス 4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3" name="テキスト ボックス 4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79284</xdr:rowOff>
    </xdr:from>
    <xdr:to>
      <xdr:col>107</xdr:col>
      <xdr:colOff>101600</xdr:colOff>
      <xdr:row>42</xdr:row>
      <xdr:rowOff>9434</xdr:rowOff>
    </xdr:to>
    <xdr:sp macro="" textlink="">
      <xdr:nvSpPr>
        <xdr:cNvPr id="444" name="楕円 443"/>
        <xdr:cNvSpPr/>
      </xdr:nvSpPr>
      <xdr:spPr>
        <a:xfrm>
          <a:off x="20383500" y="710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79284</xdr:rowOff>
    </xdr:from>
    <xdr:to>
      <xdr:col>102</xdr:col>
      <xdr:colOff>165100</xdr:colOff>
      <xdr:row>42</xdr:row>
      <xdr:rowOff>9434</xdr:rowOff>
    </xdr:to>
    <xdr:sp macro="" textlink="">
      <xdr:nvSpPr>
        <xdr:cNvPr id="445" name="楕円 444"/>
        <xdr:cNvSpPr/>
      </xdr:nvSpPr>
      <xdr:spPr>
        <a:xfrm>
          <a:off x="19494500" y="710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130084</xdr:rowOff>
    </xdr:from>
    <xdr:to>
      <xdr:col>107</xdr:col>
      <xdr:colOff>50800</xdr:colOff>
      <xdr:row>41</xdr:row>
      <xdr:rowOff>130084</xdr:rowOff>
    </xdr:to>
    <xdr:cxnSp macro="">
      <xdr:nvCxnSpPr>
        <xdr:cNvPr id="446" name="直線コネクタ 445"/>
        <xdr:cNvCxnSpPr/>
      </xdr:nvCxnSpPr>
      <xdr:spPr>
        <a:xfrm>
          <a:off x="19545300" y="71595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35758</xdr:rowOff>
    </xdr:from>
    <xdr:ext cx="469744" cy="259045"/>
    <xdr:sp macro="" textlink="">
      <xdr:nvSpPr>
        <xdr:cNvPr id="447" name="n_1aveValue【認定こども園・幼稚園・保育所】&#10;一人当たり面積"/>
        <xdr:cNvSpPr txBox="1"/>
      </xdr:nvSpPr>
      <xdr:spPr>
        <a:xfrm>
          <a:off x="21075727" y="620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107604</xdr:rowOff>
    </xdr:from>
    <xdr:ext cx="469744" cy="259045"/>
    <xdr:sp macro="" textlink="">
      <xdr:nvSpPr>
        <xdr:cNvPr id="448" name="n_2aveValue【認定こども園・幼稚園・保育所】&#10;一人当たり面積"/>
        <xdr:cNvSpPr txBox="1"/>
      </xdr:nvSpPr>
      <xdr:spPr>
        <a:xfrm>
          <a:off x="20199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153324</xdr:rowOff>
    </xdr:from>
    <xdr:ext cx="469744" cy="259045"/>
    <xdr:sp macro="" textlink="">
      <xdr:nvSpPr>
        <xdr:cNvPr id="449" name="n_3aveValue【認定こども園・幼稚園・保育所】&#10;一人当たり面積"/>
        <xdr:cNvSpPr txBox="1"/>
      </xdr:nvSpPr>
      <xdr:spPr>
        <a:xfrm>
          <a:off x="19310427" y="632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561</xdr:rowOff>
    </xdr:from>
    <xdr:ext cx="469744" cy="259045"/>
    <xdr:sp macro="" textlink="">
      <xdr:nvSpPr>
        <xdr:cNvPr id="450" name="n_2mainValue【認定こども園・幼稚園・保育所】&#10;一人当たり面積"/>
        <xdr:cNvSpPr txBox="1"/>
      </xdr:nvSpPr>
      <xdr:spPr>
        <a:xfrm>
          <a:off x="20199427" y="720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561</xdr:rowOff>
    </xdr:from>
    <xdr:ext cx="469744" cy="259045"/>
    <xdr:sp macro="" textlink="">
      <xdr:nvSpPr>
        <xdr:cNvPr id="451" name="n_3mainValue【認定こども園・幼稚園・保育所】&#10;一人当たり面積"/>
        <xdr:cNvSpPr txBox="1"/>
      </xdr:nvSpPr>
      <xdr:spPr>
        <a:xfrm>
          <a:off x="19310427" y="720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2" name="正方形/長方形 4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3" name="正方形/長方形 4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4" name="正方形/長方形 4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5" name="正方形/長方形 4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6" name="正方形/長方形 4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7" name="正方形/長方形 4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8" name="正方形/長方形 4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9" name="正方形/長方形 4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0" name="テキスト ボックス 4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1" name="直線コネクタ 4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62" name="テキスト ボックス 46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63" name="直線コネクタ 46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64" name="テキスト ボックス 46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65" name="直線コネクタ 46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66" name="テキスト ボックス 46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67" name="直線コネクタ 46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8" name="テキスト ボックス 46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9" name="直線コネクタ 46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70" name="テキスト ボックス 469"/>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1" name="直線コネクタ 47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2" name="テキスト ボックス 47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58</xdr:row>
      <xdr:rowOff>13716</xdr:rowOff>
    </xdr:from>
    <xdr:to>
      <xdr:col>85</xdr:col>
      <xdr:colOff>126364</xdr:colOff>
      <xdr:row>63</xdr:row>
      <xdr:rowOff>160020</xdr:rowOff>
    </xdr:to>
    <xdr:cxnSp macro="">
      <xdr:nvCxnSpPr>
        <xdr:cNvPr id="474" name="直線コネクタ 473"/>
        <xdr:cNvCxnSpPr/>
      </xdr:nvCxnSpPr>
      <xdr:spPr>
        <a:xfrm flipV="1">
          <a:off x="16318864" y="9957816"/>
          <a:ext cx="0" cy="1003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475" name="【学校施設】&#10;有形固定資産減価償却率最小値テキスト"/>
        <xdr:cNvSpPr txBox="1"/>
      </xdr:nvSpPr>
      <xdr:spPr>
        <a:xfrm>
          <a:off x="16357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476" name="直線コネクタ 475"/>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131843</xdr:rowOff>
    </xdr:from>
    <xdr:ext cx="405111" cy="259045"/>
    <xdr:sp macro="" textlink="">
      <xdr:nvSpPr>
        <xdr:cNvPr id="477" name="【学校施設】&#10;有形固定資産減価償却率最大値テキスト"/>
        <xdr:cNvSpPr txBox="1"/>
      </xdr:nvSpPr>
      <xdr:spPr>
        <a:xfrm>
          <a:off x="16357600" y="9733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13716</xdr:rowOff>
    </xdr:from>
    <xdr:to>
      <xdr:col>86</xdr:col>
      <xdr:colOff>25400</xdr:colOff>
      <xdr:row>58</xdr:row>
      <xdr:rowOff>13716</xdr:rowOff>
    </xdr:to>
    <xdr:cxnSp macro="">
      <xdr:nvCxnSpPr>
        <xdr:cNvPr id="478" name="直線コネクタ 477"/>
        <xdr:cNvCxnSpPr/>
      </xdr:nvCxnSpPr>
      <xdr:spPr>
        <a:xfrm>
          <a:off x="16230600" y="995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124223</xdr:rowOff>
    </xdr:from>
    <xdr:ext cx="405111" cy="259045"/>
    <xdr:sp macro="" textlink="">
      <xdr:nvSpPr>
        <xdr:cNvPr id="479" name="【学校施設】&#10;有形固定資産減価償却率平均値テキスト"/>
        <xdr:cNvSpPr txBox="1"/>
      </xdr:nvSpPr>
      <xdr:spPr>
        <a:xfrm>
          <a:off x="16357600" y="104112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145796</xdr:rowOff>
    </xdr:from>
    <xdr:to>
      <xdr:col>85</xdr:col>
      <xdr:colOff>177800</xdr:colOff>
      <xdr:row>61</xdr:row>
      <xdr:rowOff>75946</xdr:rowOff>
    </xdr:to>
    <xdr:sp macro="" textlink="">
      <xdr:nvSpPr>
        <xdr:cNvPr id="480" name="フローチャート: 判断 479"/>
        <xdr:cNvSpPr/>
      </xdr:nvSpPr>
      <xdr:spPr>
        <a:xfrm>
          <a:off x="16268700" y="1043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26924</xdr:rowOff>
    </xdr:from>
    <xdr:to>
      <xdr:col>81</xdr:col>
      <xdr:colOff>101600</xdr:colOff>
      <xdr:row>61</xdr:row>
      <xdr:rowOff>128524</xdr:rowOff>
    </xdr:to>
    <xdr:sp macro="" textlink="">
      <xdr:nvSpPr>
        <xdr:cNvPr id="481" name="フローチャート: 判断 480"/>
        <xdr:cNvSpPr/>
      </xdr:nvSpPr>
      <xdr:spPr>
        <a:xfrm>
          <a:off x="15430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45212</xdr:rowOff>
    </xdr:from>
    <xdr:to>
      <xdr:col>76</xdr:col>
      <xdr:colOff>165100</xdr:colOff>
      <xdr:row>61</xdr:row>
      <xdr:rowOff>146812</xdr:rowOff>
    </xdr:to>
    <xdr:sp macro="" textlink="">
      <xdr:nvSpPr>
        <xdr:cNvPr id="482" name="フローチャート: 判断 481"/>
        <xdr:cNvSpPr/>
      </xdr:nvSpPr>
      <xdr:spPr>
        <a:xfrm>
          <a:off x="14541500" y="1050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118364</xdr:rowOff>
    </xdr:from>
    <xdr:to>
      <xdr:col>72</xdr:col>
      <xdr:colOff>38100</xdr:colOff>
      <xdr:row>61</xdr:row>
      <xdr:rowOff>48514</xdr:rowOff>
    </xdr:to>
    <xdr:sp macro="" textlink="">
      <xdr:nvSpPr>
        <xdr:cNvPr id="483" name="フローチャート: 判断 482"/>
        <xdr:cNvSpPr/>
      </xdr:nvSpPr>
      <xdr:spPr>
        <a:xfrm>
          <a:off x="13652500" y="1040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4" name="テキスト ボックス 4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5" name="テキスト ボックス 4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6" name="テキスト ボックス 4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7" name="テキスト ボックス 4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8" name="テキスト ボックス 4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45212</xdr:rowOff>
    </xdr:from>
    <xdr:to>
      <xdr:col>85</xdr:col>
      <xdr:colOff>177800</xdr:colOff>
      <xdr:row>60</xdr:row>
      <xdr:rowOff>146812</xdr:rowOff>
    </xdr:to>
    <xdr:sp macro="" textlink="">
      <xdr:nvSpPr>
        <xdr:cNvPr id="489" name="楕円 488"/>
        <xdr:cNvSpPr/>
      </xdr:nvSpPr>
      <xdr:spPr>
        <a:xfrm>
          <a:off x="16268700" y="103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68089</xdr:rowOff>
    </xdr:from>
    <xdr:ext cx="405111" cy="259045"/>
    <xdr:sp macro="" textlink="">
      <xdr:nvSpPr>
        <xdr:cNvPr id="490" name="【学校施設】&#10;有形固定資産減価償却率該当値テキスト"/>
        <xdr:cNvSpPr txBox="1"/>
      </xdr:nvSpPr>
      <xdr:spPr>
        <a:xfrm>
          <a:off x="16357600" y="1018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56642</xdr:rowOff>
    </xdr:from>
    <xdr:to>
      <xdr:col>81</xdr:col>
      <xdr:colOff>101600</xdr:colOff>
      <xdr:row>60</xdr:row>
      <xdr:rowOff>158242</xdr:rowOff>
    </xdr:to>
    <xdr:sp macro="" textlink="">
      <xdr:nvSpPr>
        <xdr:cNvPr id="491" name="楕円 490"/>
        <xdr:cNvSpPr/>
      </xdr:nvSpPr>
      <xdr:spPr>
        <a:xfrm>
          <a:off x="154305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96012</xdr:rowOff>
    </xdr:from>
    <xdr:to>
      <xdr:col>85</xdr:col>
      <xdr:colOff>127000</xdr:colOff>
      <xdr:row>60</xdr:row>
      <xdr:rowOff>107442</xdr:rowOff>
    </xdr:to>
    <xdr:cxnSp macro="">
      <xdr:nvCxnSpPr>
        <xdr:cNvPr id="492" name="直線コネクタ 491"/>
        <xdr:cNvCxnSpPr/>
      </xdr:nvCxnSpPr>
      <xdr:spPr>
        <a:xfrm flipV="1">
          <a:off x="15481300" y="1038301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74930</xdr:rowOff>
    </xdr:from>
    <xdr:to>
      <xdr:col>76</xdr:col>
      <xdr:colOff>165100</xdr:colOff>
      <xdr:row>60</xdr:row>
      <xdr:rowOff>5080</xdr:rowOff>
    </xdr:to>
    <xdr:sp macro="" textlink="">
      <xdr:nvSpPr>
        <xdr:cNvPr id="493" name="楕円 492"/>
        <xdr:cNvSpPr/>
      </xdr:nvSpPr>
      <xdr:spPr>
        <a:xfrm>
          <a:off x="14541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125730</xdr:rowOff>
    </xdr:from>
    <xdr:to>
      <xdr:col>81</xdr:col>
      <xdr:colOff>50800</xdr:colOff>
      <xdr:row>60</xdr:row>
      <xdr:rowOff>107442</xdr:rowOff>
    </xdr:to>
    <xdr:cxnSp macro="">
      <xdr:nvCxnSpPr>
        <xdr:cNvPr id="494" name="直線コネクタ 493"/>
        <xdr:cNvCxnSpPr/>
      </xdr:nvCxnSpPr>
      <xdr:spPr>
        <a:xfrm>
          <a:off x="14592300" y="10241280"/>
          <a:ext cx="8890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63500</xdr:rowOff>
    </xdr:from>
    <xdr:to>
      <xdr:col>72</xdr:col>
      <xdr:colOff>38100</xdr:colOff>
      <xdr:row>56</xdr:row>
      <xdr:rowOff>165100</xdr:rowOff>
    </xdr:to>
    <xdr:sp macro="" textlink="">
      <xdr:nvSpPr>
        <xdr:cNvPr id="495" name="楕円 494"/>
        <xdr:cNvSpPr/>
      </xdr:nvSpPr>
      <xdr:spPr>
        <a:xfrm>
          <a:off x="13652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114300</xdr:rowOff>
    </xdr:from>
    <xdr:to>
      <xdr:col>76</xdr:col>
      <xdr:colOff>114300</xdr:colOff>
      <xdr:row>59</xdr:row>
      <xdr:rowOff>125730</xdr:rowOff>
    </xdr:to>
    <xdr:cxnSp macro="">
      <xdr:nvCxnSpPr>
        <xdr:cNvPr id="496" name="直線コネクタ 495"/>
        <xdr:cNvCxnSpPr/>
      </xdr:nvCxnSpPr>
      <xdr:spPr>
        <a:xfrm>
          <a:off x="13703300" y="9715500"/>
          <a:ext cx="8890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119651</xdr:rowOff>
    </xdr:from>
    <xdr:ext cx="405111" cy="259045"/>
    <xdr:sp macro="" textlink="">
      <xdr:nvSpPr>
        <xdr:cNvPr id="497" name="n_1aveValue【学校施設】&#10;有形固定資産減価償却率"/>
        <xdr:cNvSpPr txBox="1"/>
      </xdr:nvSpPr>
      <xdr:spPr>
        <a:xfrm>
          <a:off x="15266044" y="1057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137939</xdr:rowOff>
    </xdr:from>
    <xdr:ext cx="405111" cy="259045"/>
    <xdr:sp macro="" textlink="">
      <xdr:nvSpPr>
        <xdr:cNvPr id="498" name="n_2aveValue【学校施設】&#10;有形固定資産減価償却率"/>
        <xdr:cNvSpPr txBox="1"/>
      </xdr:nvSpPr>
      <xdr:spPr>
        <a:xfrm>
          <a:off x="14389744" y="10596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39641</xdr:rowOff>
    </xdr:from>
    <xdr:ext cx="405111" cy="259045"/>
    <xdr:sp macro="" textlink="">
      <xdr:nvSpPr>
        <xdr:cNvPr id="499" name="n_3aveValue【学校施設】&#10;有形固定資産減価償却率"/>
        <xdr:cNvSpPr txBox="1"/>
      </xdr:nvSpPr>
      <xdr:spPr>
        <a:xfrm>
          <a:off x="13500744" y="1049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3319</xdr:rowOff>
    </xdr:from>
    <xdr:ext cx="405111" cy="259045"/>
    <xdr:sp macro="" textlink="">
      <xdr:nvSpPr>
        <xdr:cNvPr id="500" name="n_1mainValue【学校施設】&#10;有形固定資産減価償却率"/>
        <xdr:cNvSpPr txBox="1"/>
      </xdr:nvSpPr>
      <xdr:spPr>
        <a:xfrm>
          <a:off x="15266044" y="1011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21607</xdr:rowOff>
    </xdr:from>
    <xdr:ext cx="405111" cy="259045"/>
    <xdr:sp macro="" textlink="">
      <xdr:nvSpPr>
        <xdr:cNvPr id="501" name="n_2mainValue【学校施設】&#10;有形固定資産減価償却率"/>
        <xdr:cNvSpPr txBox="1"/>
      </xdr:nvSpPr>
      <xdr:spPr>
        <a:xfrm>
          <a:off x="14389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10177</xdr:rowOff>
    </xdr:from>
    <xdr:ext cx="405111" cy="259045"/>
    <xdr:sp macro="" textlink="">
      <xdr:nvSpPr>
        <xdr:cNvPr id="502" name="n_3mainValue【学校施設】&#10;有形固定資産減価償却率"/>
        <xdr:cNvSpPr txBox="1"/>
      </xdr:nvSpPr>
      <xdr:spPr>
        <a:xfrm>
          <a:off x="135007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3" name="正方形/長方形 50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4" name="正方形/長方形 50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5" name="正方形/長方形 50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6" name="正方形/長方形 50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7" name="正方形/長方形 50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8" name="正方形/長方形 50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9" name="正方形/長方形 50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0" name="正方形/長方形 50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1" name="テキスト ボックス 51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2" name="直線コネクタ 51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13" name="テキスト ボックス 51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14" name="直線コネクタ 51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15" name="テキスト ボックス 51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16" name="直線コネクタ 51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17" name="テキスト ボックス 51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18" name="直線コネクタ 51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19" name="テキスト ボックス 51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20" name="直線コネクタ 51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21" name="テキスト ボックス 52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2" name="直線コネクタ 52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3" name="テキスト ボックス 52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164135</xdr:rowOff>
    </xdr:from>
    <xdr:to>
      <xdr:col>116</xdr:col>
      <xdr:colOff>62864</xdr:colOff>
      <xdr:row>64</xdr:row>
      <xdr:rowOff>75895</xdr:rowOff>
    </xdr:to>
    <xdr:cxnSp macro="">
      <xdr:nvCxnSpPr>
        <xdr:cNvPr id="525" name="直線コネクタ 524"/>
        <xdr:cNvCxnSpPr/>
      </xdr:nvCxnSpPr>
      <xdr:spPr>
        <a:xfrm flipV="1">
          <a:off x="22160864" y="9593885"/>
          <a:ext cx="0" cy="1454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79722</xdr:rowOff>
    </xdr:from>
    <xdr:ext cx="469744" cy="259045"/>
    <xdr:sp macro="" textlink="">
      <xdr:nvSpPr>
        <xdr:cNvPr id="526" name="【学校施設】&#10;一人当たり面積最小値テキスト"/>
        <xdr:cNvSpPr txBox="1"/>
      </xdr:nvSpPr>
      <xdr:spPr>
        <a:xfrm>
          <a:off x="22199600" y="1105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75895</xdr:rowOff>
    </xdr:from>
    <xdr:to>
      <xdr:col>116</xdr:col>
      <xdr:colOff>152400</xdr:colOff>
      <xdr:row>64</xdr:row>
      <xdr:rowOff>75895</xdr:rowOff>
    </xdr:to>
    <xdr:cxnSp macro="">
      <xdr:nvCxnSpPr>
        <xdr:cNvPr id="527" name="直線コネクタ 526"/>
        <xdr:cNvCxnSpPr/>
      </xdr:nvCxnSpPr>
      <xdr:spPr>
        <a:xfrm>
          <a:off x="22072600" y="1104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110812</xdr:rowOff>
    </xdr:from>
    <xdr:ext cx="469744" cy="259045"/>
    <xdr:sp macro="" textlink="">
      <xdr:nvSpPr>
        <xdr:cNvPr id="528" name="【学校施設】&#10;一人当たり面積最大値テキスト"/>
        <xdr:cNvSpPr txBox="1"/>
      </xdr:nvSpPr>
      <xdr:spPr>
        <a:xfrm>
          <a:off x="22199600" y="936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164135</xdr:rowOff>
    </xdr:from>
    <xdr:to>
      <xdr:col>116</xdr:col>
      <xdr:colOff>152400</xdr:colOff>
      <xdr:row>55</xdr:row>
      <xdr:rowOff>164135</xdr:rowOff>
    </xdr:to>
    <xdr:cxnSp macro="">
      <xdr:nvCxnSpPr>
        <xdr:cNvPr id="529" name="直線コネクタ 528"/>
        <xdr:cNvCxnSpPr/>
      </xdr:nvCxnSpPr>
      <xdr:spPr>
        <a:xfrm>
          <a:off x="22072600" y="959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159885</xdr:rowOff>
    </xdr:from>
    <xdr:ext cx="469744" cy="259045"/>
    <xdr:sp macro="" textlink="">
      <xdr:nvSpPr>
        <xdr:cNvPr id="530" name="【学校施設】&#10;一人当たり面積平均値テキスト"/>
        <xdr:cNvSpPr txBox="1"/>
      </xdr:nvSpPr>
      <xdr:spPr>
        <a:xfrm>
          <a:off x="22199600" y="10446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10008</xdr:rowOff>
    </xdr:from>
    <xdr:to>
      <xdr:col>116</xdr:col>
      <xdr:colOff>114300</xdr:colOff>
      <xdr:row>61</xdr:row>
      <xdr:rowOff>111608</xdr:rowOff>
    </xdr:to>
    <xdr:sp macro="" textlink="">
      <xdr:nvSpPr>
        <xdr:cNvPr id="531" name="フローチャート: 判断 530"/>
        <xdr:cNvSpPr/>
      </xdr:nvSpPr>
      <xdr:spPr>
        <a:xfrm>
          <a:off x="22110700" y="1046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36068</xdr:rowOff>
    </xdr:from>
    <xdr:to>
      <xdr:col>112</xdr:col>
      <xdr:colOff>38100</xdr:colOff>
      <xdr:row>60</xdr:row>
      <xdr:rowOff>137668</xdr:rowOff>
    </xdr:to>
    <xdr:sp macro="" textlink="">
      <xdr:nvSpPr>
        <xdr:cNvPr id="532" name="フローチャート: 判断 531"/>
        <xdr:cNvSpPr/>
      </xdr:nvSpPr>
      <xdr:spPr>
        <a:xfrm>
          <a:off x="21272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118821</xdr:rowOff>
    </xdr:from>
    <xdr:to>
      <xdr:col>107</xdr:col>
      <xdr:colOff>101600</xdr:colOff>
      <xdr:row>62</xdr:row>
      <xdr:rowOff>48971</xdr:rowOff>
    </xdr:to>
    <xdr:sp macro="" textlink="">
      <xdr:nvSpPr>
        <xdr:cNvPr id="533" name="フローチャート: 判断 532"/>
        <xdr:cNvSpPr/>
      </xdr:nvSpPr>
      <xdr:spPr>
        <a:xfrm>
          <a:off x="20383500" y="1057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131623</xdr:rowOff>
    </xdr:from>
    <xdr:to>
      <xdr:col>102</xdr:col>
      <xdr:colOff>165100</xdr:colOff>
      <xdr:row>60</xdr:row>
      <xdr:rowOff>61773</xdr:rowOff>
    </xdr:to>
    <xdr:sp macro="" textlink="">
      <xdr:nvSpPr>
        <xdr:cNvPr id="534" name="フローチャート: 判断 533"/>
        <xdr:cNvSpPr/>
      </xdr:nvSpPr>
      <xdr:spPr>
        <a:xfrm>
          <a:off x="19494500" y="102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5" name="テキスト ボックス 53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6" name="テキスト ボックス 53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7" name="テキスト ボックス 53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8" name="テキスト ボックス 53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9" name="テキスト ボックス 53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80873</xdr:rowOff>
    </xdr:from>
    <xdr:to>
      <xdr:col>116</xdr:col>
      <xdr:colOff>114300</xdr:colOff>
      <xdr:row>61</xdr:row>
      <xdr:rowOff>11023</xdr:rowOff>
    </xdr:to>
    <xdr:sp macro="" textlink="">
      <xdr:nvSpPr>
        <xdr:cNvPr id="540" name="楕円 539"/>
        <xdr:cNvSpPr/>
      </xdr:nvSpPr>
      <xdr:spPr>
        <a:xfrm>
          <a:off x="22110700" y="1036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103750</xdr:rowOff>
    </xdr:from>
    <xdr:ext cx="469744" cy="259045"/>
    <xdr:sp macro="" textlink="">
      <xdr:nvSpPr>
        <xdr:cNvPr id="541" name="【学校施設】&#10;一人当たり面積該当値テキスト"/>
        <xdr:cNvSpPr txBox="1"/>
      </xdr:nvSpPr>
      <xdr:spPr>
        <a:xfrm>
          <a:off x="22199600" y="1021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119279</xdr:rowOff>
    </xdr:from>
    <xdr:to>
      <xdr:col>112</xdr:col>
      <xdr:colOff>38100</xdr:colOff>
      <xdr:row>61</xdr:row>
      <xdr:rowOff>49429</xdr:rowOff>
    </xdr:to>
    <xdr:sp macro="" textlink="">
      <xdr:nvSpPr>
        <xdr:cNvPr id="542" name="楕円 541"/>
        <xdr:cNvSpPr/>
      </xdr:nvSpPr>
      <xdr:spPr>
        <a:xfrm>
          <a:off x="21272500" y="1040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131673</xdr:rowOff>
    </xdr:from>
    <xdr:to>
      <xdr:col>116</xdr:col>
      <xdr:colOff>63500</xdr:colOff>
      <xdr:row>60</xdr:row>
      <xdr:rowOff>170079</xdr:rowOff>
    </xdr:to>
    <xdr:cxnSp macro="">
      <xdr:nvCxnSpPr>
        <xdr:cNvPr id="543" name="直線コネクタ 542"/>
        <xdr:cNvCxnSpPr/>
      </xdr:nvCxnSpPr>
      <xdr:spPr>
        <a:xfrm flipV="1">
          <a:off x="21323300" y="10418673"/>
          <a:ext cx="838200" cy="3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101447</xdr:rowOff>
    </xdr:from>
    <xdr:to>
      <xdr:col>107</xdr:col>
      <xdr:colOff>101600</xdr:colOff>
      <xdr:row>60</xdr:row>
      <xdr:rowOff>31597</xdr:rowOff>
    </xdr:to>
    <xdr:sp macro="" textlink="">
      <xdr:nvSpPr>
        <xdr:cNvPr id="544" name="楕円 543"/>
        <xdr:cNvSpPr/>
      </xdr:nvSpPr>
      <xdr:spPr>
        <a:xfrm>
          <a:off x="20383500" y="102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152247</xdr:rowOff>
    </xdr:from>
    <xdr:to>
      <xdr:col>111</xdr:col>
      <xdr:colOff>177800</xdr:colOff>
      <xdr:row>60</xdr:row>
      <xdr:rowOff>170079</xdr:rowOff>
    </xdr:to>
    <xdr:cxnSp macro="">
      <xdr:nvCxnSpPr>
        <xdr:cNvPr id="545" name="直線コネクタ 544"/>
        <xdr:cNvCxnSpPr/>
      </xdr:nvCxnSpPr>
      <xdr:spPr>
        <a:xfrm>
          <a:off x="20434300" y="10267797"/>
          <a:ext cx="889000" cy="18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54813</xdr:rowOff>
    </xdr:from>
    <xdr:to>
      <xdr:col>102</xdr:col>
      <xdr:colOff>165100</xdr:colOff>
      <xdr:row>61</xdr:row>
      <xdr:rowOff>156413</xdr:rowOff>
    </xdr:to>
    <xdr:sp macro="" textlink="">
      <xdr:nvSpPr>
        <xdr:cNvPr id="546" name="楕円 545"/>
        <xdr:cNvSpPr/>
      </xdr:nvSpPr>
      <xdr:spPr>
        <a:xfrm>
          <a:off x="19494500" y="1051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152247</xdr:rowOff>
    </xdr:from>
    <xdr:to>
      <xdr:col>107</xdr:col>
      <xdr:colOff>50800</xdr:colOff>
      <xdr:row>61</xdr:row>
      <xdr:rowOff>105613</xdr:rowOff>
    </xdr:to>
    <xdr:cxnSp macro="">
      <xdr:nvCxnSpPr>
        <xdr:cNvPr id="547" name="直線コネクタ 546"/>
        <xdr:cNvCxnSpPr/>
      </xdr:nvCxnSpPr>
      <xdr:spPr>
        <a:xfrm flipV="1">
          <a:off x="19545300" y="10267797"/>
          <a:ext cx="889000" cy="29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154195</xdr:rowOff>
    </xdr:from>
    <xdr:ext cx="469744" cy="259045"/>
    <xdr:sp macro="" textlink="">
      <xdr:nvSpPr>
        <xdr:cNvPr id="548" name="n_1aveValue【学校施設】&#10;一人当たり面積"/>
        <xdr:cNvSpPr txBox="1"/>
      </xdr:nvSpPr>
      <xdr:spPr>
        <a:xfrm>
          <a:off x="21075727" y="1009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40098</xdr:rowOff>
    </xdr:from>
    <xdr:ext cx="469744" cy="259045"/>
    <xdr:sp macro="" textlink="">
      <xdr:nvSpPr>
        <xdr:cNvPr id="549" name="n_2aveValue【学校施設】&#10;一人当たり面積"/>
        <xdr:cNvSpPr txBox="1"/>
      </xdr:nvSpPr>
      <xdr:spPr>
        <a:xfrm>
          <a:off x="20199427" y="1066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78300</xdr:rowOff>
    </xdr:from>
    <xdr:ext cx="469744" cy="259045"/>
    <xdr:sp macro="" textlink="">
      <xdr:nvSpPr>
        <xdr:cNvPr id="550" name="n_3aveValue【学校施設】&#10;一人当たり面積"/>
        <xdr:cNvSpPr txBox="1"/>
      </xdr:nvSpPr>
      <xdr:spPr>
        <a:xfrm>
          <a:off x="19310427" y="1002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40556</xdr:rowOff>
    </xdr:from>
    <xdr:ext cx="469744" cy="259045"/>
    <xdr:sp macro="" textlink="">
      <xdr:nvSpPr>
        <xdr:cNvPr id="551" name="n_1mainValue【学校施設】&#10;一人当たり面積"/>
        <xdr:cNvSpPr txBox="1"/>
      </xdr:nvSpPr>
      <xdr:spPr>
        <a:xfrm>
          <a:off x="21075727" y="1049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48124</xdr:rowOff>
    </xdr:from>
    <xdr:ext cx="469744" cy="259045"/>
    <xdr:sp macro="" textlink="">
      <xdr:nvSpPr>
        <xdr:cNvPr id="552" name="n_2mainValue【学校施設】&#10;一人当たり面積"/>
        <xdr:cNvSpPr txBox="1"/>
      </xdr:nvSpPr>
      <xdr:spPr>
        <a:xfrm>
          <a:off x="20199427" y="999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147540</xdr:rowOff>
    </xdr:from>
    <xdr:ext cx="469744" cy="259045"/>
    <xdr:sp macro="" textlink="">
      <xdr:nvSpPr>
        <xdr:cNvPr id="553" name="n_3mainValue【学校施設】&#10;一人当たり面積"/>
        <xdr:cNvSpPr txBox="1"/>
      </xdr:nvSpPr>
      <xdr:spPr>
        <a:xfrm>
          <a:off x="19310427" y="106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4" name="正方形/長方形 55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5" name="正方形/長方形 55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6" name="正方形/長方形 55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7" name="正方形/長方形 55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8" name="正方形/長方形 55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9" name="正方形/長方形 55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0" name="正方形/長方形 55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1" name="正方形/長方形 56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2" name="テキスト ボックス 56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3" name="直線コネクタ 56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64" name="テキスト ボックス 56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65" name="直線コネクタ 56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66" name="テキスト ボックス 56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7" name="直線コネクタ 56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8" name="テキスト ボックス 56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9" name="直線コネクタ 56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0" name="テキスト ボックス 56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1" name="直線コネクタ 57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72" name="テキスト ボックス 57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73" name="直線コネクタ 57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74" name="テキスト ボックス 57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5" name="直線コネクタ 57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6" name="テキスト ボックス 57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148589</xdr:rowOff>
    </xdr:to>
    <xdr:cxnSp macro="">
      <xdr:nvCxnSpPr>
        <xdr:cNvPr id="578" name="直線コネクタ 577"/>
        <xdr:cNvCxnSpPr/>
      </xdr:nvCxnSpPr>
      <xdr:spPr>
        <a:xfrm flipV="1">
          <a:off x="16318864" y="13335000"/>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152416</xdr:rowOff>
    </xdr:from>
    <xdr:ext cx="405111" cy="259045"/>
    <xdr:sp macro="" textlink="">
      <xdr:nvSpPr>
        <xdr:cNvPr id="579" name="【児童館】&#10;有形固定資産減価償却率最小値テキスト"/>
        <xdr:cNvSpPr txBox="1"/>
      </xdr:nvSpPr>
      <xdr:spPr>
        <a:xfrm>
          <a:off x="16357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148589</xdr:rowOff>
    </xdr:from>
    <xdr:to>
      <xdr:col>86</xdr:col>
      <xdr:colOff>25400</xdr:colOff>
      <xdr:row>86</xdr:row>
      <xdr:rowOff>148589</xdr:rowOff>
    </xdr:to>
    <xdr:cxnSp macro="">
      <xdr:nvCxnSpPr>
        <xdr:cNvPr id="580" name="直線コネクタ 579"/>
        <xdr:cNvCxnSpPr/>
      </xdr:nvCxnSpPr>
      <xdr:spPr>
        <a:xfrm>
          <a:off x="16230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8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82" name="直線コネクタ 58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1922</xdr:rowOff>
    </xdr:from>
    <xdr:ext cx="405111" cy="259045"/>
    <xdr:sp macro="" textlink="">
      <xdr:nvSpPr>
        <xdr:cNvPr id="583" name="【児童館】&#10;有形固定資産減価償却率平均値テキスト"/>
        <xdr:cNvSpPr txBox="1"/>
      </xdr:nvSpPr>
      <xdr:spPr>
        <a:xfrm>
          <a:off x="16357600" y="1406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584" name="フローチャート: 判断 583"/>
        <xdr:cNvSpPr/>
      </xdr:nvSpPr>
      <xdr:spPr>
        <a:xfrm>
          <a:off x="162687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29211</xdr:rowOff>
    </xdr:from>
    <xdr:to>
      <xdr:col>81</xdr:col>
      <xdr:colOff>101600</xdr:colOff>
      <xdr:row>82</xdr:row>
      <xdr:rowOff>130811</xdr:rowOff>
    </xdr:to>
    <xdr:sp macro="" textlink="">
      <xdr:nvSpPr>
        <xdr:cNvPr id="585" name="フローチャート: 判断 584"/>
        <xdr:cNvSpPr/>
      </xdr:nvSpPr>
      <xdr:spPr>
        <a:xfrm>
          <a:off x="15430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69214</xdr:rowOff>
    </xdr:from>
    <xdr:to>
      <xdr:col>76</xdr:col>
      <xdr:colOff>165100</xdr:colOff>
      <xdr:row>82</xdr:row>
      <xdr:rowOff>170814</xdr:rowOff>
    </xdr:to>
    <xdr:sp macro="" textlink="">
      <xdr:nvSpPr>
        <xdr:cNvPr id="586" name="フローチャート: 判断 585"/>
        <xdr:cNvSpPr/>
      </xdr:nvSpPr>
      <xdr:spPr>
        <a:xfrm>
          <a:off x="14541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55880</xdr:rowOff>
    </xdr:from>
    <xdr:to>
      <xdr:col>72</xdr:col>
      <xdr:colOff>38100</xdr:colOff>
      <xdr:row>80</xdr:row>
      <xdr:rowOff>157480</xdr:rowOff>
    </xdr:to>
    <xdr:sp macro="" textlink="">
      <xdr:nvSpPr>
        <xdr:cNvPr id="587" name="フローチャート: 判断 586"/>
        <xdr:cNvSpPr/>
      </xdr:nvSpPr>
      <xdr:spPr>
        <a:xfrm>
          <a:off x="13652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8" name="テキスト ボックス 58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9" name="テキスト ボックス 58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0" name="テキスト ボックス 58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1" name="テキスト ボックス 59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2" name="テキスト ボックス 59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593" name="楕円 592"/>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469744" cy="259045"/>
    <xdr:sp macro="" textlink="">
      <xdr:nvSpPr>
        <xdr:cNvPr id="594" name="【児童館】&#10;有形固定資産減価償却率該当値テキスト"/>
        <xdr:cNvSpPr txBox="1"/>
      </xdr:nvSpPr>
      <xdr:spPr>
        <a:xfrm>
          <a:off x="16357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595" name="楕円 594"/>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77</xdr:row>
      <xdr:rowOff>133350</xdr:rowOff>
    </xdr:to>
    <xdr:cxnSp macro="">
      <xdr:nvCxnSpPr>
        <xdr:cNvPr id="596" name="直線コネクタ 595"/>
        <xdr:cNvCxnSpPr/>
      </xdr:nvCxnSpPr>
      <xdr:spPr>
        <a:xfrm>
          <a:off x="15481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82550</xdr:rowOff>
    </xdr:from>
    <xdr:to>
      <xdr:col>76</xdr:col>
      <xdr:colOff>165100</xdr:colOff>
      <xdr:row>78</xdr:row>
      <xdr:rowOff>12700</xdr:rowOff>
    </xdr:to>
    <xdr:sp macro="" textlink="">
      <xdr:nvSpPr>
        <xdr:cNvPr id="597" name="楕円 596"/>
        <xdr:cNvSpPr/>
      </xdr:nvSpPr>
      <xdr:spPr>
        <a:xfrm>
          <a:off x="14541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133350</xdr:rowOff>
    </xdr:from>
    <xdr:to>
      <xdr:col>81</xdr:col>
      <xdr:colOff>50800</xdr:colOff>
      <xdr:row>77</xdr:row>
      <xdr:rowOff>133350</xdr:rowOff>
    </xdr:to>
    <xdr:cxnSp macro="">
      <xdr:nvCxnSpPr>
        <xdr:cNvPr id="598" name="直線コネクタ 597"/>
        <xdr:cNvCxnSpPr/>
      </xdr:nvCxnSpPr>
      <xdr:spPr>
        <a:xfrm>
          <a:off x="14592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82550</xdr:rowOff>
    </xdr:from>
    <xdr:to>
      <xdr:col>72</xdr:col>
      <xdr:colOff>38100</xdr:colOff>
      <xdr:row>78</xdr:row>
      <xdr:rowOff>12700</xdr:rowOff>
    </xdr:to>
    <xdr:sp macro="" textlink="">
      <xdr:nvSpPr>
        <xdr:cNvPr id="599" name="楕円 598"/>
        <xdr:cNvSpPr/>
      </xdr:nvSpPr>
      <xdr:spPr>
        <a:xfrm>
          <a:off x="13652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133350</xdr:rowOff>
    </xdr:from>
    <xdr:to>
      <xdr:col>76</xdr:col>
      <xdr:colOff>114300</xdr:colOff>
      <xdr:row>77</xdr:row>
      <xdr:rowOff>133350</xdr:rowOff>
    </xdr:to>
    <xdr:cxnSp macro="">
      <xdr:nvCxnSpPr>
        <xdr:cNvPr id="600" name="直線コネクタ 599"/>
        <xdr:cNvCxnSpPr/>
      </xdr:nvCxnSpPr>
      <xdr:spPr>
        <a:xfrm>
          <a:off x="13703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121938</xdr:rowOff>
    </xdr:from>
    <xdr:ext cx="405111" cy="259045"/>
    <xdr:sp macro="" textlink="">
      <xdr:nvSpPr>
        <xdr:cNvPr id="601" name="n_1aveValue【児童館】&#10;有形固定資産減価償却率"/>
        <xdr:cNvSpPr txBox="1"/>
      </xdr:nvSpPr>
      <xdr:spPr>
        <a:xfrm>
          <a:off x="152660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161941</xdr:rowOff>
    </xdr:from>
    <xdr:ext cx="405111" cy="259045"/>
    <xdr:sp macro="" textlink="">
      <xdr:nvSpPr>
        <xdr:cNvPr id="602" name="n_2aveValue【児童館】&#10;有形固定資産減価償却率"/>
        <xdr:cNvSpPr txBox="1"/>
      </xdr:nvSpPr>
      <xdr:spPr>
        <a:xfrm>
          <a:off x="143897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148607</xdr:rowOff>
    </xdr:from>
    <xdr:ext cx="405111" cy="259045"/>
    <xdr:sp macro="" textlink="">
      <xdr:nvSpPr>
        <xdr:cNvPr id="603" name="n_3aveValue【児童館】&#10;有形固定資産減価償却率"/>
        <xdr:cNvSpPr txBox="1"/>
      </xdr:nvSpPr>
      <xdr:spPr>
        <a:xfrm>
          <a:off x="13500744"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29227</xdr:rowOff>
    </xdr:from>
    <xdr:ext cx="469744" cy="259045"/>
    <xdr:sp macro="" textlink="">
      <xdr:nvSpPr>
        <xdr:cNvPr id="604" name="n_1mainValue【児童館】&#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76</xdr:row>
      <xdr:rowOff>29227</xdr:rowOff>
    </xdr:from>
    <xdr:ext cx="469744" cy="259045"/>
    <xdr:sp macro="" textlink="">
      <xdr:nvSpPr>
        <xdr:cNvPr id="605" name="n_2mainValue【児童館】&#10;有形固定資産減価償却率"/>
        <xdr:cNvSpPr txBox="1"/>
      </xdr:nvSpPr>
      <xdr:spPr>
        <a:xfrm>
          <a:off x="14357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76</xdr:row>
      <xdr:rowOff>29227</xdr:rowOff>
    </xdr:from>
    <xdr:ext cx="469744" cy="259045"/>
    <xdr:sp macro="" textlink="">
      <xdr:nvSpPr>
        <xdr:cNvPr id="606" name="n_3mainValue【児童館】&#10;有形固定資産減価償却率"/>
        <xdr:cNvSpPr txBox="1"/>
      </xdr:nvSpPr>
      <xdr:spPr>
        <a:xfrm>
          <a:off x="13468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7" name="正方形/長方形 6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8" name="正方形/長方形 6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9" name="正方形/長方形 6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0" name="正方形/長方形 6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1" name="正方形/長方形 6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2" name="正方形/長方形 6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3" name="正方形/長方形 6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4" name="正方形/長方形 61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5" name="テキスト ボックス 61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6" name="直線コネクタ 61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17" name="直線コネクタ 61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18" name="テキスト ボックス 61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19" name="直線コネクタ 61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20" name="テキスト ボックス 61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21" name="直線コネクタ 62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22" name="テキスト ボックス 62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23" name="直線コネクタ 62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24" name="テキスト ボックス 62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25" name="直線コネクタ 62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26" name="テキスト ボックス 62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27" name="直線コネクタ 62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28" name="テキスト ボックス 62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9" name="直線コネクタ 62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0" name="テキスト ボックス 62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68036</xdr:rowOff>
    </xdr:from>
    <xdr:to>
      <xdr:col>116</xdr:col>
      <xdr:colOff>62864</xdr:colOff>
      <xdr:row>86</xdr:row>
      <xdr:rowOff>125186</xdr:rowOff>
    </xdr:to>
    <xdr:cxnSp macro="">
      <xdr:nvCxnSpPr>
        <xdr:cNvPr id="632" name="直線コネクタ 631"/>
        <xdr:cNvCxnSpPr/>
      </xdr:nvCxnSpPr>
      <xdr:spPr>
        <a:xfrm flipV="1">
          <a:off x="22160864" y="13269686"/>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129013</xdr:rowOff>
    </xdr:from>
    <xdr:ext cx="469744" cy="259045"/>
    <xdr:sp macro="" textlink="">
      <xdr:nvSpPr>
        <xdr:cNvPr id="633" name="【児童館】&#10;一人当たり面積最小値テキスト"/>
        <xdr:cNvSpPr txBox="1"/>
      </xdr:nvSpPr>
      <xdr:spPr>
        <a:xfrm>
          <a:off x="22199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125186</xdr:rowOff>
    </xdr:from>
    <xdr:to>
      <xdr:col>116</xdr:col>
      <xdr:colOff>152400</xdr:colOff>
      <xdr:row>86</xdr:row>
      <xdr:rowOff>125186</xdr:rowOff>
    </xdr:to>
    <xdr:cxnSp macro="">
      <xdr:nvCxnSpPr>
        <xdr:cNvPr id="634" name="直線コネクタ 633"/>
        <xdr:cNvCxnSpPr/>
      </xdr:nvCxnSpPr>
      <xdr:spPr>
        <a:xfrm>
          <a:off x="22072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14713</xdr:rowOff>
    </xdr:from>
    <xdr:ext cx="469744" cy="259045"/>
    <xdr:sp macro="" textlink="">
      <xdr:nvSpPr>
        <xdr:cNvPr id="635" name="【児童館】&#10;一人当たり面積最大値テキスト"/>
        <xdr:cNvSpPr txBox="1"/>
      </xdr:nvSpPr>
      <xdr:spPr>
        <a:xfrm>
          <a:off x="22199600" y="1304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68036</xdr:rowOff>
    </xdr:from>
    <xdr:to>
      <xdr:col>116</xdr:col>
      <xdr:colOff>152400</xdr:colOff>
      <xdr:row>77</xdr:row>
      <xdr:rowOff>68036</xdr:rowOff>
    </xdr:to>
    <xdr:cxnSp macro="">
      <xdr:nvCxnSpPr>
        <xdr:cNvPr id="636" name="直線コネクタ 635"/>
        <xdr:cNvCxnSpPr/>
      </xdr:nvCxnSpPr>
      <xdr:spPr>
        <a:xfrm>
          <a:off x="22072600" y="1326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37391</xdr:rowOff>
    </xdr:from>
    <xdr:ext cx="469744" cy="259045"/>
    <xdr:sp macro="" textlink="">
      <xdr:nvSpPr>
        <xdr:cNvPr id="637" name="【児童館】&#10;一人当たり面積平均値テキスト"/>
        <xdr:cNvSpPr txBox="1"/>
      </xdr:nvSpPr>
      <xdr:spPr>
        <a:xfrm>
          <a:off x="22199600" y="1426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14514</xdr:rowOff>
    </xdr:from>
    <xdr:to>
      <xdr:col>116</xdr:col>
      <xdr:colOff>114300</xdr:colOff>
      <xdr:row>84</xdr:row>
      <xdr:rowOff>116114</xdr:rowOff>
    </xdr:to>
    <xdr:sp macro="" textlink="">
      <xdr:nvSpPr>
        <xdr:cNvPr id="638" name="フローチャート: 判断 637"/>
        <xdr:cNvSpPr/>
      </xdr:nvSpPr>
      <xdr:spPr>
        <a:xfrm>
          <a:off x="221107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14514</xdr:rowOff>
    </xdr:from>
    <xdr:to>
      <xdr:col>112</xdr:col>
      <xdr:colOff>38100</xdr:colOff>
      <xdr:row>84</xdr:row>
      <xdr:rowOff>116114</xdr:rowOff>
    </xdr:to>
    <xdr:sp macro="" textlink="">
      <xdr:nvSpPr>
        <xdr:cNvPr id="639" name="フローチャート: 判断 638"/>
        <xdr:cNvSpPr/>
      </xdr:nvSpPr>
      <xdr:spPr>
        <a:xfrm>
          <a:off x="212725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640" name="フローチャート: 判断 639"/>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153307</xdr:rowOff>
    </xdr:from>
    <xdr:to>
      <xdr:col>102</xdr:col>
      <xdr:colOff>165100</xdr:colOff>
      <xdr:row>84</xdr:row>
      <xdr:rowOff>83457</xdr:rowOff>
    </xdr:to>
    <xdr:sp macro="" textlink="">
      <xdr:nvSpPr>
        <xdr:cNvPr id="641" name="フローチャート: 判断 640"/>
        <xdr:cNvSpPr/>
      </xdr:nvSpPr>
      <xdr:spPr>
        <a:xfrm>
          <a:off x="194945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2" name="テキスト ボックス 64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3" name="テキスト ボックス 64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4" name="テキスト ボックス 64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5" name="テキスト ボックス 64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6" name="テキスト ボックス 64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93436</xdr:rowOff>
    </xdr:from>
    <xdr:to>
      <xdr:col>116</xdr:col>
      <xdr:colOff>114300</xdr:colOff>
      <xdr:row>86</xdr:row>
      <xdr:rowOff>23586</xdr:rowOff>
    </xdr:to>
    <xdr:sp macro="" textlink="">
      <xdr:nvSpPr>
        <xdr:cNvPr id="647" name="楕円 646"/>
        <xdr:cNvSpPr/>
      </xdr:nvSpPr>
      <xdr:spPr>
        <a:xfrm>
          <a:off x="221107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71863</xdr:rowOff>
    </xdr:from>
    <xdr:ext cx="469744" cy="259045"/>
    <xdr:sp macro="" textlink="">
      <xdr:nvSpPr>
        <xdr:cNvPr id="648" name="【児童館】&#10;一人当たり面積該当値テキスト"/>
        <xdr:cNvSpPr txBox="1"/>
      </xdr:nvSpPr>
      <xdr:spPr>
        <a:xfrm>
          <a:off x="22199600" y="1464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93436</xdr:rowOff>
    </xdr:from>
    <xdr:to>
      <xdr:col>112</xdr:col>
      <xdr:colOff>38100</xdr:colOff>
      <xdr:row>86</xdr:row>
      <xdr:rowOff>23586</xdr:rowOff>
    </xdr:to>
    <xdr:sp macro="" textlink="">
      <xdr:nvSpPr>
        <xdr:cNvPr id="649" name="楕円 648"/>
        <xdr:cNvSpPr/>
      </xdr:nvSpPr>
      <xdr:spPr>
        <a:xfrm>
          <a:off x="21272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144236</xdr:rowOff>
    </xdr:from>
    <xdr:to>
      <xdr:col>116</xdr:col>
      <xdr:colOff>63500</xdr:colOff>
      <xdr:row>85</xdr:row>
      <xdr:rowOff>144236</xdr:rowOff>
    </xdr:to>
    <xdr:cxnSp macro="">
      <xdr:nvCxnSpPr>
        <xdr:cNvPr id="650" name="直線コネクタ 649"/>
        <xdr:cNvCxnSpPr/>
      </xdr:nvCxnSpPr>
      <xdr:spPr>
        <a:xfrm>
          <a:off x="21323300" y="147174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93436</xdr:rowOff>
    </xdr:from>
    <xdr:to>
      <xdr:col>107</xdr:col>
      <xdr:colOff>101600</xdr:colOff>
      <xdr:row>86</xdr:row>
      <xdr:rowOff>23586</xdr:rowOff>
    </xdr:to>
    <xdr:sp macro="" textlink="">
      <xdr:nvSpPr>
        <xdr:cNvPr id="651" name="楕円 650"/>
        <xdr:cNvSpPr/>
      </xdr:nvSpPr>
      <xdr:spPr>
        <a:xfrm>
          <a:off x="20383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144236</xdr:rowOff>
    </xdr:from>
    <xdr:to>
      <xdr:col>111</xdr:col>
      <xdr:colOff>177800</xdr:colOff>
      <xdr:row>85</xdr:row>
      <xdr:rowOff>144236</xdr:rowOff>
    </xdr:to>
    <xdr:cxnSp macro="">
      <xdr:nvCxnSpPr>
        <xdr:cNvPr id="652" name="直線コネクタ 651"/>
        <xdr:cNvCxnSpPr/>
      </xdr:nvCxnSpPr>
      <xdr:spPr>
        <a:xfrm>
          <a:off x="20434300" y="14717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93436</xdr:rowOff>
    </xdr:from>
    <xdr:to>
      <xdr:col>102</xdr:col>
      <xdr:colOff>165100</xdr:colOff>
      <xdr:row>86</xdr:row>
      <xdr:rowOff>23586</xdr:rowOff>
    </xdr:to>
    <xdr:sp macro="" textlink="">
      <xdr:nvSpPr>
        <xdr:cNvPr id="653" name="楕円 652"/>
        <xdr:cNvSpPr/>
      </xdr:nvSpPr>
      <xdr:spPr>
        <a:xfrm>
          <a:off x="19494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144236</xdr:rowOff>
    </xdr:from>
    <xdr:to>
      <xdr:col>107</xdr:col>
      <xdr:colOff>50800</xdr:colOff>
      <xdr:row>85</xdr:row>
      <xdr:rowOff>144236</xdr:rowOff>
    </xdr:to>
    <xdr:cxnSp macro="">
      <xdr:nvCxnSpPr>
        <xdr:cNvPr id="654" name="直線コネクタ 653"/>
        <xdr:cNvCxnSpPr/>
      </xdr:nvCxnSpPr>
      <xdr:spPr>
        <a:xfrm>
          <a:off x="19545300" y="14717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132641</xdr:rowOff>
    </xdr:from>
    <xdr:ext cx="469744" cy="259045"/>
    <xdr:sp macro="" textlink="">
      <xdr:nvSpPr>
        <xdr:cNvPr id="655" name="n_1aveValue【児童館】&#10;一人当たり面積"/>
        <xdr:cNvSpPr txBox="1"/>
      </xdr:nvSpPr>
      <xdr:spPr>
        <a:xfrm>
          <a:off x="21075727" y="1419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656" name="n_2aveValue【児童館】&#10;一人当たり面積"/>
        <xdr:cNvSpPr txBox="1"/>
      </xdr:nvSpPr>
      <xdr:spPr>
        <a:xfrm>
          <a:off x="20199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99984</xdr:rowOff>
    </xdr:from>
    <xdr:ext cx="469744" cy="259045"/>
    <xdr:sp macro="" textlink="">
      <xdr:nvSpPr>
        <xdr:cNvPr id="657" name="n_3aveValue【児童館】&#10;一人当たり面積"/>
        <xdr:cNvSpPr txBox="1"/>
      </xdr:nvSpPr>
      <xdr:spPr>
        <a:xfrm>
          <a:off x="19310427" y="1415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14713</xdr:rowOff>
    </xdr:from>
    <xdr:ext cx="469744" cy="259045"/>
    <xdr:sp macro="" textlink="">
      <xdr:nvSpPr>
        <xdr:cNvPr id="658" name="n_1mainValue【児童館】&#10;一人当たり面積"/>
        <xdr:cNvSpPr txBox="1"/>
      </xdr:nvSpPr>
      <xdr:spPr>
        <a:xfrm>
          <a:off x="210757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14713</xdr:rowOff>
    </xdr:from>
    <xdr:ext cx="469744" cy="259045"/>
    <xdr:sp macro="" textlink="">
      <xdr:nvSpPr>
        <xdr:cNvPr id="659" name="n_2mainValue【児童館】&#10;一人当たり面積"/>
        <xdr:cNvSpPr txBox="1"/>
      </xdr:nvSpPr>
      <xdr:spPr>
        <a:xfrm>
          <a:off x="201994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14713</xdr:rowOff>
    </xdr:from>
    <xdr:ext cx="469744" cy="259045"/>
    <xdr:sp macro="" textlink="">
      <xdr:nvSpPr>
        <xdr:cNvPr id="660" name="n_3mainValue【児童館】&#10;一人当たり面積"/>
        <xdr:cNvSpPr txBox="1"/>
      </xdr:nvSpPr>
      <xdr:spPr>
        <a:xfrm>
          <a:off x="193104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1" name="正方形/長方形 66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2" name="正方形/長方形 66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3" name="正方形/長方形 66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4" name="正方形/長方形 66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5" name="正方形/長方形 66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6" name="正方形/長方形 66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7" name="正方形/長方形 66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8" name="正方形/長方形 66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9" name="テキスト ボックス 66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0" name="直線コネクタ 66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71" name="テキスト ボックス 67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72" name="直線コネクタ 67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73" name="テキスト ボックス 67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74" name="直線コネクタ 67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75" name="テキスト ボックス 67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76" name="直線コネクタ 67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77" name="テキスト ボックス 67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78" name="直線コネクタ 67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79" name="テキスト ボックス 67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0" name="直線コネクタ 67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1" name="テキスト ボックス 68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131063</xdr:rowOff>
    </xdr:to>
    <xdr:cxnSp macro="">
      <xdr:nvCxnSpPr>
        <xdr:cNvPr id="683" name="直線コネクタ 682"/>
        <xdr:cNvCxnSpPr/>
      </xdr:nvCxnSpPr>
      <xdr:spPr>
        <a:xfrm flipV="1">
          <a:off x="16318864" y="17221200"/>
          <a:ext cx="0" cy="1426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134890</xdr:rowOff>
    </xdr:from>
    <xdr:ext cx="405111" cy="259045"/>
    <xdr:sp macro="" textlink="">
      <xdr:nvSpPr>
        <xdr:cNvPr id="684" name="【公民館】&#10;有形固定資産減価償却率最小値テキスト"/>
        <xdr:cNvSpPr txBox="1"/>
      </xdr:nvSpPr>
      <xdr:spPr>
        <a:xfrm>
          <a:off x="16357600" y="18651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131063</xdr:rowOff>
    </xdr:from>
    <xdr:to>
      <xdr:col>86</xdr:col>
      <xdr:colOff>25400</xdr:colOff>
      <xdr:row>108</xdr:row>
      <xdr:rowOff>131063</xdr:rowOff>
    </xdr:to>
    <xdr:cxnSp macro="">
      <xdr:nvCxnSpPr>
        <xdr:cNvPr id="685" name="直線コネクタ 684"/>
        <xdr:cNvCxnSpPr/>
      </xdr:nvCxnSpPr>
      <xdr:spPr>
        <a:xfrm>
          <a:off x="16230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86"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87" name="直線コネクタ 686"/>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47262</xdr:rowOff>
    </xdr:from>
    <xdr:ext cx="405111" cy="259045"/>
    <xdr:sp macro="" textlink="">
      <xdr:nvSpPr>
        <xdr:cNvPr id="688" name="【公民館】&#10;有形固定資産減価償却率平均値テキスト"/>
        <xdr:cNvSpPr txBox="1"/>
      </xdr:nvSpPr>
      <xdr:spPr>
        <a:xfrm>
          <a:off x="16357600" y="17878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68835</xdr:rowOff>
    </xdr:from>
    <xdr:to>
      <xdr:col>85</xdr:col>
      <xdr:colOff>177800</xdr:colOff>
      <xdr:row>104</xdr:row>
      <xdr:rowOff>170435</xdr:rowOff>
    </xdr:to>
    <xdr:sp macro="" textlink="">
      <xdr:nvSpPr>
        <xdr:cNvPr id="689" name="フローチャート: 判断 688"/>
        <xdr:cNvSpPr/>
      </xdr:nvSpPr>
      <xdr:spPr>
        <a:xfrm>
          <a:off x="16268700" y="1789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87122</xdr:rowOff>
    </xdr:from>
    <xdr:to>
      <xdr:col>81</xdr:col>
      <xdr:colOff>101600</xdr:colOff>
      <xdr:row>105</xdr:row>
      <xdr:rowOff>17272</xdr:rowOff>
    </xdr:to>
    <xdr:sp macro="" textlink="">
      <xdr:nvSpPr>
        <xdr:cNvPr id="690" name="フローチャート: 判断 689"/>
        <xdr:cNvSpPr/>
      </xdr:nvSpPr>
      <xdr:spPr>
        <a:xfrm>
          <a:off x="15430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169418</xdr:rowOff>
    </xdr:from>
    <xdr:to>
      <xdr:col>76</xdr:col>
      <xdr:colOff>165100</xdr:colOff>
      <xdr:row>105</xdr:row>
      <xdr:rowOff>99568</xdr:rowOff>
    </xdr:to>
    <xdr:sp macro="" textlink="">
      <xdr:nvSpPr>
        <xdr:cNvPr id="691" name="フローチャート: 判断 690"/>
        <xdr:cNvSpPr/>
      </xdr:nvSpPr>
      <xdr:spPr>
        <a:xfrm>
          <a:off x="14541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91694</xdr:rowOff>
    </xdr:from>
    <xdr:to>
      <xdr:col>72</xdr:col>
      <xdr:colOff>38100</xdr:colOff>
      <xdr:row>105</xdr:row>
      <xdr:rowOff>21844</xdr:rowOff>
    </xdr:to>
    <xdr:sp macro="" textlink="">
      <xdr:nvSpPr>
        <xdr:cNvPr id="692" name="フローチャート: 判断 691"/>
        <xdr:cNvSpPr/>
      </xdr:nvSpPr>
      <xdr:spPr>
        <a:xfrm>
          <a:off x="13652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3" name="テキスト ボックス 6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4" name="テキスト ボックス 6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5" name="テキスト ボックス 6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6" name="テキスト ボックス 6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7" name="テキスト ボックス 6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48261</xdr:rowOff>
    </xdr:from>
    <xdr:to>
      <xdr:col>85</xdr:col>
      <xdr:colOff>177800</xdr:colOff>
      <xdr:row>102</xdr:row>
      <xdr:rowOff>149861</xdr:rowOff>
    </xdr:to>
    <xdr:sp macro="" textlink="">
      <xdr:nvSpPr>
        <xdr:cNvPr id="698" name="楕円 697"/>
        <xdr:cNvSpPr/>
      </xdr:nvSpPr>
      <xdr:spPr>
        <a:xfrm>
          <a:off x="162687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71138</xdr:rowOff>
    </xdr:from>
    <xdr:ext cx="405111" cy="259045"/>
    <xdr:sp macro="" textlink="">
      <xdr:nvSpPr>
        <xdr:cNvPr id="699" name="【公民館】&#10;有形固定資産減価償却率該当値テキスト"/>
        <xdr:cNvSpPr txBox="1"/>
      </xdr:nvSpPr>
      <xdr:spPr>
        <a:xfrm>
          <a:off x="16357600" y="1738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61976</xdr:rowOff>
    </xdr:from>
    <xdr:to>
      <xdr:col>81</xdr:col>
      <xdr:colOff>101600</xdr:colOff>
      <xdr:row>102</xdr:row>
      <xdr:rowOff>163576</xdr:rowOff>
    </xdr:to>
    <xdr:sp macro="" textlink="">
      <xdr:nvSpPr>
        <xdr:cNvPr id="700" name="楕円 699"/>
        <xdr:cNvSpPr/>
      </xdr:nvSpPr>
      <xdr:spPr>
        <a:xfrm>
          <a:off x="15430500" y="1754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99061</xdr:rowOff>
    </xdr:from>
    <xdr:to>
      <xdr:col>85</xdr:col>
      <xdr:colOff>127000</xdr:colOff>
      <xdr:row>102</xdr:row>
      <xdr:rowOff>112776</xdr:rowOff>
    </xdr:to>
    <xdr:cxnSp macro="">
      <xdr:nvCxnSpPr>
        <xdr:cNvPr id="701" name="直線コネクタ 700"/>
        <xdr:cNvCxnSpPr/>
      </xdr:nvCxnSpPr>
      <xdr:spPr>
        <a:xfrm flipV="1">
          <a:off x="15481300" y="17586961"/>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73406</xdr:rowOff>
    </xdr:from>
    <xdr:to>
      <xdr:col>76</xdr:col>
      <xdr:colOff>165100</xdr:colOff>
      <xdr:row>103</xdr:row>
      <xdr:rowOff>3556</xdr:rowOff>
    </xdr:to>
    <xdr:sp macro="" textlink="">
      <xdr:nvSpPr>
        <xdr:cNvPr id="702" name="楕円 701"/>
        <xdr:cNvSpPr/>
      </xdr:nvSpPr>
      <xdr:spPr>
        <a:xfrm>
          <a:off x="14541500" y="1756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112776</xdr:rowOff>
    </xdr:from>
    <xdr:to>
      <xdr:col>81</xdr:col>
      <xdr:colOff>50800</xdr:colOff>
      <xdr:row>102</xdr:row>
      <xdr:rowOff>124206</xdr:rowOff>
    </xdr:to>
    <xdr:cxnSp macro="">
      <xdr:nvCxnSpPr>
        <xdr:cNvPr id="703" name="直線コネクタ 702"/>
        <xdr:cNvCxnSpPr/>
      </xdr:nvCxnSpPr>
      <xdr:spPr>
        <a:xfrm flipV="1">
          <a:off x="14592300" y="1760067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87122</xdr:rowOff>
    </xdr:from>
    <xdr:to>
      <xdr:col>72</xdr:col>
      <xdr:colOff>38100</xdr:colOff>
      <xdr:row>103</xdr:row>
      <xdr:rowOff>17272</xdr:rowOff>
    </xdr:to>
    <xdr:sp macro="" textlink="">
      <xdr:nvSpPr>
        <xdr:cNvPr id="704" name="楕円 703"/>
        <xdr:cNvSpPr/>
      </xdr:nvSpPr>
      <xdr:spPr>
        <a:xfrm>
          <a:off x="13652500" y="1757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124206</xdr:rowOff>
    </xdr:from>
    <xdr:to>
      <xdr:col>76</xdr:col>
      <xdr:colOff>114300</xdr:colOff>
      <xdr:row>102</xdr:row>
      <xdr:rowOff>137922</xdr:rowOff>
    </xdr:to>
    <xdr:cxnSp macro="">
      <xdr:nvCxnSpPr>
        <xdr:cNvPr id="705" name="直線コネクタ 704"/>
        <xdr:cNvCxnSpPr/>
      </xdr:nvCxnSpPr>
      <xdr:spPr>
        <a:xfrm flipV="1">
          <a:off x="13703300" y="1761210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8399</xdr:rowOff>
    </xdr:from>
    <xdr:ext cx="405111" cy="259045"/>
    <xdr:sp macro="" textlink="">
      <xdr:nvSpPr>
        <xdr:cNvPr id="706" name="n_1aveValue【公民館】&#10;有形固定資産減価償却率"/>
        <xdr:cNvSpPr txBox="1"/>
      </xdr:nvSpPr>
      <xdr:spPr>
        <a:xfrm>
          <a:off x="15266044" y="1801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90695</xdr:rowOff>
    </xdr:from>
    <xdr:ext cx="405111" cy="259045"/>
    <xdr:sp macro="" textlink="">
      <xdr:nvSpPr>
        <xdr:cNvPr id="707" name="n_2aveValue【公民館】&#10;有形固定資産減価償却率"/>
        <xdr:cNvSpPr txBox="1"/>
      </xdr:nvSpPr>
      <xdr:spPr>
        <a:xfrm>
          <a:off x="14389744" y="1809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12971</xdr:rowOff>
    </xdr:from>
    <xdr:ext cx="405111" cy="259045"/>
    <xdr:sp macro="" textlink="">
      <xdr:nvSpPr>
        <xdr:cNvPr id="708" name="n_3aveValue【公民館】&#10;有形固定資産減価償却率"/>
        <xdr:cNvSpPr txBox="1"/>
      </xdr:nvSpPr>
      <xdr:spPr>
        <a:xfrm>
          <a:off x="13500744" y="1801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8653</xdr:rowOff>
    </xdr:from>
    <xdr:ext cx="405111" cy="259045"/>
    <xdr:sp macro="" textlink="">
      <xdr:nvSpPr>
        <xdr:cNvPr id="709" name="n_1mainValue【公民館】&#10;有形固定資産減価償却率"/>
        <xdr:cNvSpPr txBox="1"/>
      </xdr:nvSpPr>
      <xdr:spPr>
        <a:xfrm>
          <a:off x="15266044" y="1732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20083</xdr:rowOff>
    </xdr:from>
    <xdr:ext cx="405111" cy="259045"/>
    <xdr:sp macro="" textlink="">
      <xdr:nvSpPr>
        <xdr:cNvPr id="710" name="n_2mainValue【公民館】&#10;有形固定資産減価償却率"/>
        <xdr:cNvSpPr txBox="1"/>
      </xdr:nvSpPr>
      <xdr:spPr>
        <a:xfrm>
          <a:off x="14389744" y="1733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33799</xdr:rowOff>
    </xdr:from>
    <xdr:ext cx="405111" cy="259045"/>
    <xdr:sp macro="" textlink="">
      <xdr:nvSpPr>
        <xdr:cNvPr id="711" name="n_3mainValue【公民館】&#10;有形固定資産減価償却率"/>
        <xdr:cNvSpPr txBox="1"/>
      </xdr:nvSpPr>
      <xdr:spPr>
        <a:xfrm>
          <a:off x="13500744" y="1735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2" name="正方形/長方形 71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3" name="正方形/長方形 71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4" name="正方形/長方形 71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5" name="正方形/長方形 71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6" name="正方形/長方形 71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7" name="正方形/長方形 71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8" name="正方形/長方形 71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9" name="正方形/長方形 71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0" name="テキスト ボックス 71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1" name="直線コネクタ 72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22" name="直線コネクタ 72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23" name="テキスト ボックス 72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24" name="直線コネクタ 72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25" name="テキスト ボックス 72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26" name="直線コネクタ 72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7" name="テキスト ボックス 72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8" name="直線コネクタ 72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9" name="テキスト ボックス 72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30" name="直線コネクタ 72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31" name="テキスト ボックス 73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32" name="直線コネクタ 73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33" name="テキスト ボックス 73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4" name="直線コネクタ 73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5" name="テキスト ボックス 73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169818</xdr:rowOff>
    </xdr:from>
    <xdr:to>
      <xdr:col>116</xdr:col>
      <xdr:colOff>62864</xdr:colOff>
      <xdr:row>108</xdr:row>
      <xdr:rowOff>126274</xdr:rowOff>
    </xdr:to>
    <xdr:cxnSp macro="">
      <xdr:nvCxnSpPr>
        <xdr:cNvPr id="737" name="直線コネクタ 736"/>
        <xdr:cNvCxnSpPr/>
      </xdr:nvCxnSpPr>
      <xdr:spPr>
        <a:xfrm flipV="1">
          <a:off x="22160864" y="17314818"/>
          <a:ext cx="0" cy="1328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130101</xdr:rowOff>
    </xdr:from>
    <xdr:ext cx="469744" cy="259045"/>
    <xdr:sp macro="" textlink="">
      <xdr:nvSpPr>
        <xdr:cNvPr id="738" name="【公民館】&#10;一人当たり面積最小値テキスト"/>
        <xdr:cNvSpPr txBox="1"/>
      </xdr:nvSpPr>
      <xdr:spPr>
        <a:xfrm>
          <a:off x="22199600" y="1864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126274</xdr:rowOff>
    </xdr:from>
    <xdr:to>
      <xdr:col>116</xdr:col>
      <xdr:colOff>152400</xdr:colOff>
      <xdr:row>108</xdr:row>
      <xdr:rowOff>126274</xdr:rowOff>
    </xdr:to>
    <xdr:cxnSp macro="">
      <xdr:nvCxnSpPr>
        <xdr:cNvPr id="739" name="直線コネクタ 738"/>
        <xdr:cNvCxnSpPr/>
      </xdr:nvCxnSpPr>
      <xdr:spPr>
        <a:xfrm>
          <a:off x="22072600" y="1864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116495</xdr:rowOff>
    </xdr:from>
    <xdr:ext cx="469744" cy="259045"/>
    <xdr:sp macro="" textlink="">
      <xdr:nvSpPr>
        <xdr:cNvPr id="740" name="【公民館】&#10;一人当たり面積最大値テキスト"/>
        <xdr:cNvSpPr txBox="1"/>
      </xdr:nvSpPr>
      <xdr:spPr>
        <a:xfrm>
          <a:off x="22199600" y="1709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169818</xdr:rowOff>
    </xdr:from>
    <xdr:to>
      <xdr:col>116</xdr:col>
      <xdr:colOff>152400</xdr:colOff>
      <xdr:row>100</xdr:row>
      <xdr:rowOff>169818</xdr:rowOff>
    </xdr:to>
    <xdr:cxnSp macro="">
      <xdr:nvCxnSpPr>
        <xdr:cNvPr id="741" name="直線コネクタ 740"/>
        <xdr:cNvCxnSpPr/>
      </xdr:nvCxnSpPr>
      <xdr:spPr>
        <a:xfrm>
          <a:off x="22072600" y="1731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28139</xdr:rowOff>
    </xdr:from>
    <xdr:ext cx="469744" cy="259045"/>
    <xdr:sp macro="" textlink="">
      <xdr:nvSpPr>
        <xdr:cNvPr id="742" name="【公民館】&#10;一人当たり面積平均値テキスト"/>
        <xdr:cNvSpPr txBox="1"/>
      </xdr:nvSpPr>
      <xdr:spPr>
        <a:xfrm>
          <a:off x="22199600" y="182018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5262</xdr:rowOff>
    </xdr:from>
    <xdr:to>
      <xdr:col>116</xdr:col>
      <xdr:colOff>114300</xdr:colOff>
      <xdr:row>107</xdr:row>
      <xdr:rowOff>106862</xdr:rowOff>
    </xdr:to>
    <xdr:sp macro="" textlink="">
      <xdr:nvSpPr>
        <xdr:cNvPr id="743" name="フローチャート: 判断 742"/>
        <xdr:cNvSpPr/>
      </xdr:nvSpPr>
      <xdr:spPr>
        <a:xfrm>
          <a:off x="22110700" y="1835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138612</xdr:rowOff>
    </xdr:from>
    <xdr:to>
      <xdr:col>112</xdr:col>
      <xdr:colOff>38100</xdr:colOff>
      <xdr:row>107</xdr:row>
      <xdr:rowOff>68762</xdr:rowOff>
    </xdr:to>
    <xdr:sp macro="" textlink="">
      <xdr:nvSpPr>
        <xdr:cNvPr id="744" name="フローチャート: 判断 743"/>
        <xdr:cNvSpPr/>
      </xdr:nvSpPr>
      <xdr:spPr>
        <a:xfrm>
          <a:off x="21272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45" name="フローチャート: 判断 744"/>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16148</xdr:rowOff>
    </xdr:from>
    <xdr:to>
      <xdr:col>102</xdr:col>
      <xdr:colOff>165100</xdr:colOff>
      <xdr:row>107</xdr:row>
      <xdr:rowOff>117748</xdr:rowOff>
    </xdr:to>
    <xdr:sp macro="" textlink="">
      <xdr:nvSpPr>
        <xdr:cNvPr id="746" name="フローチャート: 判断 745"/>
        <xdr:cNvSpPr/>
      </xdr:nvSpPr>
      <xdr:spPr>
        <a:xfrm>
          <a:off x="19494500" y="1836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7" name="テキスト ボックス 74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8" name="テキスト ボックス 74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9" name="テキスト ボックス 74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0" name="テキスト ボックス 74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1" name="テキスト ボックス 75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166370</xdr:rowOff>
    </xdr:from>
    <xdr:to>
      <xdr:col>116</xdr:col>
      <xdr:colOff>114300</xdr:colOff>
      <xdr:row>108</xdr:row>
      <xdr:rowOff>96520</xdr:rowOff>
    </xdr:to>
    <xdr:sp macro="" textlink="">
      <xdr:nvSpPr>
        <xdr:cNvPr id="752" name="楕円 751"/>
        <xdr:cNvSpPr/>
      </xdr:nvSpPr>
      <xdr:spPr>
        <a:xfrm>
          <a:off x="221107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81297</xdr:rowOff>
    </xdr:from>
    <xdr:ext cx="469744" cy="259045"/>
    <xdr:sp macro="" textlink="">
      <xdr:nvSpPr>
        <xdr:cNvPr id="753" name="【公民館】&#10;一人当たり面積該当値テキスト"/>
        <xdr:cNvSpPr txBox="1"/>
      </xdr:nvSpPr>
      <xdr:spPr>
        <a:xfrm>
          <a:off x="22199600" y="184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168548</xdr:rowOff>
    </xdr:from>
    <xdr:to>
      <xdr:col>112</xdr:col>
      <xdr:colOff>38100</xdr:colOff>
      <xdr:row>108</xdr:row>
      <xdr:rowOff>98698</xdr:rowOff>
    </xdr:to>
    <xdr:sp macro="" textlink="">
      <xdr:nvSpPr>
        <xdr:cNvPr id="754" name="楕円 753"/>
        <xdr:cNvSpPr/>
      </xdr:nvSpPr>
      <xdr:spPr>
        <a:xfrm>
          <a:off x="21272500" y="1851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45720</xdr:rowOff>
    </xdr:from>
    <xdr:to>
      <xdr:col>116</xdr:col>
      <xdr:colOff>63500</xdr:colOff>
      <xdr:row>108</xdr:row>
      <xdr:rowOff>47898</xdr:rowOff>
    </xdr:to>
    <xdr:cxnSp macro="">
      <xdr:nvCxnSpPr>
        <xdr:cNvPr id="755" name="直線コネクタ 754"/>
        <xdr:cNvCxnSpPr/>
      </xdr:nvCxnSpPr>
      <xdr:spPr>
        <a:xfrm flipV="1">
          <a:off x="21323300" y="18562320"/>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170724</xdr:rowOff>
    </xdr:from>
    <xdr:to>
      <xdr:col>107</xdr:col>
      <xdr:colOff>101600</xdr:colOff>
      <xdr:row>108</xdr:row>
      <xdr:rowOff>100874</xdr:rowOff>
    </xdr:to>
    <xdr:sp macro="" textlink="">
      <xdr:nvSpPr>
        <xdr:cNvPr id="756" name="楕円 755"/>
        <xdr:cNvSpPr/>
      </xdr:nvSpPr>
      <xdr:spPr>
        <a:xfrm>
          <a:off x="203835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47898</xdr:rowOff>
    </xdr:from>
    <xdr:to>
      <xdr:col>111</xdr:col>
      <xdr:colOff>177800</xdr:colOff>
      <xdr:row>108</xdr:row>
      <xdr:rowOff>50074</xdr:rowOff>
    </xdr:to>
    <xdr:cxnSp macro="">
      <xdr:nvCxnSpPr>
        <xdr:cNvPr id="757" name="直線コネクタ 756"/>
        <xdr:cNvCxnSpPr/>
      </xdr:nvCxnSpPr>
      <xdr:spPr>
        <a:xfrm flipV="1">
          <a:off x="20434300" y="18564498"/>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1451</xdr:rowOff>
    </xdr:from>
    <xdr:to>
      <xdr:col>102</xdr:col>
      <xdr:colOff>165100</xdr:colOff>
      <xdr:row>108</xdr:row>
      <xdr:rowOff>103051</xdr:rowOff>
    </xdr:to>
    <xdr:sp macro="" textlink="">
      <xdr:nvSpPr>
        <xdr:cNvPr id="758" name="楕円 757"/>
        <xdr:cNvSpPr/>
      </xdr:nvSpPr>
      <xdr:spPr>
        <a:xfrm>
          <a:off x="19494500" y="1851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50074</xdr:rowOff>
    </xdr:from>
    <xdr:to>
      <xdr:col>107</xdr:col>
      <xdr:colOff>50800</xdr:colOff>
      <xdr:row>108</xdr:row>
      <xdr:rowOff>52251</xdr:rowOff>
    </xdr:to>
    <xdr:cxnSp macro="">
      <xdr:nvCxnSpPr>
        <xdr:cNvPr id="759" name="直線コネクタ 758"/>
        <xdr:cNvCxnSpPr/>
      </xdr:nvCxnSpPr>
      <xdr:spPr>
        <a:xfrm flipV="1">
          <a:off x="19545300" y="18566674"/>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85289</xdr:rowOff>
    </xdr:from>
    <xdr:ext cx="469744" cy="259045"/>
    <xdr:sp macro="" textlink="">
      <xdr:nvSpPr>
        <xdr:cNvPr id="760" name="n_1aveValue【公民館】&#10;一人当たり面積"/>
        <xdr:cNvSpPr txBox="1"/>
      </xdr:nvSpPr>
      <xdr:spPr>
        <a:xfrm>
          <a:off x="210757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761" name="n_2aveValue【公民館】&#10;一人当たり面積"/>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134275</xdr:rowOff>
    </xdr:from>
    <xdr:ext cx="469744" cy="259045"/>
    <xdr:sp macro="" textlink="">
      <xdr:nvSpPr>
        <xdr:cNvPr id="762" name="n_3aveValue【公民館】&#10;一人当たり面積"/>
        <xdr:cNvSpPr txBox="1"/>
      </xdr:nvSpPr>
      <xdr:spPr>
        <a:xfrm>
          <a:off x="19310427" y="1813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89825</xdr:rowOff>
    </xdr:from>
    <xdr:ext cx="469744" cy="259045"/>
    <xdr:sp macro="" textlink="">
      <xdr:nvSpPr>
        <xdr:cNvPr id="763" name="n_1mainValue【公民館】&#10;一人当たり面積"/>
        <xdr:cNvSpPr txBox="1"/>
      </xdr:nvSpPr>
      <xdr:spPr>
        <a:xfrm>
          <a:off x="21075727" y="1860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92001</xdr:rowOff>
    </xdr:from>
    <xdr:ext cx="469744" cy="259045"/>
    <xdr:sp macro="" textlink="">
      <xdr:nvSpPr>
        <xdr:cNvPr id="764" name="n_2mainValue【公民館】&#10;一人当たり面積"/>
        <xdr:cNvSpPr txBox="1"/>
      </xdr:nvSpPr>
      <xdr:spPr>
        <a:xfrm>
          <a:off x="20199427" y="1860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94178</xdr:rowOff>
    </xdr:from>
    <xdr:ext cx="469744" cy="259045"/>
    <xdr:sp macro="" textlink="">
      <xdr:nvSpPr>
        <xdr:cNvPr id="765" name="n_3mainValue【公民館】&#10;一人当たり面積"/>
        <xdr:cNvSpPr txBox="1"/>
      </xdr:nvSpPr>
      <xdr:spPr>
        <a:xfrm>
          <a:off x="19310427" y="1861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6" name="正方形/長方形 7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7" name="正方形/長方形 7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8" name="テキスト ボックス 7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類似団体と比較して有形固定資産減価償却費が特に高くなっている施設は、道路、公営住宅、児童館、公民館である。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公営住宅は、更新時期を迎える住宅も多く、長寿命化計画に基づき計画的に維持管理進めていく。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児童館は昭和</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年建設で築</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年経過しており、また公民館は対象施設が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施設あり建築年が昭和</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年、昭和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年であるため、公共施設マネジメント計画に基づき、個別施設計画を作成し、老朽化対策に取り組んでいく。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学校施設の有形固定資産減価償却率が減少しているが、中学校の統合に伴い新校舎が竣工したことによるものである。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15,825
15,772
337.23
10,523,906
10,371,793
119,384
6,447,938
8,703,616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128451</xdr:rowOff>
    </xdr:to>
    <xdr:cxnSp macro="">
      <xdr:nvCxnSpPr>
        <xdr:cNvPr id="57" name="直線コネクタ 56"/>
        <xdr:cNvCxnSpPr/>
      </xdr:nvCxnSpPr>
      <xdr:spPr>
        <a:xfrm flipV="1">
          <a:off x="4634865" y="5660572"/>
          <a:ext cx="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132278</xdr:rowOff>
    </xdr:from>
    <xdr:ext cx="340478" cy="259045"/>
    <xdr:sp macro="" textlink="">
      <xdr:nvSpPr>
        <xdr:cNvPr id="58" name="【図書館】&#10;有形固定資産減価償却率最小値テキスト"/>
        <xdr:cNvSpPr txBox="1"/>
      </xdr:nvSpPr>
      <xdr:spPr>
        <a:xfrm>
          <a:off x="4673600" y="716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128451</xdr:rowOff>
    </xdr:from>
    <xdr:to>
      <xdr:col>24</xdr:col>
      <xdr:colOff>152400</xdr:colOff>
      <xdr:row>41</xdr:row>
      <xdr:rowOff>128451</xdr:rowOff>
    </xdr:to>
    <xdr:cxnSp macro="">
      <xdr:nvCxnSpPr>
        <xdr:cNvPr id="59" name="直線コネクタ 58"/>
        <xdr:cNvCxnSpPr/>
      </xdr:nvCxnSpPr>
      <xdr:spPr>
        <a:xfrm>
          <a:off x="4546600" y="715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561</xdr:rowOff>
    </xdr:from>
    <xdr:ext cx="405111" cy="259045"/>
    <xdr:sp macro="" textlink="">
      <xdr:nvSpPr>
        <xdr:cNvPr id="62" name="【図書館】&#10;有形固定資産減価償却率平均値テキスト"/>
        <xdr:cNvSpPr txBox="1"/>
      </xdr:nvSpPr>
      <xdr:spPr>
        <a:xfrm>
          <a:off x="4673600" y="6515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22134</xdr:rowOff>
    </xdr:from>
    <xdr:to>
      <xdr:col>24</xdr:col>
      <xdr:colOff>114300</xdr:colOff>
      <xdr:row>38</xdr:row>
      <xdr:rowOff>123734</xdr:rowOff>
    </xdr:to>
    <xdr:sp macro="" textlink="">
      <xdr:nvSpPr>
        <xdr:cNvPr id="63" name="フローチャート: 判断 62"/>
        <xdr:cNvSpPr/>
      </xdr:nvSpPr>
      <xdr:spPr>
        <a:xfrm>
          <a:off x="45847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4173</xdr:rowOff>
    </xdr:from>
    <xdr:to>
      <xdr:col>20</xdr:col>
      <xdr:colOff>38100</xdr:colOff>
      <xdr:row>38</xdr:row>
      <xdr:rowOff>105773</xdr:rowOff>
    </xdr:to>
    <xdr:sp macro="" textlink="">
      <xdr:nvSpPr>
        <xdr:cNvPr id="64" name="フローチャート: 判断 63"/>
        <xdr:cNvSpPr/>
      </xdr:nvSpPr>
      <xdr:spPr>
        <a:xfrm>
          <a:off x="3746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96900</xdr:rowOff>
    </xdr:from>
    <xdr:ext cx="405111" cy="259045"/>
    <xdr:sp macro="" textlink="">
      <xdr:nvSpPr>
        <xdr:cNvPr id="65" name="n_1aveValue【図書館】&#10;有形固定資産減価償却率"/>
        <xdr:cNvSpPr txBox="1"/>
      </xdr:nvSpPr>
      <xdr:spPr>
        <a:xfrm>
          <a:off x="35820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15603</xdr:rowOff>
    </xdr:from>
    <xdr:to>
      <xdr:col>15</xdr:col>
      <xdr:colOff>101600</xdr:colOff>
      <xdr:row>38</xdr:row>
      <xdr:rowOff>117203</xdr:rowOff>
    </xdr:to>
    <xdr:sp macro="" textlink="">
      <xdr:nvSpPr>
        <xdr:cNvPr id="66" name="フローチャート: 判断 65"/>
        <xdr:cNvSpPr/>
      </xdr:nvSpPr>
      <xdr:spPr>
        <a:xfrm>
          <a:off x="2857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108330</xdr:rowOff>
    </xdr:from>
    <xdr:ext cx="405111" cy="259045"/>
    <xdr:sp macro="" textlink="">
      <xdr:nvSpPr>
        <xdr:cNvPr id="67" name="n_2aveValue【図書館】&#10;有形固定資産減価償却率"/>
        <xdr:cNvSpPr txBox="1"/>
      </xdr:nvSpPr>
      <xdr:spPr>
        <a:xfrm>
          <a:off x="2705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35197</xdr:rowOff>
    </xdr:from>
    <xdr:to>
      <xdr:col>10</xdr:col>
      <xdr:colOff>165100</xdr:colOff>
      <xdr:row>38</xdr:row>
      <xdr:rowOff>136797</xdr:rowOff>
    </xdr:to>
    <xdr:sp macro="" textlink="">
      <xdr:nvSpPr>
        <xdr:cNvPr id="68" name="フローチャート: 判断 67"/>
        <xdr:cNvSpPr/>
      </xdr:nvSpPr>
      <xdr:spPr>
        <a:xfrm>
          <a:off x="1968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38</xdr:row>
      <xdr:rowOff>127924</xdr:rowOff>
    </xdr:from>
    <xdr:ext cx="405111" cy="259045"/>
    <xdr:sp macro="" textlink="">
      <xdr:nvSpPr>
        <xdr:cNvPr id="69" name="n_3aveValue【図書館】&#10;有形固定資産減価償却率"/>
        <xdr:cNvSpPr txBox="1"/>
      </xdr:nvSpPr>
      <xdr:spPr>
        <a:xfrm>
          <a:off x="1816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123372</xdr:rowOff>
    </xdr:from>
    <xdr:to>
      <xdr:col>24</xdr:col>
      <xdr:colOff>114300</xdr:colOff>
      <xdr:row>33</xdr:row>
      <xdr:rowOff>53522</xdr:rowOff>
    </xdr:to>
    <xdr:sp macro="" textlink="">
      <xdr:nvSpPr>
        <xdr:cNvPr id="75" name="楕円 74"/>
        <xdr:cNvSpPr/>
      </xdr:nvSpPr>
      <xdr:spPr>
        <a:xfrm>
          <a:off x="45847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76399</xdr:rowOff>
    </xdr:from>
    <xdr:ext cx="469744" cy="259045"/>
    <xdr:sp macro="" textlink="">
      <xdr:nvSpPr>
        <xdr:cNvPr id="76" name="【図書館】&#10;有形固定資産減価償却率該当値テキスト"/>
        <xdr:cNvSpPr txBox="1"/>
      </xdr:nvSpPr>
      <xdr:spPr>
        <a:xfrm>
          <a:off x="4673600"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123372</xdr:rowOff>
    </xdr:from>
    <xdr:to>
      <xdr:col>20</xdr:col>
      <xdr:colOff>38100</xdr:colOff>
      <xdr:row>33</xdr:row>
      <xdr:rowOff>53522</xdr:rowOff>
    </xdr:to>
    <xdr:sp macro="" textlink="">
      <xdr:nvSpPr>
        <xdr:cNvPr id="77" name="楕円 76"/>
        <xdr:cNvSpPr/>
      </xdr:nvSpPr>
      <xdr:spPr>
        <a:xfrm>
          <a:off x="3746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2722</xdr:rowOff>
    </xdr:from>
    <xdr:to>
      <xdr:col>24</xdr:col>
      <xdr:colOff>63500</xdr:colOff>
      <xdr:row>33</xdr:row>
      <xdr:rowOff>2722</xdr:rowOff>
    </xdr:to>
    <xdr:cxnSp macro="">
      <xdr:nvCxnSpPr>
        <xdr:cNvPr id="78" name="直線コネクタ 77"/>
        <xdr:cNvCxnSpPr/>
      </xdr:nvCxnSpPr>
      <xdr:spPr>
        <a:xfrm>
          <a:off x="3797300" y="566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123372</xdr:rowOff>
    </xdr:from>
    <xdr:to>
      <xdr:col>15</xdr:col>
      <xdr:colOff>101600</xdr:colOff>
      <xdr:row>33</xdr:row>
      <xdr:rowOff>53522</xdr:rowOff>
    </xdr:to>
    <xdr:sp macro="" textlink="">
      <xdr:nvSpPr>
        <xdr:cNvPr id="79" name="楕円 78"/>
        <xdr:cNvSpPr/>
      </xdr:nvSpPr>
      <xdr:spPr>
        <a:xfrm>
          <a:off x="2857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2722</xdr:rowOff>
    </xdr:from>
    <xdr:to>
      <xdr:col>19</xdr:col>
      <xdr:colOff>177800</xdr:colOff>
      <xdr:row>33</xdr:row>
      <xdr:rowOff>2722</xdr:rowOff>
    </xdr:to>
    <xdr:cxnSp macro="">
      <xdr:nvCxnSpPr>
        <xdr:cNvPr id="80" name="直線コネクタ 79"/>
        <xdr:cNvCxnSpPr/>
      </xdr:nvCxnSpPr>
      <xdr:spPr>
        <a:xfrm>
          <a:off x="2908300" y="566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123372</xdr:rowOff>
    </xdr:from>
    <xdr:to>
      <xdr:col>10</xdr:col>
      <xdr:colOff>165100</xdr:colOff>
      <xdr:row>33</xdr:row>
      <xdr:rowOff>53522</xdr:rowOff>
    </xdr:to>
    <xdr:sp macro="" textlink="">
      <xdr:nvSpPr>
        <xdr:cNvPr id="81" name="楕円 80"/>
        <xdr:cNvSpPr/>
      </xdr:nvSpPr>
      <xdr:spPr>
        <a:xfrm>
          <a:off x="1968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2722</xdr:rowOff>
    </xdr:from>
    <xdr:to>
      <xdr:col>15</xdr:col>
      <xdr:colOff>50800</xdr:colOff>
      <xdr:row>33</xdr:row>
      <xdr:rowOff>2722</xdr:rowOff>
    </xdr:to>
    <xdr:cxnSp macro="">
      <xdr:nvCxnSpPr>
        <xdr:cNvPr id="82" name="直線コネクタ 81"/>
        <xdr:cNvCxnSpPr/>
      </xdr:nvCxnSpPr>
      <xdr:spPr>
        <a:xfrm>
          <a:off x="2019300" y="566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31</xdr:row>
      <xdr:rowOff>70049</xdr:rowOff>
    </xdr:from>
    <xdr:ext cx="469744" cy="259045"/>
    <xdr:sp macro="" textlink="">
      <xdr:nvSpPr>
        <xdr:cNvPr id="83" name="n_1mainValue【図書館】&#10;有形固定資産減価償却率"/>
        <xdr:cNvSpPr txBox="1"/>
      </xdr:nvSpPr>
      <xdr:spPr>
        <a:xfrm>
          <a:off x="3549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31</xdr:row>
      <xdr:rowOff>70049</xdr:rowOff>
    </xdr:from>
    <xdr:ext cx="469744" cy="259045"/>
    <xdr:sp macro="" textlink="">
      <xdr:nvSpPr>
        <xdr:cNvPr id="84" name="n_2mainValue【図書館】&#10;有形固定資産減価償却率"/>
        <xdr:cNvSpPr txBox="1"/>
      </xdr:nvSpPr>
      <xdr:spPr>
        <a:xfrm>
          <a:off x="2673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31</xdr:row>
      <xdr:rowOff>70049</xdr:rowOff>
    </xdr:from>
    <xdr:ext cx="469744" cy="259045"/>
    <xdr:sp macro="" textlink="">
      <xdr:nvSpPr>
        <xdr:cNvPr id="85" name="n_3mainValue【図書館】&#10;有形固定資産減価償却率"/>
        <xdr:cNvSpPr txBox="1"/>
      </xdr:nvSpPr>
      <xdr:spPr>
        <a:xfrm>
          <a:off x="1784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144235</xdr:rowOff>
    </xdr:to>
    <xdr:cxnSp macro="">
      <xdr:nvCxnSpPr>
        <xdr:cNvPr id="111" name="直線コネクタ 110"/>
        <xdr:cNvCxnSpPr/>
      </xdr:nvCxnSpPr>
      <xdr:spPr>
        <a:xfrm flipV="1">
          <a:off x="10476865" y="56170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148062</xdr:rowOff>
    </xdr:from>
    <xdr:ext cx="469744" cy="259045"/>
    <xdr:sp macro="" textlink="">
      <xdr:nvSpPr>
        <xdr:cNvPr id="112" name="【図書館】&#10;一人当たり面積最小値テキスト"/>
        <xdr:cNvSpPr txBox="1"/>
      </xdr:nvSpPr>
      <xdr:spPr>
        <a:xfrm>
          <a:off x="10515600" y="717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144235</xdr:rowOff>
    </xdr:from>
    <xdr:to>
      <xdr:col>55</xdr:col>
      <xdr:colOff>88900</xdr:colOff>
      <xdr:row>41</xdr:row>
      <xdr:rowOff>144235</xdr:rowOff>
    </xdr:to>
    <xdr:cxnSp macro="">
      <xdr:nvCxnSpPr>
        <xdr:cNvPr id="113" name="直線コネクタ 112"/>
        <xdr:cNvCxnSpPr/>
      </xdr:nvCxnSpPr>
      <xdr:spPr>
        <a:xfrm>
          <a:off x="10388600" y="7173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14" name="【図書館】&#10;一人当たり面積最大値テキスト"/>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15" name="直線コネクタ 114"/>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108149</xdr:rowOff>
    </xdr:from>
    <xdr:ext cx="469744" cy="259045"/>
    <xdr:sp macro="" textlink="">
      <xdr:nvSpPr>
        <xdr:cNvPr id="116" name="【図書館】&#10;一人当たり面積平均値テキスト"/>
        <xdr:cNvSpPr txBox="1"/>
      </xdr:nvSpPr>
      <xdr:spPr>
        <a:xfrm>
          <a:off x="10515600" y="6451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85272</xdr:rowOff>
    </xdr:from>
    <xdr:to>
      <xdr:col>55</xdr:col>
      <xdr:colOff>50800</xdr:colOff>
      <xdr:row>39</xdr:row>
      <xdr:rowOff>15422</xdr:rowOff>
    </xdr:to>
    <xdr:sp macro="" textlink="">
      <xdr:nvSpPr>
        <xdr:cNvPr id="117" name="フローチャート: 判断 116"/>
        <xdr:cNvSpPr/>
      </xdr:nvSpPr>
      <xdr:spPr>
        <a:xfrm>
          <a:off x="10426700" y="660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19957</xdr:rowOff>
    </xdr:from>
    <xdr:to>
      <xdr:col>50</xdr:col>
      <xdr:colOff>165100</xdr:colOff>
      <xdr:row>38</xdr:row>
      <xdr:rowOff>121557</xdr:rowOff>
    </xdr:to>
    <xdr:sp macro="" textlink="">
      <xdr:nvSpPr>
        <xdr:cNvPr id="118" name="フローチャート: 判断 117"/>
        <xdr:cNvSpPr/>
      </xdr:nvSpPr>
      <xdr:spPr>
        <a:xfrm>
          <a:off x="9588500" y="65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138084</xdr:rowOff>
    </xdr:from>
    <xdr:ext cx="469744" cy="259045"/>
    <xdr:sp macro="" textlink="">
      <xdr:nvSpPr>
        <xdr:cNvPr id="119" name="n_1aveValue【図書館】&#10;一人当たり面積"/>
        <xdr:cNvSpPr txBox="1"/>
      </xdr:nvSpPr>
      <xdr:spPr>
        <a:xfrm>
          <a:off x="9391727" y="631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41728</xdr:rowOff>
    </xdr:from>
    <xdr:to>
      <xdr:col>46</xdr:col>
      <xdr:colOff>38100</xdr:colOff>
      <xdr:row>38</xdr:row>
      <xdr:rowOff>143328</xdr:rowOff>
    </xdr:to>
    <xdr:sp macro="" textlink="">
      <xdr:nvSpPr>
        <xdr:cNvPr id="120" name="フローチャート: 判断 119"/>
        <xdr:cNvSpPr/>
      </xdr:nvSpPr>
      <xdr:spPr>
        <a:xfrm>
          <a:off x="8699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159855</xdr:rowOff>
    </xdr:from>
    <xdr:ext cx="469744" cy="259045"/>
    <xdr:sp macro="" textlink="">
      <xdr:nvSpPr>
        <xdr:cNvPr id="121" name="n_2aveValue【図書館】&#10;一人当たり面積"/>
        <xdr:cNvSpPr txBox="1"/>
      </xdr:nvSpPr>
      <xdr:spPr>
        <a:xfrm>
          <a:off x="8515427"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169635</xdr:rowOff>
    </xdr:from>
    <xdr:to>
      <xdr:col>41</xdr:col>
      <xdr:colOff>101600</xdr:colOff>
      <xdr:row>38</xdr:row>
      <xdr:rowOff>99785</xdr:rowOff>
    </xdr:to>
    <xdr:sp macro="" textlink="">
      <xdr:nvSpPr>
        <xdr:cNvPr id="122" name="フローチャート: 判断 121"/>
        <xdr:cNvSpPr/>
      </xdr:nvSpPr>
      <xdr:spPr>
        <a:xfrm>
          <a:off x="7810500" y="651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36</xdr:row>
      <xdr:rowOff>116313</xdr:rowOff>
    </xdr:from>
    <xdr:ext cx="469744" cy="259045"/>
    <xdr:sp macro="" textlink="">
      <xdr:nvSpPr>
        <xdr:cNvPr id="123" name="n_3aveValue【図書館】&#10;一人当たり面積"/>
        <xdr:cNvSpPr txBox="1"/>
      </xdr:nvSpPr>
      <xdr:spPr>
        <a:xfrm>
          <a:off x="7626427" y="628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93435</xdr:rowOff>
    </xdr:from>
    <xdr:to>
      <xdr:col>55</xdr:col>
      <xdr:colOff>50800</xdr:colOff>
      <xdr:row>42</xdr:row>
      <xdr:rowOff>23585</xdr:rowOff>
    </xdr:to>
    <xdr:sp macro="" textlink="">
      <xdr:nvSpPr>
        <xdr:cNvPr id="129" name="楕円 128"/>
        <xdr:cNvSpPr/>
      </xdr:nvSpPr>
      <xdr:spPr>
        <a:xfrm>
          <a:off x="10426700" y="712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8362</xdr:rowOff>
    </xdr:from>
    <xdr:ext cx="469744" cy="259045"/>
    <xdr:sp macro="" textlink="">
      <xdr:nvSpPr>
        <xdr:cNvPr id="130" name="【図書館】&#10;一人当たり面積該当値テキスト"/>
        <xdr:cNvSpPr txBox="1"/>
      </xdr:nvSpPr>
      <xdr:spPr>
        <a:xfrm>
          <a:off x="10515600" y="7037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93435</xdr:rowOff>
    </xdr:from>
    <xdr:to>
      <xdr:col>50</xdr:col>
      <xdr:colOff>165100</xdr:colOff>
      <xdr:row>42</xdr:row>
      <xdr:rowOff>23585</xdr:rowOff>
    </xdr:to>
    <xdr:sp macro="" textlink="">
      <xdr:nvSpPr>
        <xdr:cNvPr id="131" name="楕円 130"/>
        <xdr:cNvSpPr/>
      </xdr:nvSpPr>
      <xdr:spPr>
        <a:xfrm>
          <a:off x="9588500" y="712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144235</xdr:rowOff>
    </xdr:from>
    <xdr:to>
      <xdr:col>55</xdr:col>
      <xdr:colOff>0</xdr:colOff>
      <xdr:row>41</xdr:row>
      <xdr:rowOff>144235</xdr:rowOff>
    </xdr:to>
    <xdr:cxnSp macro="">
      <xdr:nvCxnSpPr>
        <xdr:cNvPr id="132" name="直線コネクタ 131"/>
        <xdr:cNvCxnSpPr/>
      </xdr:nvCxnSpPr>
      <xdr:spPr>
        <a:xfrm>
          <a:off x="9639300" y="71736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93435</xdr:rowOff>
    </xdr:from>
    <xdr:to>
      <xdr:col>46</xdr:col>
      <xdr:colOff>38100</xdr:colOff>
      <xdr:row>42</xdr:row>
      <xdr:rowOff>23585</xdr:rowOff>
    </xdr:to>
    <xdr:sp macro="" textlink="">
      <xdr:nvSpPr>
        <xdr:cNvPr id="133" name="楕円 132"/>
        <xdr:cNvSpPr/>
      </xdr:nvSpPr>
      <xdr:spPr>
        <a:xfrm>
          <a:off x="8699500" y="712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144235</xdr:rowOff>
    </xdr:from>
    <xdr:to>
      <xdr:col>50</xdr:col>
      <xdr:colOff>114300</xdr:colOff>
      <xdr:row>41</xdr:row>
      <xdr:rowOff>144235</xdr:rowOff>
    </xdr:to>
    <xdr:cxnSp macro="">
      <xdr:nvCxnSpPr>
        <xdr:cNvPr id="134" name="直線コネクタ 133"/>
        <xdr:cNvCxnSpPr/>
      </xdr:nvCxnSpPr>
      <xdr:spPr>
        <a:xfrm>
          <a:off x="8750300" y="7173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93435</xdr:rowOff>
    </xdr:from>
    <xdr:to>
      <xdr:col>41</xdr:col>
      <xdr:colOff>101600</xdr:colOff>
      <xdr:row>42</xdr:row>
      <xdr:rowOff>23585</xdr:rowOff>
    </xdr:to>
    <xdr:sp macro="" textlink="">
      <xdr:nvSpPr>
        <xdr:cNvPr id="135" name="楕円 134"/>
        <xdr:cNvSpPr/>
      </xdr:nvSpPr>
      <xdr:spPr>
        <a:xfrm>
          <a:off x="7810500" y="712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144235</xdr:rowOff>
    </xdr:from>
    <xdr:to>
      <xdr:col>45</xdr:col>
      <xdr:colOff>177800</xdr:colOff>
      <xdr:row>41</xdr:row>
      <xdr:rowOff>144235</xdr:rowOff>
    </xdr:to>
    <xdr:cxnSp macro="">
      <xdr:nvCxnSpPr>
        <xdr:cNvPr id="136" name="直線コネクタ 135"/>
        <xdr:cNvCxnSpPr/>
      </xdr:nvCxnSpPr>
      <xdr:spPr>
        <a:xfrm>
          <a:off x="7861300" y="7173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42</xdr:row>
      <xdr:rowOff>14712</xdr:rowOff>
    </xdr:from>
    <xdr:ext cx="469744" cy="259045"/>
    <xdr:sp macro="" textlink="">
      <xdr:nvSpPr>
        <xdr:cNvPr id="137" name="n_1mainValue【図書館】&#10;一人当たり面積"/>
        <xdr:cNvSpPr txBox="1"/>
      </xdr:nvSpPr>
      <xdr:spPr>
        <a:xfrm>
          <a:off x="9391727"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14712</xdr:rowOff>
    </xdr:from>
    <xdr:ext cx="469744" cy="259045"/>
    <xdr:sp macro="" textlink="">
      <xdr:nvSpPr>
        <xdr:cNvPr id="138" name="n_2mainValue【図書館】&#10;一人当たり面積"/>
        <xdr:cNvSpPr txBox="1"/>
      </xdr:nvSpPr>
      <xdr:spPr>
        <a:xfrm>
          <a:off x="8515427"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14712</xdr:rowOff>
    </xdr:from>
    <xdr:ext cx="469744" cy="259045"/>
    <xdr:sp macro="" textlink="">
      <xdr:nvSpPr>
        <xdr:cNvPr id="139" name="n_3mainValue【図書館】&#10;一人当たり面積"/>
        <xdr:cNvSpPr txBox="1"/>
      </xdr:nvSpPr>
      <xdr:spPr>
        <a:xfrm>
          <a:off x="7626427"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1" name="直線コネクタ 15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2" name="テキスト ボックス 15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3" name="直線コネクタ 15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4" name="テキスト ボックス 15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5" name="直線コネクタ 15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6" name="テキスト ボックス 15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7" name="直線コネクタ 15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8" name="テキスト ボックス 15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52578</xdr:rowOff>
    </xdr:from>
    <xdr:to>
      <xdr:col>24</xdr:col>
      <xdr:colOff>62865</xdr:colOff>
      <xdr:row>64</xdr:row>
      <xdr:rowOff>25146</xdr:rowOff>
    </xdr:to>
    <xdr:cxnSp macro="">
      <xdr:nvCxnSpPr>
        <xdr:cNvPr id="162" name="直線コネクタ 161"/>
        <xdr:cNvCxnSpPr/>
      </xdr:nvCxnSpPr>
      <xdr:spPr>
        <a:xfrm flipV="1">
          <a:off x="4634865" y="9653778"/>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28973</xdr:rowOff>
    </xdr:from>
    <xdr:ext cx="405111" cy="259045"/>
    <xdr:sp macro="" textlink="">
      <xdr:nvSpPr>
        <xdr:cNvPr id="163" name="【体育館・プール】&#10;有形固定資産減価償却率最小値テキスト"/>
        <xdr:cNvSpPr txBox="1"/>
      </xdr:nvSpPr>
      <xdr:spPr>
        <a:xfrm>
          <a:off x="4673600" y="1100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25146</xdr:rowOff>
    </xdr:from>
    <xdr:to>
      <xdr:col>24</xdr:col>
      <xdr:colOff>152400</xdr:colOff>
      <xdr:row>64</xdr:row>
      <xdr:rowOff>25146</xdr:rowOff>
    </xdr:to>
    <xdr:cxnSp macro="">
      <xdr:nvCxnSpPr>
        <xdr:cNvPr id="164" name="直線コネクタ 163"/>
        <xdr:cNvCxnSpPr/>
      </xdr:nvCxnSpPr>
      <xdr:spPr>
        <a:xfrm>
          <a:off x="4546600" y="1099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170705</xdr:rowOff>
    </xdr:from>
    <xdr:ext cx="405111" cy="259045"/>
    <xdr:sp macro="" textlink="">
      <xdr:nvSpPr>
        <xdr:cNvPr id="165" name="【体育館・プール】&#10;有形固定資産減価償却率最大値テキスト"/>
        <xdr:cNvSpPr txBox="1"/>
      </xdr:nvSpPr>
      <xdr:spPr>
        <a:xfrm>
          <a:off x="4673600" y="9429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52578</xdr:rowOff>
    </xdr:from>
    <xdr:to>
      <xdr:col>24</xdr:col>
      <xdr:colOff>152400</xdr:colOff>
      <xdr:row>56</xdr:row>
      <xdr:rowOff>52578</xdr:rowOff>
    </xdr:to>
    <xdr:cxnSp macro="">
      <xdr:nvCxnSpPr>
        <xdr:cNvPr id="166" name="直線コネクタ 165"/>
        <xdr:cNvCxnSpPr/>
      </xdr:nvCxnSpPr>
      <xdr:spPr>
        <a:xfrm>
          <a:off x="4546600" y="965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80789</xdr:rowOff>
    </xdr:from>
    <xdr:ext cx="405111" cy="259045"/>
    <xdr:sp macro="" textlink="">
      <xdr:nvSpPr>
        <xdr:cNvPr id="167" name="【体育館・プール】&#10;有形固定資産減価償却率平均値テキスト"/>
        <xdr:cNvSpPr txBox="1"/>
      </xdr:nvSpPr>
      <xdr:spPr>
        <a:xfrm>
          <a:off x="4673600" y="10196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102362</xdr:rowOff>
    </xdr:from>
    <xdr:to>
      <xdr:col>24</xdr:col>
      <xdr:colOff>114300</xdr:colOff>
      <xdr:row>60</xdr:row>
      <xdr:rowOff>32512</xdr:rowOff>
    </xdr:to>
    <xdr:sp macro="" textlink="">
      <xdr:nvSpPr>
        <xdr:cNvPr id="168" name="フローチャート: 判断 167"/>
        <xdr:cNvSpPr/>
      </xdr:nvSpPr>
      <xdr:spPr>
        <a:xfrm>
          <a:off x="45847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22352</xdr:rowOff>
    </xdr:from>
    <xdr:to>
      <xdr:col>20</xdr:col>
      <xdr:colOff>38100</xdr:colOff>
      <xdr:row>60</xdr:row>
      <xdr:rowOff>123952</xdr:rowOff>
    </xdr:to>
    <xdr:sp macro="" textlink="">
      <xdr:nvSpPr>
        <xdr:cNvPr id="169" name="フローチャート: 判断 168"/>
        <xdr:cNvSpPr/>
      </xdr:nvSpPr>
      <xdr:spPr>
        <a:xfrm>
          <a:off x="37465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115079</xdr:rowOff>
    </xdr:from>
    <xdr:ext cx="405111" cy="259045"/>
    <xdr:sp macro="" textlink="">
      <xdr:nvSpPr>
        <xdr:cNvPr id="170" name="n_1aveValue【体育館・プール】&#10;有形固定資産減価償却率"/>
        <xdr:cNvSpPr txBox="1"/>
      </xdr:nvSpPr>
      <xdr:spPr>
        <a:xfrm>
          <a:off x="3582044" y="1040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136652</xdr:rowOff>
    </xdr:from>
    <xdr:to>
      <xdr:col>15</xdr:col>
      <xdr:colOff>101600</xdr:colOff>
      <xdr:row>60</xdr:row>
      <xdr:rowOff>66802</xdr:rowOff>
    </xdr:to>
    <xdr:sp macro="" textlink="">
      <xdr:nvSpPr>
        <xdr:cNvPr id="171" name="フローチャート: 判断 170"/>
        <xdr:cNvSpPr/>
      </xdr:nvSpPr>
      <xdr:spPr>
        <a:xfrm>
          <a:off x="2857500" y="1025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83329</xdr:rowOff>
    </xdr:from>
    <xdr:ext cx="405111" cy="259045"/>
    <xdr:sp macro="" textlink="">
      <xdr:nvSpPr>
        <xdr:cNvPr id="172" name="n_2aveValue【体育館・プール】&#10;有形固定資産減価償却率"/>
        <xdr:cNvSpPr txBox="1"/>
      </xdr:nvSpPr>
      <xdr:spPr>
        <a:xfrm>
          <a:off x="2705744" y="1002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61</xdr:row>
      <xdr:rowOff>81788</xdr:rowOff>
    </xdr:from>
    <xdr:to>
      <xdr:col>10</xdr:col>
      <xdr:colOff>165100</xdr:colOff>
      <xdr:row>62</xdr:row>
      <xdr:rowOff>11938</xdr:rowOff>
    </xdr:to>
    <xdr:sp macro="" textlink="">
      <xdr:nvSpPr>
        <xdr:cNvPr id="173" name="フローチャート: 判断 172"/>
        <xdr:cNvSpPr/>
      </xdr:nvSpPr>
      <xdr:spPr>
        <a:xfrm>
          <a:off x="1968500" y="1054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62</xdr:row>
      <xdr:rowOff>3065</xdr:rowOff>
    </xdr:from>
    <xdr:ext cx="405111" cy="259045"/>
    <xdr:sp macro="" textlink="">
      <xdr:nvSpPr>
        <xdr:cNvPr id="174" name="n_3aveValue【体育館・プール】&#10;有形固定資産減価償却率"/>
        <xdr:cNvSpPr txBox="1"/>
      </xdr:nvSpPr>
      <xdr:spPr>
        <a:xfrm>
          <a:off x="1816744" y="1063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49784</xdr:rowOff>
    </xdr:from>
    <xdr:to>
      <xdr:col>24</xdr:col>
      <xdr:colOff>114300</xdr:colOff>
      <xdr:row>59</xdr:row>
      <xdr:rowOff>151384</xdr:rowOff>
    </xdr:to>
    <xdr:sp macro="" textlink="">
      <xdr:nvSpPr>
        <xdr:cNvPr id="180" name="楕円 179"/>
        <xdr:cNvSpPr/>
      </xdr:nvSpPr>
      <xdr:spPr>
        <a:xfrm>
          <a:off x="4584700" y="1016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72661</xdr:rowOff>
    </xdr:from>
    <xdr:ext cx="405111" cy="259045"/>
    <xdr:sp macro="" textlink="">
      <xdr:nvSpPr>
        <xdr:cNvPr id="181" name="【体育館・プール】&#10;有形固定資産減価償却率該当値テキスト"/>
        <xdr:cNvSpPr txBox="1"/>
      </xdr:nvSpPr>
      <xdr:spPr>
        <a:xfrm>
          <a:off x="4673600" y="1001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79502</xdr:rowOff>
    </xdr:from>
    <xdr:to>
      <xdr:col>20</xdr:col>
      <xdr:colOff>38100</xdr:colOff>
      <xdr:row>60</xdr:row>
      <xdr:rowOff>9652</xdr:rowOff>
    </xdr:to>
    <xdr:sp macro="" textlink="">
      <xdr:nvSpPr>
        <xdr:cNvPr id="182" name="楕円 181"/>
        <xdr:cNvSpPr/>
      </xdr:nvSpPr>
      <xdr:spPr>
        <a:xfrm>
          <a:off x="3746500" y="101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100584</xdr:rowOff>
    </xdr:from>
    <xdr:to>
      <xdr:col>24</xdr:col>
      <xdr:colOff>63500</xdr:colOff>
      <xdr:row>59</xdr:row>
      <xdr:rowOff>130302</xdr:rowOff>
    </xdr:to>
    <xdr:cxnSp macro="">
      <xdr:nvCxnSpPr>
        <xdr:cNvPr id="183" name="直線コネクタ 182"/>
        <xdr:cNvCxnSpPr/>
      </xdr:nvCxnSpPr>
      <xdr:spPr>
        <a:xfrm flipV="1">
          <a:off x="3797300" y="10216134"/>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40640</xdr:rowOff>
    </xdr:from>
    <xdr:to>
      <xdr:col>15</xdr:col>
      <xdr:colOff>101600</xdr:colOff>
      <xdr:row>60</xdr:row>
      <xdr:rowOff>142240</xdr:rowOff>
    </xdr:to>
    <xdr:sp macro="" textlink="">
      <xdr:nvSpPr>
        <xdr:cNvPr id="184" name="楕円 183"/>
        <xdr:cNvSpPr/>
      </xdr:nvSpPr>
      <xdr:spPr>
        <a:xfrm>
          <a:off x="2857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130302</xdr:rowOff>
    </xdr:from>
    <xdr:to>
      <xdr:col>19</xdr:col>
      <xdr:colOff>177800</xdr:colOff>
      <xdr:row>60</xdr:row>
      <xdr:rowOff>91440</xdr:rowOff>
    </xdr:to>
    <xdr:cxnSp macro="">
      <xdr:nvCxnSpPr>
        <xdr:cNvPr id="185" name="直線コネクタ 184"/>
        <xdr:cNvCxnSpPr/>
      </xdr:nvCxnSpPr>
      <xdr:spPr>
        <a:xfrm flipV="1">
          <a:off x="2908300" y="1024585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29210</xdr:rowOff>
    </xdr:from>
    <xdr:to>
      <xdr:col>10</xdr:col>
      <xdr:colOff>165100</xdr:colOff>
      <xdr:row>60</xdr:row>
      <xdr:rowOff>130810</xdr:rowOff>
    </xdr:to>
    <xdr:sp macro="" textlink="">
      <xdr:nvSpPr>
        <xdr:cNvPr id="186" name="楕円 185"/>
        <xdr:cNvSpPr/>
      </xdr:nvSpPr>
      <xdr:spPr>
        <a:xfrm>
          <a:off x="1968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80010</xdr:rowOff>
    </xdr:from>
    <xdr:to>
      <xdr:col>15</xdr:col>
      <xdr:colOff>50800</xdr:colOff>
      <xdr:row>60</xdr:row>
      <xdr:rowOff>91440</xdr:rowOff>
    </xdr:to>
    <xdr:cxnSp macro="">
      <xdr:nvCxnSpPr>
        <xdr:cNvPr id="187" name="直線コネクタ 186"/>
        <xdr:cNvCxnSpPr/>
      </xdr:nvCxnSpPr>
      <xdr:spPr>
        <a:xfrm>
          <a:off x="2019300" y="103670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26179</xdr:rowOff>
    </xdr:from>
    <xdr:ext cx="405111" cy="259045"/>
    <xdr:sp macro="" textlink="">
      <xdr:nvSpPr>
        <xdr:cNvPr id="188" name="n_1mainValue【体育館・プール】&#10;有形固定資産減価償却率"/>
        <xdr:cNvSpPr txBox="1"/>
      </xdr:nvSpPr>
      <xdr:spPr>
        <a:xfrm>
          <a:off x="3582044" y="997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133367</xdr:rowOff>
    </xdr:from>
    <xdr:ext cx="405111" cy="259045"/>
    <xdr:sp macro="" textlink="">
      <xdr:nvSpPr>
        <xdr:cNvPr id="189" name="n_2mainValue【体育館・プール】&#10;有形固定資産減価償却率"/>
        <xdr:cNvSpPr txBox="1"/>
      </xdr:nvSpPr>
      <xdr:spPr>
        <a:xfrm>
          <a:off x="2705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147337</xdr:rowOff>
    </xdr:from>
    <xdr:ext cx="405111" cy="259045"/>
    <xdr:sp macro="" textlink="">
      <xdr:nvSpPr>
        <xdr:cNvPr id="190" name="n_3mainValue【体育館・プール】&#10;有形固定資産減価償却率"/>
        <xdr:cNvSpPr txBox="1"/>
      </xdr:nvSpPr>
      <xdr:spPr>
        <a:xfrm>
          <a:off x="1816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2" name="テキスト ボックス 20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4" name="テキスト ボックス 20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6" name="テキスト ボックス 20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8" name="テキスト ボックス 20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0" name="テキスト ボックス 20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2" name="テキスト ボックス 21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60416</xdr:rowOff>
    </xdr:from>
    <xdr:to>
      <xdr:col>54</xdr:col>
      <xdr:colOff>189865</xdr:colOff>
      <xdr:row>63</xdr:row>
      <xdr:rowOff>164919</xdr:rowOff>
    </xdr:to>
    <xdr:cxnSp macro="">
      <xdr:nvCxnSpPr>
        <xdr:cNvPr id="216" name="直線コネクタ 215"/>
        <xdr:cNvCxnSpPr/>
      </xdr:nvCxnSpPr>
      <xdr:spPr>
        <a:xfrm flipV="1">
          <a:off x="10476865" y="9661616"/>
          <a:ext cx="0" cy="130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168746</xdr:rowOff>
    </xdr:from>
    <xdr:ext cx="469744" cy="259045"/>
    <xdr:sp macro="" textlink="">
      <xdr:nvSpPr>
        <xdr:cNvPr id="217" name="【体育館・プール】&#10;一人当たり面積最小値テキスト"/>
        <xdr:cNvSpPr txBox="1"/>
      </xdr:nvSpPr>
      <xdr:spPr>
        <a:xfrm>
          <a:off x="10515600" y="1097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164919</xdr:rowOff>
    </xdr:from>
    <xdr:to>
      <xdr:col>55</xdr:col>
      <xdr:colOff>88900</xdr:colOff>
      <xdr:row>63</xdr:row>
      <xdr:rowOff>164919</xdr:rowOff>
    </xdr:to>
    <xdr:cxnSp macro="">
      <xdr:nvCxnSpPr>
        <xdr:cNvPr id="218" name="直線コネクタ 217"/>
        <xdr:cNvCxnSpPr/>
      </xdr:nvCxnSpPr>
      <xdr:spPr>
        <a:xfrm>
          <a:off x="10388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7093</xdr:rowOff>
    </xdr:from>
    <xdr:ext cx="469744" cy="259045"/>
    <xdr:sp macro="" textlink="">
      <xdr:nvSpPr>
        <xdr:cNvPr id="219" name="【体育館・プール】&#10;一人当たり面積最大値テキスト"/>
        <xdr:cNvSpPr txBox="1"/>
      </xdr:nvSpPr>
      <xdr:spPr>
        <a:xfrm>
          <a:off x="10515600" y="9436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60416</xdr:rowOff>
    </xdr:from>
    <xdr:to>
      <xdr:col>55</xdr:col>
      <xdr:colOff>88900</xdr:colOff>
      <xdr:row>56</xdr:row>
      <xdr:rowOff>60416</xdr:rowOff>
    </xdr:to>
    <xdr:cxnSp macro="">
      <xdr:nvCxnSpPr>
        <xdr:cNvPr id="220" name="直線コネクタ 219"/>
        <xdr:cNvCxnSpPr/>
      </xdr:nvCxnSpPr>
      <xdr:spPr>
        <a:xfrm>
          <a:off x="10388600" y="966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10903</xdr:rowOff>
    </xdr:from>
    <xdr:ext cx="469744" cy="259045"/>
    <xdr:sp macro="" textlink="">
      <xdr:nvSpPr>
        <xdr:cNvPr id="221" name="【体育館・プール】&#10;一人当たり面積平均値テキスト"/>
        <xdr:cNvSpPr txBox="1"/>
      </xdr:nvSpPr>
      <xdr:spPr>
        <a:xfrm>
          <a:off x="10515600" y="10469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32476</xdr:rowOff>
    </xdr:from>
    <xdr:to>
      <xdr:col>55</xdr:col>
      <xdr:colOff>50800</xdr:colOff>
      <xdr:row>61</xdr:row>
      <xdr:rowOff>134076</xdr:rowOff>
    </xdr:to>
    <xdr:sp macro="" textlink="">
      <xdr:nvSpPr>
        <xdr:cNvPr id="222" name="フローチャート: 判断 221"/>
        <xdr:cNvSpPr/>
      </xdr:nvSpPr>
      <xdr:spPr>
        <a:xfrm>
          <a:off x="10426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52070</xdr:rowOff>
    </xdr:from>
    <xdr:to>
      <xdr:col>50</xdr:col>
      <xdr:colOff>165100</xdr:colOff>
      <xdr:row>61</xdr:row>
      <xdr:rowOff>153670</xdr:rowOff>
    </xdr:to>
    <xdr:sp macro="" textlink="">
      <xdr:nvSpPr>
        <xdr:cNvPr id="223" name="フローチャート: 判断 222"/>
        <xdr:cNvSpPr/>
      </xdr:nvSpPr>
      <xdr:spPr>
        <a:xfrm>
          <a:off x="9588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144797</xdr:rowOff>
    </xdr:from>
    <xdr:ext cx="469744" cy="259045"/>
    <xdr:sp macro="" textlink="">
      <xdr:nvSpPr>
        <xdr:cNvPr id="224" name="n_1aveValue【体育館・プール】&#10;一人当たり面積"/>
        <xdr:cNvSpPr txBox="1"/>
      </xdr:nvSpPr>
      <xdr:spPr>
        <a:xfrm>
          <a:off x="93917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86360</xdr:rowOff>
    </xdr:from>
    <xdr:to>
      <xdr:col>46</xdr:col>
      <xdr:colOff>38100</xdr:colOff>
      <xdr:row>62</xdr:row>
      <xdr:rowOff>16510</xdr:rowOff>
    </xdr:to>
    <xdr:sp macro="" textlink="">
      <xdr:nvSpPr>
        <xdr:cNvPr id="225" name="フローチャート: 判断 224"/>
        <xdr:cNvSpPr/>
      </xdr:nvSpPr>
      <xdr:spPr>
        <a:xfrm>
          <a:off x="8699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7637</xdr:rowOff>
    </xdr:from>
    <xdr:ext cx="469744" cy="259045"/>
    <xdr:sp macro="" textlink="">
      <xdr:nvSpPr>
        <xdr:cNvPr id="226" name="n_2aveValue【体育館・プール】&#10;一人当たり面積"/>
        <xdr:cNvSpPr txBox="1"/>
      </xdr:nvSpPr>
      <xdr:spPr>
        <a:xfrm>
          <a:off x="85154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60</xdr:row>
      <xdr:rowOff>34109</xdr:rowOff>
    </xdr:from>
    <xdr:to>
      <xdr:col>41</xdr:col>
      <xdr:colOff>101600</xdr:colOff>
      <xdr:row>60</xdr:row>
      <xdr:rowOff>135709</xdr:rowOff>
    </xdr:to>
    <xdr:sp macro="" textlink="">
      <xdr:nvSpPr>
        <xdr:cNvPr id="227" name="フローチャート: 判断 226"/>
        <xdr:cNvSpPr/>
      </xdr:nvSpPr>
      <xdr:spPr>
        <a:xfrm>
          <a:off x="7810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126836</xdr:rowOff>
    </xdr:from>
    <xdr:ext cx="469744" cy="259045"/>
    <xdr:sp macro="" textlink="">
      <xdr:nvSpPr>
        <xdr:cNvPr id="228" name="n_3aveValue【体育館・プール】&#10;一人当たり面積"/>
        <xdr:cNvSpPr txBox="1"/>
      </xdr:nvSpPr>
      <xdr:spPr>
        <a:xfrm>
          <a:off x="7626427" y="1041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29" name="テキスト ボックス 22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0" name="テキスト ボックス 22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1" name="テキスト ボックス 23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2" name="テキスト ボックス 23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3" name="テキスト ボックス 23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81462</xdr:rowOff>
    </xdr:from>
    <xdr:to>
      <xdr:col>55</xdr:col>
      <xdr:colOff>50800</xdr:colOff>
      <xdr:row>59</xdr:row>
      <xdr:rowOff>11612</xdr:rowOff>
    </xdr:to>
    <xdr:sp macro="" textlink="">
      <xdr:nvSpPr>
        <xdr:cNvPr id="234" name="楕円 233"/>
        <xdr:cNvSpPr/>
      </xdr:nvSpPr>
      <xdr:spPr>
        <a:xfrm>
          <a:off x="10426700" y="1002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104339</xdr:rowOff>
    </xdr:from>
    <xdr:ext cx="469744" cy="259045"/>
    <xdr:sp macro="" textlink="">
      <xdr:nvSpPr>
        <xdr:cNvPr id="235" name="【体育館・プール】&#10;一人当たり面積該当値テキスト"/>
        <xdr:cNvSpPr txBox="1"/>
      </xdr:nvSpPr>
      <xdr:spPr>
        <a:xfrm>
          <a:off x="10515600" y="987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101056</xdr:rowOff>
    </xdr:from>
    <xdr:to>
      <xdr:col>50</xdr:col>
      <xdr:colOff>165100</xdr:colOff>
      <xdr:row>59</xdr:row>
      <xdr:rowOff>31206</xdr:rowOff>
    </xdr:to>
    <xdr:sp macro="" textlink="">
      <xdr:nvSpPr>
        <xdr:cNvPr id="236" name="楕円 235"/>
        <xdr:cNvSpPr/>
      </xdr:nvSpPr>
      <xdr:spPr>
        <a:xfrm>
          <a:off x="9588500" y="100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132262</xdr:rowOff>
    </xdr:from>
    <xdr:to>
      <xdr:col>55</xdr:col>
      <xdr:colOff>0</xdr:colOff>
      <xdr:row>58</xdr:row>
      <xdr:rowOff>151856</xdr:rowOff>
    </xdr:to>
    <xdr:cxnSp macro="">
      <xdr:nvCxnSpPr>
        <xdr:cNvPr id="237" name="直線コネクタ 236"/>
        <xdr:cNvCxnSpPr/>
      </xdr:nvCxnSpPr>
      <xdr:spPr>
        <a:xfrm flipV="1">
          <a:off x="9639300" y="10076362"/>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119017</xdr:rowOff>
    </xdr:from>
    <xdr:to>
      <xdr:col>46</xdr:col>
      <xdr:colOff>38100</xdr:colOff>
      <xdr:row>60</xdr:row>
      <xdr:rowOff>49167</xdr:rowOff>
    </xdr:to>
    <xdr:sp macro="" textlink="">
      <xdr:nvSpPr>
        <xdr:cNvPr id="238" name="楕円 237"/>
        <xdr:cNvSpPr/>
      </xdr:nvSpPr>
      <xdr:spPr>
        <a:xfrm>
          <a:off x="8699500" y="10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151856</xdr:rowOff>
    </xdr:from>
    <xdr:to>
      <xdr:col>50</xdr:col>
      <xdr:colOff>114300</xdr:colOff>
      <xdr:row>59</xdr:row>
      <xdr:rowOff>169817</xdr:rowOff>
    </xdr:to>
    <xdr:cxnSp macro="">
      <xdr:nvCxnSpPr>
        <xdr:cNvPr id="239" name="直線コネクタ 238"/>
        <xdr:cNvCxnSpPr/>
      </xdr:nvCxnSpPr>
      <xdr:spPr>
        <a:xfrm flipV="1">
          <a:off x="8750300" y="10095956"/>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136978</xdr:rowOff>
    </xdr:from>
    <xdr:to>
      <xdr:col>41</xdr:col>
      <xdr:colOff>101600</xdr:colOff>
      <xdr:row>57</xdr:row>
      <xdr:rowOff>67128</xdr:rowOff>
    </xdr:to>
    <xdr:sp macro="" textlink="">
      <xdr:nvSpPr>
        <xdr:cNvPr id="240" name="楕円 239"/>
        <xdr:cNvSpPr/>
      </xdr:nvSpPr>
      <xdr:spPr>
        <a:xfrm>
          <a:off x="7810500" y="973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16328</xdr:rowOff>
    </xdr:from>
    <xdr:to>
      <xdr:col>45</xdr:col>
      <xdr:colOff>177800</xdr:colOff>
      <xdr:row>59</xdr:row>
      <xdr:rowOff>169817</xdr:rowOff>
    </xdr:to>
    <xdr:cxnSp macro="">
      <xdr:nvCxnSpPr>
        <xdr:cNvPr id="241" name="直線コネクタ 240"/>
        <xdr:cNvCxnSpPr/>
      </xdr:nvCxnSpPr>
      <xdr:spPr>
        <a:xfrm>
          <a:off x="7861300" y="9788978"/>
          <a:ext cx="889000" cy="49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47733</xdr:rowOff>
    </xdr:from>
    <xdr:ext cx="469744" cy="259045"/>
    <xdr:sp macro="" textlink="">
      <xdr:nvSpPr>
        <xdr:cNvPr id="242" name="n_1mainValue【体育館・プール】&#10;一人当たり面積"/>
        <xdr:cNvSpPr txBox="1"/>
      </xdr:nvSpPr>
      <xdr:spPr>
        <a:xfrm>
          <a:off x="9391727" y="982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65694</xdr:rowOff>
    </xdr:from>
    <xdr:ext cx="469744" cy="259045"/>
    <xdr:sp macro="" textlink="">
      <xdr:nvSpPr>
        <xdr:cNvPr id="243" name="n_2mainValue【体育館・プール】&#10;一人当たり面積"/>
        <xdr:cNvSpPr txBox="1"/>
      </xdr:nvSpPr>
      <xdr:spPr>
        <a:xfrm>
          <a:off x="8515427" y="1000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55</xdr:row>
      <xdr:rowOff>83655</xdr:rowOff>
    </xdr:from>
    <xdr:ext cx="469744" cy="259045"/>
    <xdr:sp macro="" textlink="">
      <xdr:nvSpPr>
        <xdr:cNvPr id="244" name="n_3mainValue【体育館・プール】&#10;一人当たり面積"/>
        <xdr:cNvSpPr txBox="1"/>
      </xdr:nvSpPr>
      <xdr:spPr>
        <a:xfrm>
          <a:off x="7626427" y="951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7" name="テキスト ボックス 25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9" name="テキスト ボックス 25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1" name="テキスト ボックス 26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3" name="テキスト ボックス 26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5" name="テキスト ボックス 26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120014</xdr:rowOff>
    </xdr:to>
    <xdr:cxnSp macro="">
      <xdr:nvCxnSpPr>
        <xdr:cNvPr id="269" name="直線コネクタ 268"/>
        <xdr:cNvCxnSpPr/>
      </xdr:nvCxnSpPr>
      <xdr:spPr>
        <a:xfrm flipV="1">
          <a:off x="4634865" y="134112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70" name="【福祉施設】&#10;有形固定資産減価償却率最小値テキスト"/>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71" name="直線コネクタ 270"/>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272" name="【福祉施設】&#10;有形固定資産減価償却率最大値テキスト"/>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73" name="直線コネクタ 272"/>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24782</xdr:rowOff>
    </xdr:from>
    <xdr:ext cx="405111" cy="259045"/>
    <xdr:sp macro="" textlink="">
      <xdr:nvSpPr>
        <xdr:cNvPr id="274" name="【福祉施設】&#10;有形固定資産減価償却率平均値テキスト"/>
        <xdr:cNvSpPr txBox="1"/>
      </xdr:nvSpPr>
      <xdr:spPr>
        <a:xfrm>
          <a:off x="4673600" y="1408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46355</xdr:rowOff>
    </xdr:from>
    <xdr:to>
      <xdr:col>24</xdr:col>
      <xdr:colOff>114300</xdr:colOff>
      <xdr:row>82</xdr:row>
      <xdr:rowOff>147955</xdr:rowOff>
    </xdr:to>
    <xdr:sp macro="" textlink="">
      <xdr:nvSpPr>
        <xdr:cNvPr id="275" name="フローチャート: 判断 274"/>
        <xdr:cNvSpPr/>
      </xdr:nvSpPr>
      <xdr:spPr>
        <a:xfrm>
          <a:off x="45847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95886</xdr:rowOff>
    </xdr:from>
    <xdr:to>
      <xdr:col>20</xdr:col>
      <xdr:colOff>38100</xdr:colOff>
      <xdr:row>83</xdr:row>
      <xdr:rowOff>26036</xdr:rowOff>
    </xdr:to>
    <xdr:sp macro="" textlink="">
      <xdr:nvSpPr>
        <xdr:cNvPr id="276" name="フローチャート: 判断 275"/>
        <xdr:cNvSpPr/>
      </xdr:nvSpPr>
      <xdr:spPr>
        <a:xfrm>
          <a:off x="3746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17163</xdr:rowOff>
    </xdr:from>
    <xdr:ext cx="405111" cy="259045"/>
    <xdr:sp macro="" textlink="">
      <xdr:nvSpPr>
        <xdr:cNvPr id="277" name="n_1aveValue【福祉施設】&#10;有形固定資産減価償却率"/>
        <xdr:cNvSpPr txBox="1"/>
      </xdr:nvSpPr>
      <xdr:spPr>
        <a:xfrm>
          <a:off x="35820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124461</xdr:rowOff>
    </xdr:from>
    <xdr:to>
      <xdr:col>15</xdr:col>
      <xdr:colOff>101600</xdr:colOff>
      <xdr:row>83</xdr:row>
      <xdr:rowOff>54611</xdr:rowOff>
    </xdr:to>
    <xdr:sp macro="" textlink="">
      <xdr:nvSpPr>
        <xdr:cNvPr id="278" name="フローチャート: 判断 277"/>
        <xdr:cNvSpPr/>
      </xdr:nvSpPr>
      <xdr:spPr>
        <a:xfrm>
          <a:off x="2857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45738</xdr:rowOff>
    </xdr:from>
    <xdr:ext cx="405111" cy="259045"/>
    <xdr:sp macro="" textlink="">
      <xdr:nvSpPr>
        <xdr:cNvPr id="279" name="n_2aveValue【福祉施設】&#10;有形固定資産減価償却率"/>
        <xdr:cNvSpPr txBox="1"/>
      </xdr:nvSpPr>
      <xdr:spPr>
        <a:xfrm>
          <a:off x="2705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170180</xdr:rowOff>
    </xdr:from>
    <xdr:to>
      <xdr:col>10</xdr:col>
      <xdr:colOff>165100</xdr:colOff>
      <xdr:row>83</xdr:row>
      <xdr:rowOff>100330</xdr:rowOff>
    </xdr:to>
    <xdr:sp macro="" textlink="">
      <xdr:nvSpPr>
        <xdr:cNvPr id="280" name="フローチャート: 判断 279"/>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91457</xdr:rowOff>
    </xdr:from>
    <xdr:ext cx="405111" cy="259045"/>
    <xdr:sp macro="" textlink="">
      <xdr:nvSpPr>
        <xdr:cNvPr id="281" name="n_3aveValue【福祉施設】&#10;有形固定資産減価償却率"/>
        <xdr:cNvSpPr txBox="1"/>
      </xdr:nvSpPr>
      <xdr:spPr>
        <a:xfrm>
          <a:off x="1816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82" name="テキスト ボックス 28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158750</xdr:rowOff>
    </xdr:from>
    <xdr:to>
      <xdr:col>24</xdr:col>
      <xdr:colOff>114300</xdr:colOff>
      <xdr:row>78</xdr:row>
      <xdr:rowOff>88900</xdr:rowOff>
    </xdr:to>
    <xdr:sp macro="" textlink="">
      <xdr:nvSpPr>
        <xdr:cNvPr id="287" name="楕円 286"/>
        <xdr:cNvSpPr/>
      </xdr:nvSpPr>
      <xdr:spPr>
        <a:xfrm>
          <a:off x="45847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111777</xdr:rowOff>
    </xdr:from>
    <xdr:ext cx="405111" cy="259045"/>
    <xdr:sp macro="" textlink="">
      <xdr:nvSpPr>
        <xdr:cNvPr id="288" name="【福祉施設】&#10;有形固定資産減価償却率該当値テキスト"/>
        <xdr:cNvSpPr txBox="1"/>
      </xdr:nvSpPr>
      <xdr:spPr>
        <a:xfrm>
          <a:off x="4673600" y="1331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36830</xdr:rowOff>
    </xdr:from>
    <xdr:to>
      <xdr:col>20</xdr:col>
      <xdr:colOff>38100</xdr:colOff>
      <xdr:row>78</xdr:row>
      <xdr:rowOff>138430</xdr:rowOff>
    </xdr:to>
    <xdr:sp macro="" textlink="">
      <xdr:nvSpPr>
        <xdr:cNvPr id="289" name="楕円 288"/>
        <xdr:cNvSpPr/>
      </xdr:nvSpPr>
      <xdr:spPr>
        <a:xfrm>
          <a:off x="3746500" y="134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38100</xdr:rowOff>
    </xdr:from>
    <xdr:to>
      <xdr:col>24</xdr:col>
      <xdr:colOff>63500</xdr:colOff>
      <xdr:row>78</xdr:row>
      <xdr:rowOff>87630</xdr:rowOff>
    </xdr:to>
    <xdr:cxnSp macro="">
      <xdr:nvCxnSpPr>
        <xdr:cNvPr id="290" name="直線コネクタ 289"/>
        <xdr:cNvCxnSpPr/>
      </xdr:nvCxnSpPr>
      <xdr:spPr>
        <a:xfrm flipV="1">
          <a:off x="3797300" y="1341120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36830</xdr:rowOff>
    </xdr:from>
    <xdr:to>
      <xdr:col>15</xdr:col>
      <xdr:colOff>101600</xdr:colOff>
      <xdr:row>81</xdr:row>
      <xdr:rowOff>138430</xdr:rowOff>
    </xdr:to>
    <xdr:sp macro="" textlink="">
      <xdr:nvSpPr>
        <xdr:cNvPr id="291" name="楕円 290"/>
        <xdr:cNvSpPr/>
      </xdr:nvSpPr>
      <xdr:spPr>
        <a:xfrm>
          <a:off x="28575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87630</xdr:rowOff>
    </xdr:from>
    <xdr:to>
      <xdr:col>19</xdr:col>
      <xdr:colOff>177800</xdr:colOff>
      <xdr:row>81</xdr:row>
      <xdr:rowOff>87630</xdr:rowOff>
    </xdr:to>
    <xdr:cxnSp macro="">
      <xdr:nvCxnSpPr>
        <xdr:cNvPr id="292" name="直線コネクタ 291"/>
        <xdr:cNvCxnSpPr/>
      </xdr:nvCxnSpPr>
      <xdr:spPr>
        <a:xfrm flipV="1">
          <a:off x="2908300" y="13460730"/>
          <a:ext cx="88900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135889</xdr:rowOff>
    </xdr:from>
    <xdr:to>
      <xdr:col>10</xdr:col>
      <xdr:colOff>165100</xdr:colOff>
      <xdr:row>79</xdr:row>
      <xdr:rowOff>66039</xdr:rowOff>
    </xdr:to>
    <xdr:sp macro="" textlink="">
      <xdr:nvSpPr>
        <xdr:cNvPr id="293" name="楕円 292"/>
        <xdr:cNvSpPr/>
      </xdr:nvSpPr>
      <xdr:spPr>
        <a:xfrm>
          <a:off x="1968500" y="1350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15239</xdr:rowOff>
    </xdr:from>
    <xdr:to>
      <xdr:col>15</xdr:col>
      <xdr:colOff>50800</xdr:colOff>
      <xdr:row>81</xdr:row>
      <xdr:rowOff>87630</xdr:rowOff>
    </xdr:to>
    <xdr:cxnSp macro="">
      <xdr:nvCxnSpPr>
        <xdr:cNvPr id="294" name="直線コネクタ 293"/>
        <xdr:cNvCxnSpPr/>
      </xdr:nvCxnSpPr>
      <xdr:spPr>
        <a:xfrm>
          <a:off x="2019300" y="13559789"/>
          <a:ext cx="889000" cy="41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76</xdr:row>
      <xdr:rowOff>154957</xdr:rowOff>
    </xdr:from>
    <xdr:ext cx="405111" cy="259045"/>
    <xdr:sp macro="" textlink="">
      <xdr:nvSpPr>
        <xdr:cNvPr id="295" name="n_1mainValue【福祉施設】&#10;有形固定資産減価償却率"/>
        <xdr:cNvSpPr txBox="1"/>
      </xdr:nvSpPr>
      <xdr:spPr>
        <a:xfrm>
          <a:off x="3582044" y="1318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154957</xdr:rowOff>
    </xdr:from>
    <xdr:ext cx="405111" cy="259045"/>
    <xdr:sp macro="" textlink="">
      <xdr:nvSpPr>
        <xdr:cNvPr id="296" name="n_2mainValue【福祉施設】&#10;有形固定資産減価償却率"/>
        <xdr:cNvSpPr txBox="1"/>
      </xdr:nvSpPr>
      <xdr:spPr>
        <a:xfrm>
          <a:off x="2705744"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82566</xdr:rowOff>
    </xdr:from>
    <xdr:ext cx="405111" cy="259045"/>
    <xdr:sp macro="" textlink="">
      <xdr:nvSpPr>
        <xdr:cNvPr id="297" name="n_3mainValue【福祉施設】&#10;有形固定資産減価償却率"/>
        <xdr:cNvSpPr txBox="1"/>
      </xdr:nvSpPr>
      <xdr:spPr>
        <a:xfrm>
          <a:off x="1816744" y="1328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8" name="直線コネクタ 30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9" name="テキスト ボックス 30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0" name="直線コネクタ 30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1" name="テキスト ボックス 31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2" name="直線コネクタ 31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3" name="テキスト ボックス 31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4" name="直線コネクタ 31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5" name="テキスト ボックス 31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115824</xdr:rowOff>
    </xdr:from>
    <xdr:to>
      <xdr:col>54</xdr:col>
      <xdr:colOff>189865</xdr:colOff>
      <xdr:row>85</xdr:row>
      <xdr:rowOff>163830</xdr:rowOff>
    </xdr:to>
    <xdr:cxnSp macro="">
      <xdr:nvCxnSpPr>
        <xdr:cNvPr id="319" name="直線コネクタ 318"/>
        <xdr:cNvCxnSpPr/>
      </xdr:nvCxnSpPr>
      <xdr:spPr>
        <a:xfrm flipV="1">
          <a:off x="10476865" y="13317474"/>
          <a:ext cx="0" cy="141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167657</xdr:rowOff>
    </xdr:from>
    <xdr:ext cx="469744" cy="259045"/>
    <xdr:sp macro="" textlink="">
      <xdr:nvSpPr>
        <xdr:cNvPr id="320" name="【福祉施設】&#10;一人当たり面積最小値テキスト"/>
        <xdr:cNvSpPr txBox="1"/>
      </xdr:nvSpPr>
      <xdr:spPr>
        <a:xfrm>
          <a:off x="10515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163830</xdr:rowOff>
    </xdr:from>
    <xdr:to>
      <xdr:col>55</xdr:col>
      <xdr:colOff>88900</xdr:colOff>
      <xdr:row>85</xdr:row>
      <xdr:rowOff>163830</xdr:rowOff>
    </xdr:to>
    <xdr:cxnSp macro="">
      <xdr:nvCxnSpPr>
        <xdr:cNvPr id="321" name="直線コネクタ 320"/>
        <xdr:cNvCxnSpPr/>
      </xdr:nvCxnSpPr>
      <xdr:spPr>
        <a:xfrm>
          <a:off x="10388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62501</xdr:rowOff>
    </xdr:from>
    <xdr:ext cx="469744" cy="259045"/>
    <xdr:sp macro="" textlink="">
      <xdr:nvSpPr>
        <xdr:cNvPr id="322" name="【福祉施設】&#10;一人当たり面積最大値テキスト"/>
        <xdr:cNvSpPr txBox="1"/>
      </xdr:nvSpPr>
      <xdr:spPr>
        <a:xfrm>
          <a:off x="10515600" y="1309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115824</xdr:rowOff>
    </xdr:from>
    <xdr:to>
      <xdr:col>55</xdr:col>
      <xdr:colOff>88900</xdr:colOff>
      <xdr:row>77</xdr:row>
      <xdr:rowOff>115824</xdr:rowOff>
    </xdr:to>
    <xdr:cxnSp macro="">
      <xdr:nvCxnSpPr>
        <xdr:cNvPr id="323" name="直線コネクタ 322"/>
        <xdr:cNvCxnSpPr/>
      </xdr:nvCxnSpPr>
      <xdr:spPr>
        <a:xfrm>
          <a:off x="10388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83329</xdr:rowOff>
    </xdr:from>
    <xdr:ext cx="469744" cy="259045"/>
    <xdr:sp macro="" textlink="">
      <xdr:nvSpPr>
        <xdr:cNvPr id="324" name="【福祉施設】&#10;一人当たり面積平均値テキスト"/>
        <xdr:cNvSpPr txBox="1"/>
      </xdr:nvSpPr>
      <xdr:spPr>
        <a:xfrm>
          <a:off x="10515600" y="14142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60452</xdr:rowOff>
    </xdr:from>
    <xdr:to>
      <xdr:col>55</xdr:col>
      <xdr:colOff>50800</xdr:colOff>
      <xdr:row>83</xdr:row>
      <xdr:rowOff>162052</xdr:rowOff>
    </xdr:to>
    <xdr:sp macro="" textlink="">
      <xdr:nvSpPr>
        <xdr:cNvPr id="325" name="フローチャート: 判断 324"/>
        <xdr:cNvSpPr/>
      </xdr:nvSpPr>
      <xdr:spPr>
        <a:xfrm>
          <a:off x="10426700" y="142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58165</xdr:rowOff>
    </xdr:from>
    <xdr:to>
      <xdr:col>50</xdr:col>
      <xdr:colOff>165100</xdr:colOff>
      <xdr:row>83</xdr:row>
      <xdr:rowOff>159765</xdr:rowOff>
    </xdr:to>
    <xdr:sp macro="" textlink="">
      <xdr:nvSpPr>
        <xdr:cNvPr id="326" name="フローチャート: 判断 325"/>
        <xdr:cNvSpPr/>
      </xdr:nvSpPr>
      <xdr:spPr>
        <a:xfrm>
          <a:off x="9588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4842</xdr:rowOff>
    </xdr:from>
    <xdr:ext cx="469744" cy="259045"/>
    <xdr:sp macro="" textlink="">
      <xdr:nvSpPr>
        <xdr:cNvPr id="327" name="n_1aveValue【福祉施設】&#10;一人当たり面積"/>
        <xdr:cNvSpPr txBox="1"/>
      </xdr:nvSpPr>
      <xdr:spPr>
        <a:xfrm>
          <a:off x="93917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67311</xdr:rowOff>
    </xdr:from>
    <xdr:to>
      <xdr:col>46</xdr:col>
      <xdr:colOff>38100</xdr:colOff>
      <xdr:row>83</xdr:row>
      <xdr:rowOff>168911</xdr:rowOff>
    </xdr:to>
    <xdr:sp macro="" textlink="">
      <xdr:nvSpPr>
        <xdr:cNvPr id="328" name="フローチャート: 判断 327"/>
        <xdr:cNvSpPr/>
      </xdr:nvSpPr>
      <xdr:spPr>
        <a:xfrm>
          <a:off x="8699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160038</xdr:rowOff>
    </xdr:from>
    <xdr:ext cx="469744" cy="259045"/>
    <xdr:sp macro="" textlink="">
      <xdr:nvSpPr>
        <xdr:cNvPr id="329" name="n_2aveValue【福祉施設】&#10;一人当たり面積"/>
        <xdr:cNvSpPr txBox="1"/>
      </xdr:nvSpPr>
      <xdr:spPr>
        <a:xfrm>
          <a:off x="8515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83</xdr:row>
      <xdr:rowOff>7874</xdr:rowOff>
    </xdr:from>
    <xdr:to>
      <xdr:col>41</xdr:col>
      <xdr:colOff>101600</xdr:colOff>
      <xdr:row>83</xdr:row>
      <xdr:rowOff>109474</xdr:rowOff>
    </xdr:to>
    <xdr:sp macro="" textlink="">
      <xdr:nvSpPr>
        <xdr:cNvPr id="330" name="フローチャート: 判断 329"/>
        <xdr:cNvSpPr/>
      </xdr:nvSpPr>
      <xdr:spPr>
        <a:xfrm>
          <a:off x="7810500" y="1423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81</xdr:row>
      <xdr:rowOff>126001</xdr:rowOff>
    </xdr:from>
    <xdr:ext cx="469744" cy="259045"/>
    <xdr:sp macro="" textlink="">
      <xdr:nvSpPr>
        <xdr:cNvPr id="331" name="n_3aveValue【福祉施設】&#10;一人当たり面積"/>
        <xdr:cNvSpPr txBox="1"/>
      </xdr:nvSpPr>
      <xdr:spPr>
        <a:xfrm>
          <a:off x="7626427" y="1401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37" name="楕円 336"/>
        <xdr:cNvSpPr/>
      </xdr:nvSpPr>
      <xdr:spPr>
        <a:xfrm>
          <a:off x="10426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160038</xdr:rowOff>
    </xdr:from>
    <xdr:ext cx="469744" cy="259045"/>
    <xdr:sp macro="" textlink="">
      <xdr:nvSpPr>
        <xdr:cNvPr id="338" name="【福祉施設】&#10;一人当たり面積該当値テキスト"/>
        <xdr:cNvSpPr txBox="1"/>
      </xdr:nvSpPr>
      <xdr:spPr>
        <a:xfrm>
          <a:off x="10515600"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14732</xdr:rowOff>
    </xdr:from>
    <xdr:to>
      <xdr:col>50</xdr:col>
      <xdr:colOff>165100</xdr:colOff>
      <xdr:row>84</xdr:row>
      <xdr:rowOff>116332</xdr:rowOff>
    </xdr:to>
    <xdr:sp macro="" textlink="">
      <xdr:nvSpPr>
        <xdr:cNvPr id="339" name="楕円 338"/>
        <xdr:cNvSpPr/>
      </xdr:nvSpPr>
      <xdr:spPr>
        <a:xfrm>
          <a:off x="9588500" y="14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60961</xdr:rowOff>
    </xdr:from>
    <xdr:to>
      <xdr:col>55</xdr:col>
      <xdr:colOff>0</xdr:colOff>
      <xdr:row>84</xdr:row>
      <xdr:rowOff>65532</xdr:rowOff>
    </xdr:to>
    <xdr:cxnSp macro="">
      <xdr:nvCxnSpPr>
        <xdr:cNvPr id="340" name="直線コネクタ 339"/>
        <xdr:cNvCxnSpPr/>
      </xdr:nvCxnSpPr>
      <xdr:spPr>
        <a:xfrm flipV="1">
          <a:off x="9639300" y="1446276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30735</xdr:rowOff>
    </xdr:from>
    <xdr:to>
      <xdr:col>46</xdr:col>
      <xdr:colOff>38100</xdr:colOff>
      <xdr:row>83</xdr:row>
      <xdr:rowOff>132335</xdr:rowOff>
    </xdr:to>
    <xdr:sp macro="" textlink="">
      <xdr:nvSpPr>
        <xdr:cNvPr id="341" name="楕円 340"/>
        <xdr:cNvSpPr/>
      </xdr:nvSpPr>
      <xdr:spPr>
        <a:xfrm>
          <a:off x="8699500" y="142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81535</xdr:rowOff>
    </xdr:from>
    <xdr:to>
      <xdr:col>50</xdr:col>
      <xdr:colOff>114300</xdr:colOff>
      <xdr:row>84</xdr:row>
      <xdr:rowOff>65532</xdr:rowOff>
    </xdr:to>
    <xdr:cxnSp macro="">
      <xdr:nvCxnSpPr>
        <xdr:cNvPr id="342" name="直線コネクタ 341"/>
        <xdr:cNvCxnSpPr/>
      </xdr:nvCxnSpPr>
      <xdr:spPr>
        <a:xfrm>
          <a:off x="8750300" y="14311885"/>
          <a:ext cx="8890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23876</xdr:rowOff>
    </xdr:from>
    <xdr:to>
      <xdr:col>41</xdr:col>
      <xdr:colOff>101600</xdr:colOff>
      <xdr:row>84</xdr:row>
      <xdr:rowOff>125476</xdr:rowOff>
    </xdr:to>
    <xdr:sp macro="" textlink="">
      <xdr:nvSpPr>
        <xdr:cNvPr id="343" name="楕円 342"/>
        <xdr:cNvSpPr/>
      </xdr:nvSpPr>
      <xdr:spPr>
        <a:xfrm>
          <a:off x="7810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81535</xdr:rowOff>
    </xdr:from>
    <xdr:to>
      <xdr:col>45</xdr:col>
      <xdr:colOff>177800</xdr:colOff>
      <xdr:row>84</xdr:row>
      <xdr:rowOff>74676</xdr:rowOff>
    </xdr:to>
    <xdr:cxnSp macro="">
      <xdr:nvCxnSpPr>
        <xdr:cNvPr id="344" name="直線コネクタ 343"/>
        <xdr:cNvCxnSpPr/>
      </xdr:nvCxnSpPr>
      <xdr:spPr>
        <a:xfrm flipV="1">
          <a:off x="7861300" y="14311885"/>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107459</xdr:rowOff>
    </xdr:from>
    <xdr:ext cx="469744" cy="259045"/>
    <xdr:sp macro="" textlink="">
      <xdr:nvSpPr>
        <xdr:cNvPr id="345" name="n_1mainValue【福祉施設】&#10;一人当たり面積"/>
        <xdr:cNvSpPr txBox="1"/>
      </xdr:nvSpPr>
      <xdr:spPr>
        <a:xfrm>
          <a:off x="93917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148862</xdr:rowOff>
    </xdr:from>
    <xdr:ext cx="469744" cy="259045"/>
    <xdr:sp macro="" textlink="">
      <xdr:nvSpPr>
        <xdr:cNvPr id="346" name="n_2mainValue【福祉施設】&#10;一人当たり面積"/>
        <xdr:cNvSpPr txBox="1"/>
      </xdr:nvSpPr>
      <xdr:spPr>
        <a:xfrm>
          <a:off x="8515427" y="140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116603</xdr:rowOff>
    </xdr:from>
    <xdr:ext cx="469744" cy="259045"/>
    <xdr:sp macro="" textlink="">
      <xdr:nvSpPr>
        <xdr:cNvPr id="347" name="n_3mainValue【福祉施設】&#10;一人当たり面積"/>
        <xdr:cNvSpPr txBox="1"/>
      </xdr:nvSpPr>
      <xdr:spPr>
        <a:xfrm>
          <a:off x="7626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7" name="正方形/長方形 35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8" name="正方形/長方形 35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9" name="正方形/長方形 35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0" name="正方形/長方形 35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1" name="正方形/長方形 36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2" name="正方形/長方形 36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3" name="正方形/長方形 36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2" name="テキスト ボックス 3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3" name="直線コネクタ 3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4" name="テキスト ボックス 37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5" name="直線コネクタ 37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6" name="テキスト ボックス 37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7" name="直線コネクタ 37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8" name="テキスト ボックス 37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9" name="直線コネクタ 37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0" name="テキスト ボックス 37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1" name="直線コネクタ 38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2" name="テキスト ボックス 38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3" name="直線コネクタ 38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4" name="テキスト ボックス 38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131445</xdr:rowOff>
    </xdr:to>
    <xdr:cxnSp macro="">
      <xdr:nvCxnSpPr>
        <xdr:cNvPr id="388" name="直線コネクタ 387"/>
        <xdr:cNvCxnSpPr/>
      </xdr:nvCxnSpPr>
      <xdr:spPr>
        <a:xfrm flipV="1">
          <a:off x="16318864" y="5768340"/>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135272</xdr:rowOff>
    </xdr:from>
    <xdr:ext cx="405111" cy="259045"/>
    <xdr:sp macro="" textlink="">
      <xdr:nvSpPr>
        <xdr:cNvPr id="389" name="【一般廃棄物処理施設】&#10;有形固定資産減価償却率最小値テキスト"/>
        <xdr:cNvSpPr txBox="1"/>
      </xdr:nvSpPr>
      <xdr:spPr>
        <a:xfrm>
          <a:off x="16357600" y="733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131445</xdr:rowOff>
    </xdr:from>
    <xdr:to>
      <xdr:col>86</xdr:col>
      <xdr:colOff>25400</xdr:colOff>
      <xdr:row>42</xdr:row>
      <xdr:rowOff>131445</xdr:rowOff>
    </xdr:to>
    <xdr:cxnSp macro="">
      <xdr:nvCxnSpPr>
        <xdr:cNvPr id="390" name="直線コネクタ 389"/>
        <xdr:cNvCxnSpPr/>
      </xdr:nvCxnSpPr>
      <xdr:spPr>
        <a:xfrm>
          <a:off x="16230600" y="733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391" name="【一般廃棄物処理施設】&#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392" name="直線コネクタ 391"/>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57167</xdr:rowOff>
    </xdr:from>
    <xdr:ext cx="405111" cy="259045"/>
    <xdr:sp macro="" textlink="">
      <xdr:nvSpPr>
        <xdr:cNvPr id="393" name="【一般廃棄物処理施設】&#10;有形固定資産減価償却率平均値テキスト"/>
        <xdr:cNvSpPr txBox="1"/>
      </xdr:nvSpPr>
      <xdr:spPr>
        <a:xfrm>
          <a:off x="16357600" y="6400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78740</xdr:rowOff>
    </xdr:from>
    <xdr:to>
      <xdr:col>85</xdr:col>
      <xdr:colOff>177800</xdr:colOff>
      <xdr:row>38</xdr:row>
      <xdr:rowOff>8890</xdr:rowOff>
    </xdr:to>
    <xdr:sp macro="" textlink="">
      <xdr:nvSpPr>
        <xdr:cNvPr id="394" name="フローチャート: 判断 393"/>
        <xdr:cNvSpPr/>
      </xdr:nvSpPr>
      <xdr:spPr>
        <a:xfrm>
          <a:off x="162687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395" name="フローチャート: 判断 394"/>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133367</xdr:rowOff>
    </xdr:from>
    <xdr:ext cx="405111" cy="259045"/>
    <xdr:sp macro="" textlink="">
      <xdr:nvSpPr>
        <xdr:cNvPr id="396" name="n_1aveValue【一般廃棄物処理施設】&#10;有形固定資産減価償却率"/>
        <xdr:cNvSpPr txBox="1"/>
      </xdr:nvSpPr>
      <xdr:spPr>
        <a:xfrm>
          <a:off x="152660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397" name="フローチャート: 判断 396"/>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26687</xdr:rowOff>
    </xdr:from>
    <xdr:ext cx="405111" cy="259045"/>
    <xdr:sp macro="" textlink="">
      <xdr:nvSpPr>
        <xdr:cNvPr id="398" name="n_2aveValue【一般廃棄物処理施設】&#10;有形固定資産減価償却率"/>
        <xdr:cNvSpPr txBox="1"/>
      </xdr:nvSpPr>
      <xdr:spPr>
        <a:xfrm>
          <a:off x="14389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69215</xdr:rowOff>
    </xdr:from>
    <xdr:to>
      <xdr:col>72</xdr:col>
      <xdr:colOff>38100</xdr:colOff>
      <xdr:row>38</xdr:row>
      <xdr:rowOff>170815</xdr:rowOff>
    </xdr:to>
    <xdr:sp macro="" textlink="">
      <xdr:nvSpPr>
        <xdr:cNvPr id="399" name="フローチャート: 判断 398"/>
        <xdr:cNvSpPr/>
      </xdr:nvSpPr>
      <xdr:spPr>
        <a:xfrm>
          <a:off x="13652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15892</xdr:rowOff>
    </xdr:from>
    <xdr:ext cx="405111" cy="259045"/>
    <xdr:sp macro="" textlink="">
      <xdr:nvSpPr>
        <xdr:cNvPr id="400" name="n_3aveValue【一般廃棄物処理施設】&#10;有形固定資産減価償却率"/>
        <xdr:cNvSpPr txBox="1"/>
      </xdr:nvSpPr>
      <xdr:spPr>
        <a:xfrm>
          <a:off x="13500744" y="635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92075</xdr:rowOff>
    </xdr:from>
    <xdr:to>
      <xdr:col>85</xdr:col>
      <xdr:colOff>177800</xdr:colOff>
      <xdr:row>34</xdr:row>
      <xdr:rowOff>22225</xdr:rowOff>
    </xdr:to>
    <xdr:sp macro="" textlink="">
      <xdr:nvSpPr>
        <xdr:cNvPr id="406" name="楕円 405"/>
        <xdr:cNvSpPr/>
      </xdr:nvSpPr>
      <xdr:spPr>
        <a:xfrm>
          <a:off x="16268700" y="574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12717</xdr:rowOff>
    </xdr:from>
    <xdr:ext cx="405111" cy="259045"/>
    <xdr:sp macro="" textlink="">
      <xdr:nvSpPr>
        <xdr:cNvPr id="407" name="【一般廃棄物処理施設】&#10;有形固定資産減価償却率該当値テキスト"/>
        <xdr:cNvSpPr txBox="1"/>
      </xdr:nvSpPr>
      <xdr:spPr>
        <a:xfrm>
          <a:off x="16357600"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97790</xdr:rowOff>
    </xdr:from>
    <xdr:to>
      <xdr:col>81</xdr:col>
      <xdr:colOff>101600</xdr:colOff>
      <xdr:row>34</xdr:row>
      <xdr:rowOff>27940</xdr:rowOff>
    </xdr:to>
    <xdr:sp macro="" textlink="">
      <xdr:nvSpPr>
        <xdr:cNvPr id="408" name="楕円 407"/>
        <xdr:cNvSpPr/>
      </xdr:nvSpPr>
      <xdr:spPr>
        <a:xfrm>
          <a:off x="15430500" y="575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142875</xdr:rowOff>
    </xdr:from>
    <xdr:to>
      <xdr:col>85</xdr:col>
      <xdr:colOff>127000</xdr:colOff>
      <xdr:row>33</xdr:row>
      <xdr:rowOff>148590</xdr:rowOff>
    </xdr:to>
    <xdr:cxnSp macro="">
      <xdr:nvCxnSpPr>
        <xdr:cNvPr id="409" name="直線コネクタ 408"/>
        <xdr:cNvCxnSpPr/>
      </xdr:nvCxnSpPr>
      <xdr:spPr>
        <a:xfrm flipV="1">
          <a:off x="15481300" y="580072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126365</xdr:rowOff>
    </xdr:from>
    <xdr:to>
      <xdr:col>76</xdr:col>
      <xdr:colOff>165100</xdr:colOff>
      <xdr:row>34</xdr:row>
      <xdr:rowOff>56515</xdr:rowOff>
    </xdr:to>
    <xdr:sp macro="" textlink="">
      <xdr:nvSpPr>
        <xdr:cNvPr id="410" name="楕円 409"/>
        <xdr:cNvSpPr/>
      </xdr:nvSpPr>
      <xdr:spPr>
        <a:xfrm>
          <a:off x="14541500" y="57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148590</xdr:rowOff>
    </xdr:from>
    <xdr:to>
      <xdr:col>81</xdr:col>
      <xdr:colOff>50800</xdr:colOff>
      <xdr:row>34</xdr:row>
      <xdr:rowOff>5715</xdr:rowOff>
    </xdr:to>
    <xdr:cxnSp macro="">
      <xdr:nvCxnSpPr>
        <xdr:cNvPr id="411" name="直線コネクタ 410"/>
        <xdr:cNvCxnSpPr/>
      </xdr:nvCxnSpPr>
      <xdr:spPr>
        <a:xfrm flipV="1">
          <a:off x="14592300" y="58064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32</xdr:row>
      <xdr:rowOff>44467</xdr:rowOff>
    </xdr:from>
    <xdr:ext cx="405111" cy="259045"/>
    <xdr:sp macro="" textlink="">
      <xdr:nvSpPr>
        <xdr:cNvPr id="412" name="n_1mainValue【一般廃棄物処理施設】&#10;有形固定資産減価償却率"/>
        <xdr:cNvSpPr txBox="1"/>
      </xdr:nvSpPr>
      <xdr:spPr>
        <a:xfrm>
          <a:off x="15266044" y="553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73042</xdr:rowOff>
    </xdr:from>
    <xdr:ext cx="405111" cy="259045"/>
    <xdr:sp macro="" textlink="">
      <xdr:nvSpPr>
        <xdr:cNvPr id="413" name="n_2mainValue【一般廃棄物処理施設】&#10;有形固定資産減価償却率"/>
        <xdr:cNvSpPr txBox="1"/>
      </xdr:nvSpPr>
      <xdr:spPr>
        <a:xfrm>
          <a:off x="14389744" y="555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4" name="正方形/長方形 4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5" name="正方形/長方形 4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6" name="正方形/長方形 4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7" name="正方形/長方形 4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8" name="正方形/長方形 4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9" name="正方形/長方形 4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0" name="正方形/長方形 4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1" name="正方形/長方形 42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2" name="テキスト ボックス 42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3" name="直線コネクタ 42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4" name="直線コネクタ 42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25" name="テキスト ボックス 42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6" name="直線コネクタ 42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27" name="テキスト ボックス 426"/>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8" name="直線コネクタ 42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29" name="テキスト ボックス 42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0" name="直線コネクタ 42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31" name="テキスト ボックス 43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2" name="直線コネクタ 43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33" name="テキスト ボックス 43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4" name="直線コネクタ 4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5" name="テキスト ボックス 43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27440</xdr:rowOff>
    </xdr:from>
    <xdr:to>
      <xdr:col>116</xdr:col>
      <xdr:colOff>62864</xdr:colOff>
      <xdr:row>42</xdr:row>
      <xdr:rowOff>28553</xdr:rowOff>
    </xdr:to>
    <xdr:cxnSp macro="">
      <xdr:nvCxnSpPr>
        <xdr:cNvPr id="437" name="直線コネクタ 436"/>
        <xdr:cNvCxnSpPr/>
      </xdr:nvCxnSpPr>
      <xdr:spPr>
        <a:xfrm flipV="1">
          <a:off x="22160864" y="5856740"/>
          <a:ext cx="0" cy="1372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32380</xdr:rowOff>
    </xdr:from>
    <xdr:ext cx="469744" cy="259045"/>
    <xdr:sp macro="" textlink="">
      <xdr:nvSpPr>
        <xdr:cNvPr id="438" name="【一般廃棄物処理施設】&#10;一人当たり有形固定資産（償却資産）額最小値テキスト"/>
        <xdr:cNvSpPr txBox="1"/>
      </xdr:nvSpPr>
      <xdr:spPr>
        <a:xfrm>
          <a:off x="22199600" y="723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28553</xdr:rowOff>
    </xdr:from>
    <xdr:to>
      <xdr:col>116</xdr:col>
      <xdr:colOff>152400</xdr:colOff>
      <xdr:row>42</xdr:row>
      <xdr:rowOff>28553</xdr:rowOff>
    </xdr:to>
    <xdr:cxnSp macro="">
      <xdr:nvCxnSpPr>
        <xdr:cNvPr id="439" name="直線コネクタ 438"/>
        <xdr:cNvCxnSpPr/>
      </xdr:nvCxnSpPr>
      <xdr:spPr>
        <a:xfrm>
          <a:off x="22072600" y="722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145567</xdr:rowOff>
    </xdr:from>
    <xdr:ext cx="599010" cy="259045"/>
    <xdr:sp macro="" textlink="">
      <xdr:nvSpPr>
        <xdr:cNvPr id="440" name="【一般廃棄物処理施設】&#10;一人当たり有形固定資産（償却資産）額最大値テキスト"/>
        <xdr:cNvSpPr txBox="1"/>
      </xdr:nvSpPr>
      <xdr:spPr>
        <a:xfrm>
          <a:off x="22199600" y="563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27440</xdr:rowOff>
    </xdr:from>
    <xdr:to>
      <xdr:col>116</xdr:col>
      <xdr:colOff>152400</xdr:colOff>
      <xdr:row>34</xdr:row>
      <xdr:rowOff>27440</xdr:rowOff>
    </xdr:to>
    <xdr:cxnSp macro="">
      <xdr:nvCxnSpPr>
        <xdr:cNvPr id="441" name="直線コネクタ 440"/>
        <xdr:cNvCxnSpPr/>
      </xdr:nvCxnSpPr>
      <xdr:spPr>
        <a:xfrm>
          <a:off x="22072600" y="585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22424</xdr:rowOff>
    </xdr:from>
    <xdr:ext cx="599010" cy="259045"/>
    <xdr:sp macro="" textlink="">
      <xdr:nvSpPr>
        <xdr:cNvPr id="442" name="【一般廃棄物処理施設】&#10;一人当たり有形固定資産（償却資産）額平均値テキスト"/>
        <xdr:cNvSpPr txBox="1"/>
      </xdr:nvSpPr>
      <xdr:spPr>
        <a:xfrm>
          <a:off x="22199600" y="6708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43997</xdr:rowOff>
    </xdr:from>
    <xdr:to>
      <xdr:col>116</xdr:col>
      <xdr:colOff>114300</xdr:colOff>
      <xdr:row>39</xdr:row>
      <xdr:rowOff>145597</xdr:rowOff>
    </xdr:to>
    <xdr:sp macro="" textlink="">
      <xdr:nvSpPr>
        <xdr:cNvPr id="443" name="フローチャート: 判断 442"/>
        <xdr:cNvSpPr/>
      </xdr:nvSpPr>
      <xdr:spPr>
        <a:xfrm>
          <a:off x="22110700" y="6730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127169</xdr:rowOff>
    </xdr:from>
    <xdr:to>
      <xdr:col>112</xdr:col>
      <xdr:colOff>38100</xdr:colOff>
      <xdr:row>40</xdr:row>
      <xdr:rowOff>57319</xdr:rowOff>
    </xdr:to>
    <xdr:sp macro="" textlink="">
      <xdr:nvSpPr>
        <xdr:cNvPr id="444" name="フローチャート: 判断 443"/>
        <xdr:cNvSpPr/>
      </xdr:nvSpPr>
      <xdr:spPr>
        <a:xfrm>
          <a:off x="21272500" y="681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40</xdr:row>
      <xdr:rowOff>48446</xdr:rowOff>
    </xdr:from>
    <xdr:ext cx="534377" cy="259045"/>
    <xdr:sp macro="" textlink="">
      <xdr:nvSpPr>
        <xdr:cNvPr id="445" name="n_1aveValue【一般廃棄物処理施設】&#10;一人当たり有形固定資産（償却資産）額"/>
        <xdr:cNvSpPr txBox="1"/>
      </xdr:nvSpPr>
      <xdr:spPr>
        <a:xfrm>
          <a:off x="21043411" y="690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99112</xdr:rowOff>
    </xdr:from>
    <xdr:to>
      <xdr:col>107</xdr:col>
      <xdr:colOff>101600</xdr:colOff>
      <xdr:row>40</xdr:row>
      <xdr:rowOff>29262</xdr:rowOff>
    </xdr:to>
    <xdr:sp macro="" textlink="">
      <xdr:nvSpPr>
        <xdr:cNvPr id="446" name="フローチャート: 判断 445"/>
        <xdr:cNvSpPr/>
      </xdr:nvSpPr>
      <xdr:spPr>
        <a:xfrm>
          <a:off x="20383500" y="67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40</xdr:row>
      <xdr:rowOff>20389</xdr:rowOff>
    </xdr:from>
    <xdr:ext cx="599010" cy="259045"/>
    <xdr:sp macro="" textlink="">
      <xdr:nvSpPr>
        <xdr:cNvPr id="447" name="n_2aveValue【一般廃棄物処理施設】&#10;一人当たり有形固定資産（償却資産）額"/>
        <xdr:cNvSpPr txBox="1"/>
      </xdr:nvSpPr>
      <xdr:spPr>
        <a:xfrm>
          <a:off x="20134795" y="6878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71375</xdr:rowOff>
    </xdr:from>
    <xdr:to>
      <xdr:col>102</xdr:col>
      <xdr:colOff>165100</xdr:colOff>
      <xdr:row>40</xdr:row>
      <xdr:rowOff>1525</xdr:rowOff>
    </xdr:to>
    <xdr:sp macro="" textlink="">
      <xdr:nvSpPr>
        <xdr:cNvPr id="448" name="フローチャート: 判断 447"/>
        <xdr:cNvSpPr/>
      </xdr:nvSpPr>
      <xdr:spPr>
        <a:xfrm>
          <a:off x="19494500" y="675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18052</xdr:rowOff>
    </xdr:from>
    <xdr:ext cx="599010" cy="259045"/>
    <xdr:sp macro="" textlink="">
      <xdr:nvSpPr>
        <xdr:cNvPr id="449" name="n_3aveValue【一般廃棄物処理施設】&#10;一人当たり有形固定資産（償却資産）額"/>
        <xdr:cNvSpPr txBox="1"/>
      </xdr:nvSpPr>
      <xdr:spPr>
        <a:xfrm>
          <a:off x="19245795" y="653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50" name="テキスト ボックス 4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53255</xdr:rowOff>
    </xdr:from>
    <xdr:to>
      <xdr:col>116</xdr:col>
      <xdr:colOff>114300</xdr:colOff>
      <xdr:row>38</xdr:row>
      <xdr:rowOff>154855</xdr:rowOff>
    </xdr:to>
    <xdr:sp macro="" textlink="">
      <xdr:nvSpPr>
        <xdr:cNvPr id="455" name="楕円 454"/>
        <xdr:cNvSpPr/>
      </xdr:nvSpPr>
      <xdr:spPr>
        <a:xfrm>
          <a:off x="22110700" y="656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76132</xdr:rowOff>
    </xdr:from>
    <xdr:ext cx="599010" cy="259045"/>
    <xdr:sp macro="" textlink="">
      <xdr:nvSpPr>
        <xdr:cNvPr id="456" name="【一般廃棄物処理施設】&#10;一人当たり有形固定資産（償却資産）額該当値テキスト"/>
        <xdr:cNvSpPr txBox="1"/>
      </xdr:nvSpPr>
      <xdr:spPr>
        <a:xfrm>
          <a:off x="22199600" y="641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63367</xdr:rowOff>
    </xdr:from>
    <xdr:to>
      <xdr:col>112</xdr:col>
      <xdr:colOff>38100</xdr:colOff>
      <xdr:row>38</xdr:row>
      <xdr:rowOff>164967</xdr:rowOff>
    </xdr:to>
    <xdr:sp macro="" textlink="">
      <xdr:nvSpPr>
        <xdr:cNvPr id="457" name="楕円 456"/>
        <xdr:cNvSpPr/>
      </xdr:nvSpPr>
      <xdr:spPr>
        <a:xfrm>
          <a:off x="21272500" y="657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104055</xdr:rowOff>
    </xdr:from>
    <xdr:to>
      <xdr:col>116</xdr:col>
      <xdr:colOff>63500</xdr:colOff>
      <xdr:row>38</xdr:row>
      <xdr:rowOff>114167</xdr:rowOff>
    </xdr:to>
    <xdr:cxnSp macro="">
      <xdr:nvCxnSpPr>
        <xdr:cNvPr id="458" name="直線コネクタ 457"/>
        <xdr:cNvCxnSpPr/>
      </xdr:nvCxnSpPr>
      <xdr:spPr>
        <a:xfrm flipV="1">
          <a:off x="21323300" y="6619155"/>
          <a:ext cx="838200" cy="1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45791</xdr:rowOff>
    </xdr:from>
    <xdr:to>
      <xdr:col>107</xdr:col>
      <xdr:colOff>101600</xdr:colOff>
      <xdr:row>38</xdr:row>
      <xdr:rowOff>147391</xdr:rowOff>
    </xdr:to>
    <xdr:sp macro="" textlink="">
      <xdr:nvSpPr>
        <xdr:cNvPr id="459" name="楕円 458"/>
        <xdr:cNvSpPr/>
      </xdr:nvSpPr>
      <xdr:spPr>
        <a:xfrm>
          <a:off x="20383500" y="656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96591</xdr:rowOff>
    </xdr:from>
    <xdr:to>
      <xdr:col>111</xdr:col>
      <xdr:colOff>177800</xdr:colOff>
      <xdr:row>38</xdr:row>
      <xdr:rowOff>114167</xdr:rowOff>
    </xdr:to>
    <xdr:cxnSp macro="">
      <xdr:nvCxnSpPr>
        <xdr:cNvPr id="460" name="直線コネクタ 459"/>
        <xdr:cNvCxnSpPr/>
      </xdr:nvCxnSpPr>
      <xdr:spPr>
        <a:xfrm>
          <a:off x="20434300" y="6611691"/>
          <a:ext cx="889000" cy="1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10044</xdr:rowOff>
    </xdr:from>
    <xdr:ext cx="599010" cy="259045"/>
    <xdr:sp macro="" textlink="">
      <xdr:nvSpPr>
        <xdr:cNvPr id="461" name="n_1mainValue【一般廃棄物処理施設】&#10;一人当たり有形固定資産（償却資産）額"/>
        <xdr:cNvSpPr txBox="1"/>
      </xdr:nvSpPr>
      <xdr:spPr>
        <a:xfrm>
          <a:off x="21011095" y="635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163918</xdr:rowOff>
    </xdr:from>
    <xdr:ext cx="599010" cy="259045"/>
    <xdr:sp macro="" textlink="">
      <xdr:nvSpPr>
        <xdr:cNvPr id="462" name="n_2mainValue【一般廃棄物処理施設】&#10;一人当たり有形固定資産（償却資産）額"/>
        <xdr:cNvSpPr txBox="1"/>
      </xdr:nvSpPr>
      <xdr:spPr>
        <a:xfrm>
          <a:off x="20134795" y="6336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3" name="正方形/長方形 4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4" name="正方形/長方形 4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5" name="正方形/長方形 4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6" name="正方形/長方形 4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7" name="正方形/長方形 4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8" name="正方形/長方形 4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9" name="正方形/長方形 4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0" name="正方形/長方形 4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1" name="テキスト ボックス 4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2" name="直線コネクタ 4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3" name="テキスト ボックス 47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74" name="直線コネクタ 47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75" name="テキスト ボックス 47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76" name="直線コネクタ 47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77" name="テキスト ボックス 47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78" name="直線コネクタ 47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79" name="テキスト ボックス 47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80" name="直線コネクタ 47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81" name="テキスト ボックス 48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2" name="直線コネクタ 4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3" name="テキスト ボックス 48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84582</xdr:rowOff>
    </xdr:from>
    <xdr:to>
      <xdr:col>85</xdr:col>
      <xdr:colOff>126364</xdr:colOff>
      <xdr:row>62</xdr:row>
      <xdr:rowOff>54864</xdr:rowOff>
    </xdr:to>
    <xdr:cxnSp macro="">
      <xdr:nvCxnSpPr>
        <xdr:cNvPr id="485" name="直線コネクタ 484"/>
        <xdr:cNvCxnSpPr/>
      </xdr:nvCxnSpPr>
      <xdr:spPr>
        <a:xfrm flipV="1">
          <a:off x="16318864" y="95143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58691</xdr:rowOff>
    </xdr:from>
    <xdr:ext cx="405111" cy="259045"/>
    <xdr:sp macro="" textlink="">
      <xdr:nvSpPr>
        <xdr:cNvPr id="486" name="【保健センター・保健所】&#10;有形固定資産減価償却率最小値テキスト"/>
        <xdr:cNvSpPr txBox="1"/>
      </xdr:nvSpPr>
      <xdr:spPr>
        <a:xfrm>
          <a:off x="16357600" y="1068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54864</xdr:rowOff>
    </xdr:from>
    <xdr:to>
      <xdr:col>86</xdr:col>
      <xdr:colOff>25400</xdr:colOff>
      <xdr:row>62</xdr:row>
      <xdr:rowOff>54864</xdr:rowOff>
    </xdr:to>
    <xdr:cxnSp macro="">
      <xdr:nvCxnSpPr>
        <xdr:cNvPr id="487" name="直線コネクタ 486"/>
        <xdr:cNvCxnSpPr/>
      </xdr:nvCxnSpPr>
      <xdr:spPr>
        <a:xfrm>
          <a:off x="16230600" y="1068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31259</xdr:rowOff>
    </xdr:from>
    <xdr:ext cx="405111" cy="259045"/>
    <xdr:sp macro="" textlink="">
      <xdr:nvSpPr>
        <xdr:cNvPr id="488" name="【保健センター・保健所】&#10;有形固定資産減価償却率最大値テキスト"/>
        <xdr:cNvSpPr txBox="1"/>
      </xdr:nvSpPr>
      <xdr:spPr>
        <a:xfrm>
          <a:off x="16357600" y="928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84582</xdr:rowOff>
    </xdr:from>
    <xdr:to>
      <xdr:col>86</xdr:col>
      <xdr:colOff>25400</xdr:colOff>
      <xdr:row>55</xdr:row>
      <xdr:rowOff>84582</xdr:rowOff>
    </xdr:to>
    <xdr:cxnSp macro="">
      <xdr:nvCxnSpPr>
        <xdr:cNvPr id="489" name="直線コネクタ 488"/>
        <xdr:cNvCxnSpPr/>
      </xdr:nvCxnSpPr>
      <xdr:spPr>
        <a:xfrm>
          <a:off x="16230600" y="95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26941</xdr:rowOff>
    </xdr:from>
    <xdr:ext cx="405111" cy="259045"/>
    <xdr:sp macro="" textlink="">
      <xdr:nvSpPr>
        <xdr:cNvPr id="490" name="【保健センター・保健所】&#10;有形固定資産減価償却率平均値テキスト"/>
        <xdr:cNvSpPr txBox="1"/>
      </xdr:nvSpPr>
      <xdr:spPr>
        <a:xfrm>
          <a:off x="16357600" y="10142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xdr:rowOff>
    </xdr:from>
    <xdr:to>
      <xdr:col>85</xdr:col>
      <xdr:colOff>177800</xdr:colOff>
      <xdr:row>60</xdr:row>
      <xdr:rowOff>105664</xdr:rowOff>
    </xdr:to>
    <xdr:sp macro="" textlink="">
      <xdr:nvSpPr>
        <xdr:cNvPr id="491" name="フローチャート: 判断 490"/>
        <xdr:cNvSpPr/>
      </xdr:nvSpPr>
      <xdr:spPr>
        <a:xfrm>
          <a:off x="162687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70358</xdr:rowOff>
    </xdr:from>
    <xdr:to>
      <xdr:col>81</xdr:col>
      <xdr:colOff>101600</xdr:colOff>
      <xdr:row>61</xdr:row>
      <xdr:rowOff>508</xdr:rowOff>
    </xdr:to>
    <xdr:sp macro="" textlink="">
      <xdr:nvSpPr>
        <xdr:cNvPr id="492" name="フローチャート: 判断 491"/>
        <xdr:cNvSpPr/>
      </xdr:nvSpPr>
      <xdr:spPr>
        <a:xfrm>
          <a:off x="15430500" y="1035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17035</xdr:rowOff>
    </xdr:from>
    <xdr:ext cx="405111" cy="259045"/>
    <xdr:sp macro="" textlink="">
      <xdr:nvSpPr>
        <xdr:cNvPr id="493" name="n_1aveValue【保健センター・保健所】&#10;有形固定資産減価償却率"/>
        <xdr:cNvSpPr txBox="1"/>
      </xdr:nvSpPr>
      <xdr:spPr>
        <a:xfrm>
          <a:off x="15266044" y="1013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86360</xdr:rowOff>
    </xdr:from>
    <xdr:to>
      <xdr:col>76</xdr:col>
      <xdr:colOff>165100</xdr:colOff>
      <xdr:row>61</xdr:row>
      <xdr:rowOff>16510</xdr:rowOff>
    </xdr:to>
    <xdr:sp macro="" textlink="">
      <xdr:nvSpPr>
        <xdr:cNvPr id="494" name="フローチャート: 判断 493"/>
        <xdr:cNvSpPr/>
      </xdr:nvSpPr>
      <xdr:spPr>
        <a:xfrm>
          <a:off x="14541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33037</xdr:rowOff>
    </xdr:from>
    <xdr:ext cx="405111" cy="259045"/>
    <xdr:sp macro="" textlink="">
      <xdr:nvSpPr>
        <xdr:cNvPr id="495" name="n_2aveValue【保健センター・保健所】&#10;有形固定資産減価償却率"/>
        <xdr:cNvSpPr txBox="1"/>
      </xdr:nvSpPr>
      <xdr:spPr>
        <a:xfrm>
          <a:off x="14389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4064</xdr:rowOff>
    </xdr:from>
    <xdr:to>
      <xdr:col>72</xdr:col>
      <xdr:colOff>38100</xdr:colOff>
      <xdr:row>60</xdr:row>
      <xdr:rowOff>105664</xdr:rowOff>
    </xdr:to>
    <xdr:sp macro="" textlink="">
      <xdr:nvSpPr>
        <xdr:cNvPr id="496" name="フローチャート: 判断 495"/>
        <xdr:cNvSpPr/>
      </xdr:nvSpPr>
      <xdr:spPr>
        <a:xfrm>
          <a:off x="1365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122191</xdr:rowOff>
    </xdr:from>
    <xdr:ext cx="405111" cy="259045"/>
    <xdr:sp macro="" textlink="">
      <xdr:nvSpPr>
        <xdr:cNvPr id="497" name="n_3aveValue【保健センター・保健所】&#10;有形固定資産減価償却率"/>
        <xdr:cNvSpPr txBox="1"/>
      </xdr:nvSpPr>
      <xdr:spPr>
        <a:xfrm>
          <a:off x="13500744" y="10066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98" name="テキスト ボックス 49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9" name="テキスト ボックス 49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0" name="テキスト ボックス 49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1" name="テキスト ボックス 50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2" name="テキスト ボックス 50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104648</xdr:rowOff>
    </xdr:from>
    <xdr:to>
      <xdr:col>85</xdr:col>
      <xdr:colOff>177800</xdr:colOff>
      <xdr:row>61</xdr:row>
      <xdr:rowOff>34798</xdr:rowOff>
    </xdr:to>
    <xdr:sp macro="" textlink="">
      <xdr:nvSpPr>
        <xdr:cNvPr id="503" name="楕円 502"/>
        <xdr:cNvSpPr/>
      </xdr:nvSpPr>
      <xdr:spPr>
        <a:xfrm>
          <a:off x="16268700" y="103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83075</xdr:rowOff>
    </xdr:from>
    <xdr:ext cx="405111" cy="259045"/>
    <xdr:sp macro="" textlink="">
      <xdr:nvSpPr>
        <xdr:cNvPr id="504" name="【保健センター・保健所】&#10;有形固定資産減価償却率該当値テキスト"/>
        <xdr:cNvSpPr txBox="1"/>
      </xdr:nvSpPr>
      <xdr:spPr>
        <a:xfrm>
          <a:off x="16357600" y="103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166370</xdr:rowOff>
    </xdr:from>
    <xdr:to>
      <xdr:col>81</xdr:col>
      <xdr:colOff>101600</xdr:colOff>
      <xdr:row>61</xdr:row>
      <xdr:rowOff>96520</xdr:rowOff>
    </xdr:to>
    <xdr:sp macro="" textlink="">
      <xdr:nvSpPr>
        <xdr:cNvPr id="505" name="楕円 504"/>
        <xdr:cNvSpPr/>
      </xdr:nvSpPr>
      <xdr:spPr>
        <a:xfrm>
          <a:off x="15430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155448</xdr:rowOff>
    </xdr:from>
    <xdr:to>
      <xdr:col>85</xdr:col>
      <xdr:colOff>127000</xdr:colOff>
      <xdr:row>61</xdr:row>
      <xdr:rowOff>45720</xdr:rowOff>
    </xdr:to>
    <xdr:cxnSp macro="">
      <xdr:nvCxnSpPr>
        <xdr:cNvPr id="506" name="直線コネクタ 505"/>
        <xdr:cNvCxnSpPr/>
      </xdr:nvCxnSpPr>
      <xdr:spPr>
        <a:xfrm flipV="1">
          <a:off x="15481300" y="10442448"/>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56642</xdr:rowOff>
    </xdr:from>
    <xdr:to>
      <xdr:col>76</xdr:col>
      <xdr:colOff>165100</xdr:colOff>
      <xdr:row>61</xdr:row>
      <xdr:rowOff>158242</xdr:rowOff>
    </xdr:to>
    <xdr:sp macro="" textlink="">
      <xdr:nvSpPr>
        <xdr:cNvPr id="507" name="楕円 506"/>
        <xdr:cNvSpPr/>
      </xdr:nvSpPr>
      <xdr:spPr>
        <a:xfrm>
          <a:off x="14541500" y="1051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45720</xdr:rowOff>
    </xdr:from>
    <xdr:to>
      <xdr:col>81</xdr:col>
      <xdr:colOff>50800</xdr:colOff>
      <xdr:row>61</xdr:row>
      <xdr:rowOff>107442</xdr:rowOff>
    </xdr:to>
    <xdr:cxnSp macro="">
      <xdr:nvCxnSpPr>
        <xdr:cNvPr id="508" name="直線コネクタ 507"/>
        <xdr:cNvCxnSpPr/>
      </xdr:nvCxnSpPr>
      <xdr:spPr>
        <a:xfrm flipV="1">
          <a:off x="14592300" y="10504170"/>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116078</xdr:rowOff>
    </xdr:from>
    <xdr:to>
      <xdr:col>72</xdr:col>
      <xdr:colOff>38100</xdr:colOff>
      <xdr:row>62</xdr:row>
      <xdr:rowOff>46228</xdr:rowOff>
    </xdr:to>
    <xdr:sp macro="" textlink="">
      <xdr:nvSpPr>
        <xdr:cNvPr id="509" name="楕円 508"/>
        <xdr:cNvSpPr/>
      </xdr:nvSpPr>
      <xdr:spPr>
        <a:xfrm>
          <a:off x="136525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107442</xdr:rowOff>
    </xdr:from>
    <xdr:to>
      <xdr:col>76</xdr:col>
      <xdr:colOff>114300</xdr:colOff>
      <xdr:row>61</xdr:row>
      <xdr:rowOff>166878</xdr:rowOff>
    </xdr:to>
    <xdr:cxnSp macro="">
      <xdr:nvCxnSpPr>
        <xdr:cNvPr id="510" name="直線コネクタ 509"/>
        <xdr:cNvCxnSpPr/>
      </xdr:nvCxnSpPr>
      <xdr:spPr>
        <a:xfrm flipV="1">
          <a:off x="13703300" y="105658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87647</xdr:rowOff>
    </xdr:from>
    <xdr:ext cx="405111" cy="259045"/>
    <xdr:sp macro="" textlink="">
      <xdr:nvSpPr>
        <xdr:cNvPr id="511" name="n_1mainValue【保健センター・保健所】&#10;有形固定資産減価償却率"/>
        <xdr:cNvSpPr txBox="1"/>
      </xdr:nvSpPr>
      <xdr:spPr>
        <a:xfrm>
          <a:off x="152660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149369</xdr:rowOff>
    </xdr:from>
    <xdr:ext cx="405111" cy="259045"/>
    <xdr:sp macro="" textlink="">
      <xdr:nvSpPr>
        <xdr:cNvPr id="512" name="n_2mainValue【保健センター・保健所】&#10;有形固定資産減価償却率"/>
        <xdr:cNvSpPr txBox="1"/>
      </xdr:nvSpPr>
      <xdr:spPr>
        <a:xfrm>
          <a:off x="14389744" y="1060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37355</xdr:rowOff>
    </xdr:from>
    <xdr:ext cx="405111" cy="259045"/>
    <xdr:sp macro="" textlink="">
      <xdr:nvSpPr>
        <xdr:cNvPr id="513" name="n_3mainValue【保健センター・保健所】&#10;有形固定資産減価償却率"/>
        <xdr:cNvSpPr txBox="1"/>
      </xdr:nvSpPr>
      <xdr:spPr>
        <a:xfrm>
          <a:off x="13500744" y="1066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2" name="テキスト ボックス 52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3" name="直線コネクタ 52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4" name="直線コネクタ 52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5" name="テキスト ボックス 52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6" name="直線コネクタ 52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7" name="テキスト ボックス 52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8" name="直線コネクタ 52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9" name="テキスト ボックス 52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0" name="直線コネクタ 52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1" name="テキスト ボックス 53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2" name="直線コネクタ 53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3" name="テキスト ボックス 53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4" name="直線コネクタ 5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5" name="テキスト ボックス 53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26670</xdr:rowOff>
    </xdr:from>
    <xdr:to>
      <xdr:col>116</xdr:col>
      <xdr:colOff>62864</xdr:colOff>
      <xdr:row>64</xdr:row>
      <xdr:rowOff>3810</xdr:rowOff>
    </xdr:to>
    <xdr:cxnSp macro="">
      <xdr:nvCxnSpPr>
        <xdr:cNvPr id="537" name="直線コネクタ 536"/>
        <xdr:cNvCxnSpPr/>
      </xdr:nvCxnSpPr>
      <xdr:spPr>
        <a:xfrm flipV="1">
          <a:off x="22160864" y="962787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538" name="【保健センター・保健所】&#10;一人当たり面積最小値テキスト"/>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539" name="直線コネクタ 538"/>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144797</xdr:rowOff>
    </xdr:from>
    <xdr:ext cx="469744" cy="259045"/>
    <xdr:sp macro="" textlink="">
      <xdr:nvSpPr>
        <xdr:cNvPr id="540" name="【保健センター・保健所】&#10;一人当たり面積最大値テキスト"/>
        <xdr:cNvSpPr txBox="1"/>
      </xdr:nvSpPr>
      <xdr:spPr>
        <a:xfrm>
          <a:off x="22199600" y="940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26670</xdr:rowOff>
    </xdr:from>
    <xdr:to>
      <xdr:col>116</xdr:col>
      <xdr:colOff>152400</xdr:colOff>
      <xdr:row>56</xdr:row>
      <xdr:rowOff>26670</xdr:rowOff>
    </xdr:to>
    <xdr:cxnSp macro="">
      <xdr:nvCxnSpPr>
        <xdr:cNvPr id="541" name="直線コネクタ 540"/>
        <xdr:cNvCxnSpPr/>
      </xdr:nvCxnSpPr>
      <xdr:spPr>
        <a:xfrm>
          <a:off x="22072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152417</xdr:rowOff>
    </xdr:from>
    <xdr:ext cx="469744" cy="259045"/>
    <xdr:sp macro="" textlink="">
      <xdr:nvSpPr>
        <xdr:cNvPr id="542" name="【保健センター・保健所】&#10;一人当たり面積平均値テキスト"/>
        <xdr:cNvSpPr txBox="1"/>
      </xdr:nvSpPr>
      <xdr:spPr>
        <a:xfrm>
          <a:off x="22199600" y="10610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xdr:rowOff>
    </xdr:from>
    <xdr:to>
      <xdr:col>116</xdr:col>
      <xdr:colOff>114300</xdr:colOff>
      <xdr:row>62</xdr:row>
      <xdr:rowOff>104140</xdr:rowOff>
    </xdr:to>
    <xdr:sp macro="" textlink="">
      <xdr:nvSpPr>
        <xdr:cNvPr id="543" name="フローチャート: 判断 542"/>
        <xdr:cNvSpPr/>
      </xdr:nvSpPr>
      <xdr:spPr>
        <a:xfrm>
          <a:off x="221107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147320</xdr:rowOff>
    </xdr:from>
    <xdr:to>
      <xdr:col>112</xdr:col>
      <xdr:colOff>38100</xdr:colOff>
      <xdr:row>62</xdr:row>
      <xdr:rowOff>77470</xdr:rowOff>
    </xdr:to>
    <xdr:sp macro="" textlink="">
      <xdr:nvSpPr>
        <xdr:cNvPr id="544" name="フローチャート: 判断 543"/>
        <xdr:cNvSpPr/>
      </xdr:nvSpPr>
      <xdr:spPr>
        <a:xfrm>
          <a:off x="21272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68597</xdr:rowOff>
    </xdr:from>
    <xdr:ext cx="469744" cy="259045"/>
    <xdr:sp macro="" textlink="">
      <xdr:nvSpPr>
        <xdr:cNvPr id="545" name="n_1aveValue【保健センター・保健所】&#10;一人当たり面積"/>
        <xdr:cNvSpPr txBox="1"/>
      </xdr:nvSpPr>
      <xdr:spPr>
        <a:xfrm>
          <a:off x="21075727"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44450</xdr:rowOff>
    </xdr:from>
    <xdr:to>
      <xdr:col>107</xdr:col>
      <xdr:colOff>101600</xdr:colOff>
      <xdr:row>62</xdr:row>
      <xdr:rowOff>146050</xdr:rowOff>
    </xdr:to>
    <xdr:sp macro="" textlink="">
      <xdr:nvSpPr>
        <xdr:cNvPr id="546" name="フローチャート: 判断 545"/>
        <xdr:cNvSpPr/>
      </xdr:nvSpPr>
      <xdr:spPr>
        <a:xfrm>
          <a:off x="20383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137177</xdr:rowOff>
    </xdr:from>
    <xdr:ext cx="469744" cy="259045"/>
    <xdr:sp macro="" textlink="">
      <xdr:nvSpPr>
        <xdr:cNvPr id="547" name="n_2aveValue【保健センター・保健所】&#10;一人当たり面積"/>
        <xdr:cNvSpPr txBox="1"/>
      </xdr:nvSpPr>
      <xdr:spPr>
        <a:xfrm>
          <a:off x="20199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17780</xdr:rowOff>
    </xdr:from>
    <xdr:to>
      <xdr:col>102</xdr:col>
      <xdr:colOff>165100</xdr:colOff>
      <xdr:row>62</xdr:row>
      <xdr:rowOff>119380</xdr:rowOff>
    </xdr:to>
    <xdr:sp macro="" textlink="">
      <xdr:nvSpPr>
        <xdr:cNvPr id="548" name="フローチャート: 判断 547"/>
        <xdr:cNvSpPr/>
      </xdr:nvSpPr>
      <xdr:spPr>
        <a:xfrm>
          <a:off x="19494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110507</xdr:rowOff>
    </xdr:from>
    <xdr:ext cx="469744" cy="259045"/>
    <xdr:sp macro="" textlink="">
      <xdr:nvSpPr>
        <xdr:cNvPr id="549" name="n_3aveValue【保健センター・保健所】&#10;一人当たり面積"/>
        <xdr:cNvSpPr txBox="1"/>
      </xdr:nvSpPr>
      <xdr:spPr>
        <a:xfrm>
          <a:off x="193104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0" name="テキスト ボックス 5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135890</xdr:rowOff>
    </xdr:from>
    <xdr:to>
      <xdr:col>116</xdr:col>
      <xdr:colOff>114300</xdr:colOff>
      <xdr:row>62</xdr:row>
      <xdr:rowOff>66040</xdr:rowOff>
    </xdr:to>
    <xdr:sp macro="" textlink="">
      <xdr:nvSpPr>
        <xdr:cNvPr id="555" name="楕円 554"/>
        <xdr:cNvSpPr/>
      </xdr:nvSpPr>
      <xdr:spPr>
        <a:xfrm>
          <a:off x="221107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158767</xdr:rowOff>
    </xdr:from>
    <xdr:ext cx="469744" cy="259045"/>
    <xdr:sp macro="" textlink="">
      <xdr:nvSpPr>
        <xdr:cNvPr id="556" name="【保健センター・保健所】&#10;一人当たり面積該当値テキスト"/>
        <xdr:cNvSpPr txBox="1"/>
      </xdr:nvSpPr>
      <xdr:spPr>
        <a:xfrm>
          <a:off x="22199600"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143510</xdr:rowOff>
    </xdr:from>
    <xdr:to>
      <xdr:col>112</xdr:col>
      <xdr:colOff>38100</xdr:colOff>
      <xdr:row>62</xdr:row>
      <xdr:rowOff>73660</xdr:rowOff>
    </xdr:to>
    <xdr:sp macro="" textlink="">
      <xdr:nvSpPr>
        <xdr:cNvPr id="557" name="楕円 556"/>
        <xdr:cNvSpPr/>
      </xdr:nvSpPr>
      <xdr:spPr>
        <a:xfrm>
          <a:off x="21272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15240</xdr:rowOff>
    </xdr:from>
    <xdr:to>
      <xdr:col>116</xdr:col>
      <xdr:colOff>63500</xdr:colOff>
      <xdr:row>62</xdr:row>
      <xdr:rowOff>22860</xdr:rowOff>
    </xdr:to>
    <xdr:cxnSp macro="">
      <xdr:nvCxnSpPr>
        <xdr:cNvPr id="558" name="直線コネクタ 557"/>
        <xdr:cNvCxnSpPr/>
      </xdr:nvCxnSpPr>
      <xdr:spPr>
        <a:xfrm flipV="1">
          <a:off x="21323300" y="106451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147320</xdr:rowOff>
    </xdr:from>
    <xdr:to>
      <xdr:col>107</xdr:col>
      <xdr:colOff>101600</xdr:colOff>
      <xdr:row>62</xdr:row>
      <xdr:rowOff>77470</xdr:rowOff>
    </xdr:to>
    <xdr:sp macro="" textlink="">
      <xdr:nvSpPr>
        <xdr:cNvPr id="559" name="楕円 558"/>
        <xdr:cNvSpPr/>
      </xdr:nvSpPr>
      <xdr:spPr>
        <a:xfrm>
          <a:off x="20383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22860</xdr:rowOff>
    </xdr:from>
    <xdr:to>
      <xdr:col>111</xdr:col>
      <xdr:colOff>177800</xdr:colOff>
      <xdr:row>62</xdr:row>
      <xdr:rowOff>26670</xdr:rowOff>
    </xdr:to>
    <xdr:cxnSp macro="">
      <xdr:nvCxnSpPr>
        <xdr:cNvPr id="560" name="直線コネクタ 559"/>
        <xdr:cNvCxnSpPr/>
      </xdr:nvCxnSpPr>
      <xdr:spPr>
        <a:xfrm flipV="1">
          <a:off x="20434300" y="106527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139700</xdr:rowOff>
    </xdr:from>
    <xdr:to>
      <xdr:col>102</xdr:col>
      <xdr:colOff>165100</xdr:colOff>
      <xdr:row>62</xdr:row>
      <xdr:rowOff>69850</xdr:rowOff>
    </xdr:to>
    <xdr:sp macro="" textlink="">
      <xdr:nvSpPr>
        <xdr:cNvPr id="561" name="楕円 560"/>
        <xdr:cNvSpPr/>
      </xdr:nvSpPr>
      <xdr:spPr>
        <a:xfrm>
          <a:off x="19494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19050</xdr:rowOff>
    </xdr:from>
    <xdr:to>
      <xdr:col>107</xdr:col>
      <xdr:colOff>50800</xdr:colOff>
      <xdr:row>62</xdr:row>
      <xdr:rowOff>26670</xdr:rowOff>
    </xdr:to>
    <xdr:cxnSp macro="">
      <xdr:nvCxnSpPr>
        <xdr:cNvPr id="562" name="直線コネクタ 561"/>
        <xdr:cNvCxnSpPr/>
      </xdr:nvCxnSpPr>
      <xdr:spPr>
        <a:xfrm>
          <a:off x="19545300" y="106489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90187</xdr:rowOff>
    </xdr:from>
    <xdr:ext cx="469744" cy="259045"/>
    <xdr:sp macro="" textlink="">
      <xdr:nvSpPr>
        <xdr:cNvPr id="563" name="n_1mainValue【保健センター・保健所】&#10;一人当たり面積"/>
        <xdr:cNvSpPr txBox="1"/>
      </xdr:nvSpPr>
      <xdr:spPr>
        <a:xfrm>
          <a:off x="210757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93997</xdr:rowOff>
    </xdr:from>
    <xdr:ext cx="469744" cy="259045"/>
    <xdr:sp macro="" textlink="">
      <xdr:nvSpPr>
        <xdr:cNvPr id="564" name="n_2mainValue【保健センター・保健所】&#10;一人当たり面積"/>
        <xdr:cNvSpPr txBox="1"/>
      </xdr:nvSpPr>
      <xdr:spPr>
        <a:xfrm>
          <a:off x="201994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86377</xdr:rowOff>
    </xdr:from>
    <xdr:ext cx="469744" cy="259045"/>
    <xdr:sp macro="" textlink="">
      <xdr:nvSpPr>
        <xdr:cNvPr id="565" name="n_3mainValue【保健センター・保健所】&#10;一人当たり面積"/>
        <xdr:cNvSpPr txBox="1"/>
      </xdr:nvSpPr>
      <xdr:spPr>
        <a:xfrm>
          <a:off x="193104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6" name="正方形/長方形 56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7" name="正方形/長方形 56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8" name="正方形/長方形 56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9" name="正方形/長方形 56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0" name="正方形/長方形 56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1" name="正方形/長方形 57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2" name="正方形/長方形 57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3" name="正方形/長方形 57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4" name="テキスト ボックス 57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5" name="直線コネクタ 57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6" name="直線コネクタ 57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7" name="テキスト ボックス 57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8" name="直線コネクタ 57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9" name="テキスト ボックス 57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0" name="直線コネクタ 57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1" name="テキスト ボックス 58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2" name="直線コネクタ 58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3" name="テキスト ボックス 58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4" name="直線コネクタ 58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5" name="テキスト ボックス 58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6" name="直線コネクタ 58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7" name="テキスト ボックス 58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8" name="直線コネクタ 5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9" name="テキスト ボックス 58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85</xdr:row>
      <xdr:rowOff>100149</xdr:rowOff>
    </xdr:to>
    <xdr:cxnSp macro="">
      <xdr:nvCxnSpPr>
        <xdr:cNvPr id="591" name="直線コネクタ 590"/>
        <xdr:cNvCxnSpPr/>
      </xdr:nvCxnSpPr>
      <xdr:spPr>
        <a:xfrm flipV="1">
          <a:off x="16318864" y="13388339"/>
          <a:ext cx="0" cy="1285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103976</xdr:rowOff>
    </xdr:from>
    <xdr:ext cx="405111" cy="259045"/>
    <xdr:sp macro="" textlink="">
      <xdr:nvSpPr>
        <xdr:cNvPr id="592" name="【消防施設】&#10;有形固定資産減価償却率最小値テキスト"/>
        <xdr:cNvSpPr txBox="1"/>
      </xdr:nvSpPr>
      <xdr:spPr>
        <a:xfrm>
          <a:off x="163576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100149</xdr:rowOff>
    </xdr:from>
    <xdr:to>
      <xdr:col>86</xdr:col>
      <xdr:colOff>25400</xdr:colOff>
      <xdr:row>85</xdr:row>
      <xdr:rowOff>100149</xdr:rowOff>
    </xdr:to>
    <xdr:cxnSp macro="">
      <xdr:nvCxnSpPr>
        <xdr:cNvPr id="593" name="直線コネクタ 592"/>
        <xdr:cNvCxnSpPr/>
      </xdr:nvCxnSpPr>
      <xdr:spPr>
        <a:xfrm>
          <a:off x="16230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405111" cy="259045"/>
    <xdr:sp macro="" textlink="">
      <xdr:nvSpPr>
        <xdr:cNvPr id="594" name="【消防施設】&#10;有形固定資産減価償却率最大値テキスト"/>
        <xdr:cNvSpPr txBox="1"/>
      </xdr:nvSpPr>
      <xdr:spPr>
        <a:xfrm>
          <a:off x="16357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595" name="直線コネクタ 594"/>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168564</xdr:rowOff>
    </xdr:from>
    <xdr:ext cx="405111" cy="259045"/>
    <xdr:sp macro="" textlink="">
      <xdr:nvSpPr>
        <xdr:cNvPr id="596" name="【消防施設】&#10;有形固定資産減価償却率平均値テキスト"/>
        <xdr:cNvSpPr txBox="1"/>
      </xdr:nvSpPr>
      <xdr:spPr>
        <a:xfrm>
          <a:off x="16357600" y="135416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145687</xdr:rowOff>
    </xdr:from>
    <xdr:to>
      <xdr:col>85</xdr:col>
      <xdr:colOff>177800</xdr:colOff>
      <xdr:row>80</xdr:row>
      <xdr:rowOff>75837</xdr:rowOff>
    </xdr:to>
    <xdr:sp macro="" textlink="">
      <xdr:nvSpPr>
        <xdr:cNvPr id="597" name="フローチャート: 判断 596"/>
        <xdr:cNvSpPr/>
      </xdr:nvSpPr>
      <xdr:spPr>
        <a:xfrm>
          <a:off x="16268700" y="136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157118</xdr:rowOff>
    </xdr:from>
    <xdr:to>
      <xdr:col>81</xdr:col>
      <xdr:colOff>101600</xdr:colOff>
      <xdr:row>80</xdr:row>
      <xdr:rowOff>87268</xdr:rowOff>
    </xdr:to>
    <xdr:sp macro="" textlink="">
      <xdr:nvSpPr>
        <xdr:cNvPr id="598" name="フローチャート: 判断 597"/>
        <xdr:cNvSpPr/>
      </xdr:nvSpPr>
      <xdr:spPr>
        <a:xfrm>
          <a:off x="15430500" y="1370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78</xdr:row>
      <xdr:rowOff>103795</xdr:rowOff>
    </xdr:from>
    <xdr:ext cx="405111" cy="259045"/>
    <xdr:sp macro="" textlink="">
      <xdr:nvSpPr>
        <xdr:cNvPr id="599" name="n_1aveValue【消防施設】&#10;有形固定資産減価償却率"/>
        <xdr:cNvSpPr txBox="1"/>
      </xdr:nvSpPr>
      <xdr:spPr>
        <a:xfrm>
          <a:off x="15266044" y="1347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134257</xdr:rowOff>
    </xdr:from>
    <xdr:to>
      <xdr:col>76</xdr:col>
      <xdr:colOff>165100</xdr:colOff>
      <xdr:row>81</xdr:row>
      <xdr:rowOff>64407</xdr:rowOff>
    </xdr:to>
    <xdr:sp macro="" textlink="">
      <xdr:nvSpPr>
        <xdr:cNvPr id="600" name="フローチャート: 判断 599"/>
        <xdr:cNvSpPr/>
      </xdr:nvSpPr>
      <xdr:spPr>
        <a:xfrm>
          <a:off x="14541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80934</xdr:rowOff>
    </xdr:from>
    <xdr:ext cx="405111" cy="259045"/>
    <xdr:sp macro="" textlink="">
      <xdr:nvSpPr>
        <xdr:cNvPr id="601" name="n_2aveValue【消防施設】&#10;有形固定資産減価償却率"/>
        <xdr:cNvSpPr txBox="1"/>
      </xdr:nvSpPr>
      <xdr:spPr>
        <a:xfrm>
          <a:off x="14389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114663</xdr:rowOff>
    </xdr:from>
    <xdr:to>
      <xdr:col>72</xdr:col>
      <xdr:colOff>38100</xdr:colOff>
      <xdr:row>83</xdr:row>
      <xdr:rowOff>44813</xdr:rowOff>
    </xdr:to>
    <xdr:sp macro="" textlink="">
      <xdr:nvSpPr>
        <xdr:cNvPr id="602" name="フローチャート: 判断 601"/>
        <xdr:cNvSpPr/>
      </xdr:nvSpPr>
      <xdr:spPr>
        <a:xfrm>
          <a:off x="13652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61340</xdr:rowOff>
    </xdr:from>
    <xdr:ext cx="405111" cy="259045"/>
    <xdr:sp macro="" textlink="">
      <xdr:nvSpPr>
        <xdr:cNvPr id="603" name="n_3aveValue【消防施設】&#10;有形固定資産減価償却率"/>
        <xdr:cNvSpPr txBox="1"/>
      </xdr:nvSpPr>
      <xdr:spPr>
        <a:xfrm>
          <a:off x="13500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04" name="テキスト ボックス 60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5" name="テキスト ボックス 60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6" name="テキスト ボックス 60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7" name="テキスト ボックス 60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8" name="テキスト ボックス 60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135889</xdr:rowOff>
    </xdr:from>
    <xdr:to>
      <xdr:col>85</xdr:col>
      <xdr:colOff>177800</xdr:colOff>
      <xdr:row>82</xdr:row>
      <xdr:rowOff>66039</xdr:rowOff>
    </xdr:to>
    <xdr:sp macro="" textlink="">
      <xdr:nvSpPr>
        <xdr:cNvPr id="609" name="楕円 608"/>
        <xdr:cNvSpPr/>
      </xdr:nvSpPr>
      <xdr:spPr>
        <a:xfrm>
          <a:off x="162687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114316</xdr:rowOff>
    </xdr:from>
    <xdr:ext cx="405111" cy="259045"/>
    <xdr:sp macro="" textlink="">
      <xdr:nvSpPr>
        <xdr:cNvPr id="610" name="【消防施設】&#10;有形固定資産減価償却率該当値テキスト"/>
        <xdr:cNvSpPr txBox="1"/>
      </xdr:nvSpPr>
      <xdr:spPr>
        <a:xfrm>
          <a:off x="16357600"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103232</xdr:rowOff>
    </xdr:from>
    <xdr:to>
      <xdr:col>81</xdr:col>
      <xdr:colOff>101600</xdr:colOff>
      <xdr:row>82</xdr:row>
      <xdr:rowOff>33382</xdr:rowOff>
    </xdr:to>
    <xdr:sp macro="" textlink="">
      <xdr:nvSpPr>
        <xdr:cNvPr id="611" name="楕円 610"/>
        <xdr:cNvSpPr/>
      </xdr:nvSpPr>
      <xdr:spPr>
        <a:xfrm>
          <a:off x="15430500" y="139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154032</xdr:rowOff>
    </xdr:from>
    <xdr:to>
      <xdr:col>85</xdr:col>
      <xdr:colOff>127000</xdr:colOff>
      <xdr:row>82</xdr:row>
      <xdr:rowOff>15239</xdr:rowOff>
    </xdr:to>
    <xdr:cxnSp macro="">
      <xdr:nvCxnSpPr>
        <xdr:cNvPr id="612" name="直線コネクタ 611"/>
        <xdr:cNvCxnSpPr/>
      </xdr:nvCxnSpPr>
      <xdr:spPr>
        <a:xfrm>
          <a:off x="15481300" y="1404148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166914</xdr:rowOff>
    </xdr:from>
    <xdr:to>
      <xdr:col>76</xdr:col>
      <xdr:colOff>165100</xdr:colOff>
      <xdr:row>82</xdr:row>
      <xdr:rowOff>97064</xdr:rowOff>
    </xdr:to>
    <xdr:sp macro="" textlink="">
      <xdr:nvSpPr>
        <xdr:cNvPr id="613" name="楕円 612"/>
        <xdr:cNvSpPr/>
      </xdr:nvSpPr>
      <xdr:spPr>
        <a:xfrm>
          <a:off x="145415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154032</xdr:rowOff>
    </xdr:from>
    <xdr:to>
      <xdr:col>81</xdr:col>
      <xdr:colOff>50800</xdr:colOff>
      <xdr:row>82</xdr:row>
      <xdr:rowOff>46264</xdr:rowOff>
    </xdr:to>
    <xdr:cxnSp macro="">
      <xdr:nvCxnSpPr>
        <xdr:cNvPr id="614" name="直線コネクタ 613"/>
        <xdr:cNvCxnSpPr/>
      </xdr:nvCxnSpPr>
      <xdr:spPr>
        <a:xfrm flipV="1">
          <a:off x="14592300" y="14041482"/>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24509</xdr:rowOff>
    </xdr:from>
    <xdr:ext cx="405111" cy="259045"/>
    <xdr:sp macro="" textlink="">
      <xdr:nvSpPr>
        <xdr:cNvPr id="615" name="n_1mainValue【消防施設】&#10;有形固定資産減価償却率"/>
        <xdr:cNvSpPr txBox="1"/>
      </xdr:nvSpPr>
      <xdr:spPr>
        <a:xfrm>
          <a:off x="15266044" y="1408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88191</xdr:rowOff>
    </xdr:from>
    <xdr:ext cx="405111" cy="259045"/>
    <xdr:sp macro="" textlink="">
      <xdr:nvSpPr>
        <xdr:cNvPr id="616" name="n_2mainValue【消防施設】&#10;有形固定資産減価償却率"/>
        <xdr:cNvSpPr txBox="1"/>
      </xdr:nvSpPr>
      <xdr:spPr>
        <a:xfrm>
          <a:off x="14389744" y="1414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7" name="正方形/長方形 61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8" name="正方形/長方形 61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9" name="正方形/長方形 61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0" name="正方形/長方形 61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1" name="正方形/長方形 62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2" name="正方形/長方形 62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3" name="正方形/長方形 62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4" name="正方形/長方形 62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5" name="テキスト ボックス 62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6" name="直線コネクタ 62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7" name="直線コネクタ 62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8" name="テキスト ボックス 62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9" name="直線コネクタ 62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0" name="テキスト ボックス 62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1" name="直線コネクタ 63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2" name="テキスト ボックス 63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3" name="直線コネクタ 63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4" name="テキスト ボックス 63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5" name="直線コネクタ 63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6" name="テキスト ボックス 63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170687</xdr:rowOff>
    </xdr:from>
    <xdr:to>
      <xdr:col>116</xdr:col>
      <xdr:colOff>62864</xdr:colOff>
      <xdr:row>85</xdr:row>
      <xdr:rowOff>159258</xdr:rowOff>
    </xdr:to>
    <xdr:cxnSp macro="">
      <xdr:nvCxnSpPr>
        <xdr:cNvPr id="638" name="直線コネクタ 637"/>
        <xdr:cNvCxnSpPr/>
      </xdr:nvCxnSpPr>
      <xdr:spPr>
        <a:xfrm flipV="1">
          <a:off x="22160864" y="13372337"/>
          <a:ext cx="0" cy="136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163085</xdr:rowOff>
    </xdr:from>
    <xdr:ext cx="469744" cy="259045"/>
    <xdr:sp macro="" textlink="">
      <xdr:nvSpPr>
        <xdr:cNvPr id="639" name="【消防施設】&#10;一人当たり面積最小値テキスト"/>
        <xdr:cNvSpPr txBox="1"/>
      </xdr:nvSpPr>
      <xdr:spPr>
        <a:xfrm>
          <a:off x="22199600" y="1473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159258</xdr:rowOff>
    </xdr:from>
    <xdr:to>
      <xdr:col>116</xdr:col>
      <xdr:colOff>152400</xdr:colOff>
      <xdr:row>85</xdr:row>
      <xdr:rowOff>159258</xdr:rowOff>
    </xdr:to>
    <xdr:cxnSp macro="">
      <xdr:nvCxnSpPr>
        <xdr:cNvPr id="640" name="直線コネクタ 639"/>
        <xdr:cNvCxnSpPr/>
      </xdr:nvCxnSpPr>
      <xdr:spPr>
        <a:xfrm>
          <a:off x="22072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117364</xdr:rowOff>
    </xdr:from>
    <xdr:ext cx="469744" cy="259045"/>
    <xdr:sp macro="" textlink="">
      <xdr:nvSpPr>
        <xdr:cNvPr id="641" name="【消防施設】&#10;一人当たり面積最大値テキスト"/>
        <xdr:cNvSpPr txBox="1"/>
      </xdr:nvSpPr>
      <xdr:spPr>
        <a:xfrm>
          <a:off x="22199600" y="13147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170687</xdr:rowOff>
    </xdr:from>
    <xdr:to>
      <xdr:col>116</xdr:col>
      <xdr:colOff>152400</xdr:colOff>
      <xdr:row>77</xdr:row>
      <xdr:rowOff>170687</xdr:rowOff>
    </xdr:to>
    <xdr:cxnSp macro="">
      <xdr:nvCxnSpPr>
        <xdr:cNvPr id="642" name="直線コネクタ 641"/>
        <xdr:cNvCxnSpPr/>
      </xdr:nvCxnSpPr>
      <xdr:spPr>
        <a:xfrm>
          <a:off x="22072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140479</xdr:rowOff>
    </xdr:from>
    <xdr:ext cx="469744" cy="259045"/>
    <xdr:sp macro="" textlink="">
      <xdr:nvSpPr>
        <xdr:cNvPr id="643" name="【消防施設】&#10;一人当たり面積平均値テキスト"/>
        <xdr:cNvSpPr txBox="1"/>
      </xdr:nvSpPr>
      <xdr:spPr>
        <a:xfrm>
          <a:off x="22199600" y="1419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644" name="フローチャート: 判断 643"/>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76454</xdr:rowOff>
    </xdr:from>
    <xdr:to>
      <xdr:col>112</xdr:col>
      <xdr:colOff>38100</xdr:colOff>
      <xdr:row>84</xdr:row>
      <xdr:rowOff>6604</xdr:rowOff>
    </xdr:to>
    <xdr:sp macro="" textlink="">
      <xdr:nvSpPr>
        <xdr:cNvPr id="645" name="フローチャート: 判断 644"/>
        <xdr:cNvSpPr/>
      </xdr:nvSpPr>
      <xdr:spPr>
        <a:xfrm>
          <a:off x="212725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23131</xdr:rowOff>
    </xdr:from>
    <xdr:ext cx="469744" cy="259045"/>
    <xdr:sp macro="" textlink="">
      <xdr:nvSpPr>
        <xdr:cNvPr id="646" name="n_1aveValue【消防施設】&#10;一人当たり面積"/>
        <xdr:cNvSpPr txBox="1"/>
      </xdr:nvSpPr>
      <xdr:spPr>
        <a:xfrm>
          <a:off x="2107572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17018</xdr:rowOff>
    </xdr:from>
    <xdr:to>
      <xdr:col>107</xdr:col>
      <xdr:colOff>101600</xdr:colOff>
      <xdr:row>84</xdr:row>
      <xdr:rowOff>118618</xdr:rowOff>
    </xdr:to>
    <xdr:sp macro="" textlink="">
      <xdr:nvSpPr>
        <xdr:cNvPr id="647" name="フローチャート: 判断 646"/>
        <xdr:cNvSpPr/>
      </xdr:nvSpPr>
      <xdr:spPr>
        <a:xfrm>
          <a:off x="20383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109745</xdr:rowOff>
    </xdr:from>
    <xdr:ext cx="469744" cy="259045"/>
    <xdr:sp macro="" textlink="">
      <xdr:nvSpPr>
        <xdr:cNvPr id="648" name="n_2aveValue【消防施設】&#10;一人当たり面積"/>
        <xdr:cNvSpPr txBox="1"/>
      </xdr:nvSpPr>
      <xdr:spPr>
        <a:xfrm>
          <a:off x="20199427" y="1451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140463</xdr:rowOff>
    </xdr:from>
    <xdr:to>
      <xdr:col>102</xdr:col>
      <xdr:colOff>165100</xdr:colOff>
      <xdr:row>84</xdr:row>
      <xdr:rowOff>70613</xdr:rowOff>
    </xdr:to>
    <xdr:sp macro="" textlink="">
      <xdr:nvSpPr>
        <xdr:cNvPr id="649" name="フローチャート: 判断 648"/>
        <xdr:cNvSpPr/>
      </xdr:nvSpPr>
      <xdr:spPr>
        <a:xfrm>
          <a:off x="194945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87140</xdr:rowOff>
    </xdr:from>
    <xdr:ext cx="469744" cy="259045"/>
    <xdr:sp macro="" textlink="">
      <xdr:nvSpPr>
        <xdr:cNvPr id="650" name="n_3aveValue【消防施設】&#10;一人当たり面積"/>
        <xdr:cNvSpPr txBox="1"/>
      </xdr:nvSpPr>
      <xdr:spPr>
        <a:xfrm>
          <a:off x="19310427" y="1414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51" name="テキスト ボックス 65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2" name="テキスト ボックス 65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3" name="テキスト ボックス 65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4" name="テキスト ボックス 65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5" name="テキスト ボックス 65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99313</xdr:rowOff>
    </xdr:from>
    <xdr:to>
      <xdr:col>116</xdr:col>
      <xdr:colOff>114300</xdr:colOff>
      <xdr:row>85</xdr:row>
      <xdr:rowOff>29463</xdr:rowOff>
    </xdr:to>
    <xdr:sp macro="" textlink="">
      <xdr:nvSpPr>
        <xdr:cNvPr id="656" name="楕円 655"/>
        <xdr:cNvSpPr/>
      </xdr:nvSpPr>
      <xdr:spPr>
        <a:xfrm>
          <a:off x="22110700" y="1450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77740</xdr:rowOff>
    </xdr:from>
    <xdr:ext cx="469744" cy="259045"/>
    <xdr:sp macro="" textlink="">
      <xdr:nvSpPr>
        <xdr:cNvPr id="657" name="【消防施設】&#10;一人当たり面積該当値テキスト"/>
        <xdr:cNvSpPr txBox="1"/>
      </xdr:nvSpPr>
      <xdr:spPr>
        <a:xfrm>
          <a:off x="22199600" y="1447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103887</xdr:rowOff>
    </xdr:from>
    <xdr:to>
      <xdr:col>112</xdr:col>
      <xdr:colOff>38100</xdr:colOff>
      <xdr:row>85</xdr:row>
      <xdr:rowOff>34037</xdr:rowOff>
    </xdr:to>
    <xdr:sp macro="" textlink="">
      <xdr:nvSpPr>
        <xdr:cNvPr id="658" name="楕円 657"/>
        <xdr:cNvSpPr/>
      </xdr:nvSpPr>
      <xdr:spPr>
        <a:xfrm>
          <a:off x="21272500" y="1450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150113</xdr:rowOff>
    </xdr:from>
    <xdr:to>
      <xdr:col>116</xdr:col>
      <xdr:colOff>63500</xdr:colOff>
      <xdr:row>84</xdr:row>
      <xdr:rowOff>154687</xdr:rowOff>
    </xdr:to>
    <xdr:cxnSp macro="">
      <xdr:nvCxnSpPr>
        <xdr:cNvPr id="659" name="直線コネクタ 658"/>
        <xdr:cNvCxnSpPr/>
      </xdr:nvCxnSpPr>
      <xdr:spPr>
        <a:xfrm flipV="1">
          <a:off x="21323300" y="1455191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14732</xdr:rowOff>
    </xdr:from>
    <xdr:to>
      <xdr:col>107</xdr:col>
      <xdr:colOff>101600</xdr:colOff>
      <xdr:row>83</xdr:row>
      <xdr:rowOff>116332</xdr:rowOff>
    </xdr:to>
    <xdr:sp macro="" textlink="">
      <xdr:nvSpPr>
        <xdr:cNvPr id="660" name="楕円 659"/>
        <xdr:cNvSpPr/>
      </xdr:nvSpPr>
      <xdr:spPr>
        <a:xfrm>
          <a:off x="20383500" y="1424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65532</xdr:rowOff>
    </xdr:from>
    <xdr:to>
      <xdr:col>111</xdr:col>
      <xdr:colOff>177800</xdr:colOff>
      <xdr:row>84</xdr:row>
      <xdr:rowOff>154687</xdr:rowOff>
    </xdr:to>
    <xdr:cxnSp macro="">
      <xdr:nvCxnSpPr>
        <xdr:cNvPr id="661" name="直線コネクタ 660"/>
        <xdr:cNvCxnSpPr/>
      </xdr:nvCxnSpPr>
      <xdr:spPr>
        <a:xfrm>
          <a:off x="20434300" y="14295882"/>
          <a:ext cx="889000" cy="26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25164</xdr:rowOff>
    </xdr:from>
    <xdr:ext cx="469744" cy="259045"/>
    <xdr:sp macro="" textlink="">
      <xdr:nvSpPr>
        <xdr:cNvPr id="662" name="n_1mainValue【消防施設】&#10;一人当たり面積"/>
        <xdr:cNvSpPr txBox="1"/>
      </xdr:nvSpPr>
      <xdr:spPr>
        <a:xfrm>
          <a:off x="21075727" y="1459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132859</xdr:rowOff>
    </xdr:from>
    <xdr:ext cx="469744" cy="259045"/>
    <xdr:sp macro="" textlink="">
      <xdr:nvSpPr>
        <xdr:cNvPr id="663" name="n_2mainValue【消防施設】&#10;一人当たり面積"/>
        <xdr:cNvSpPr txBox="1"/>
      </xdr:nvSpPr>
      <xdr:spPr>
        <a:xfrm>
          <a:off x="20199427" y="1402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4" name="正方形/長方形 66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5" name="正方形/長方形 66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6" name="正方形/長方形 66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7" name="正方形/長方形 66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8" name="正方形/長方形 66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9" name="正方形/長方形 66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0" name="正方形/長方形 66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1" name="正方形/長方形 67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2" name="テキスト ボックス 67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3" name="直線コネクタ 67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74" name="直線コネクタ 67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75" name="テキスト ボックス 67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6" name="直線コネクタ 67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7" name="テキスト ボックス 67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8" name="直線コネクタ 67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9" name="テキスト ボックス 67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0" name="直線コネクタ 67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1" name="テキスト ボックス 68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2" name="直線コネクタ 68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3" name="テキスト ボックス 68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4" name="直線コネクタ 68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85" name="テキスト ボックス 68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6" name="直線コネクタ 68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7" name="テキスト ボックス 68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108</xdr:row>
      <xdr:rowOff>138249</xdr:rowOff>
    </xdr:to>
    <xdr:cxnSp macro="">
      <xdr:nvCxnSpPr>
        <xdr:cNvPr id="689" name="直線コネクタ 688"/>
        <xdr:cNvCxnSpPr/>
      </xdr:nvCxnSpPr>
      <xdr:spPr>
        <a:xfrm flipV="1">
          <a:off x="16318864" y="17092205"/>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142076</xdr:rowOff>
    </xdr:from>
    <xdr:ext cx="340478" cy="259045"/>
    <xdr:sp macro="" textlink="">
      <xdr:nvSpPr>
        <xdr:cNvPr id="690" name="【庁舎】&#10;有形固定資産減価償却率最小値テキスト"/>
        <xdr:cNvSpPr txBox="1"/>
      </xdr:nvSpPr>
      <xdr:spPr>
        <a:xfrm>
          <a:off x="16357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138249</xdr:rowOff>
    </xdr:from>
    <xdr:to>
      <xdr:col>86</xdr:col>
      <xdr:colOff>25400</xdr:colOff>
      <xdr:row>108</xdr:row>
      <xdr:rowOff>138249</xdr:rowOff>
    </xdr:to>
    <xdr:cxnSp macro="">
      <xdr:nvCxnSpPr>
        <xdr:cNvPr id="691" name="直線コネクタ 690"/>
        <xdr:cNvCxnSpPr/>
      </xdr:nvCxnSpPr>
      <xdr:spPr>
        <a:xfrm>
          <a:off x="16230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405111" cy="259045"/>
    <xdr:sp macro="" textlink="">
      <xdr:nvSpPr>
        <xdr:cNvPr id="692" name="【庁舎】&#10;有形固定資産減価償却率最大値テキスト"/>
        <xdr:cNvSpPr txBox="1"/>
      </xdr:nvSpPr>
      <xdr:spPr>
        <a:xfrm>
          <a:off x="16357600" y="1686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693" name="直線コネクタ 692"/>
        <xdr:cNvCxnSpPr/>
      </xdr:nvCxnSpPr>
      <xdr:spPr>
        <a:xfrm>
          <a:off x="16230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10358</xdr:rowOff>
    </xdr:from>
    <xdr:ext cx="405111" cy="259045"/>
    <xdr:sp macro="" textlink="">
      <xdr:nvSpPr>
        <xdr:cNvPr id="694" name="【庁舎】&#10;有形固定資産減価償却率平均値テキスト"/>
        <xdr:cNvSpPr txBox="1"/>
      </xdr:nvSpPr>
      <xdr:spPr>
        <a:xfrm>
          <a:off x="16357600" y="1784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31931</xdr:rowOff>
    </xdr:from>
    <xdr:to>
      <xdr:col>85</xdr:col>
      <xdr:colOff>177800</xdr:colOff>
      <xdr:row>104</xdr:row>
      <xdr:rowOff>133531</xdr:rowOff>
    </xdr:to>
    <xdr:sp macro="" textlink="">
      <xdr:nvSpPr>
        <xdr:cNvPr id="695" name="フローチャート: 判断 694"/>
        <xdr:cNvSpPr/>
      </xdr:nvSpPr>
      <xdr:spPr>
        <a:xfrm>
          <a:off x="162687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12337</xdr:rowOff>
    </xdr:from>
    <xdr:to>
      <xdr:col>81</xdr:col>
      <xdr:colOff>101600</xdr:colOff>
      <xdr:row>104</xdr:row>
      <xdr:rowOff>113937</xdr:rowOff>
    </xdr:to>
    <xdr:sp macro="" textlink="">
      <xdr:nvSpPr>
        <xdr:cNvPr id="696" name="フローチャート: 判断 695"/>
        <xdr:cNvSpPr/>
      </xdr:nvSpPr>
      <xdr:spPr>
        <a:xfrm>
          <a:off x="15430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105064</xdr:rowOff>
    </xdr:from>
    <xdr:ext cx="405111" cy="259045"/>
    <xdr:sp macro="" textlink="">
      <xdr:nvSpPr>
        <xdr:cNvPr id="697" name="n_1aveValue【庁舎】&#10;有形固定資産減価償却率"/>
        <xdr:cNvSpPr txBox="1"/>
      </xdr:nvSpPr>
      <xdr:spPr>
        <a:xfrm>
          <a:off x="15266044"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31931</xdr:rowOff>
    </xdr:from>
    <xdr:to>
      <xdr:col>76</xdr:col>
      <xdr:colOff>165100</xdr:colOff>
      <xdr:row>103</xdr:row>
      <xdr:rowOff>133531</xdr:rowOff>
    </xdr:to>
    <xdr:sp macro="" textlink="">
      <xdr:nvSpPr>
        <xdr:cNvPr id="698" name="フローチャート: 判断 697"/>
        <xdr:cNvSpPr/>
      </xdr:nvSpPr>
      <xdr:spPr>
        <a:xfrm>
          <a:off x="145415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124658</xdr:rowOff>
    </xdr:from>
    <xdr:ext cx="405111" cy="259045"/>
    <xdr:sp macro="" textlink="">
      <xdr:nvSpPr>
        <xdr:cNvPr id="699" name="n_2aveValue【庁舎】&#10;有形固定資産減価償却率"/>
        <xdr:cNvSpPr txBox="1"/>
      </xdr:nvSpPr>
      <xdr:spPr>
        <a:xfrm>
          <a:off x="14389744" y="1778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80918</xdr:rowOff>
    </xdr:from>
    <xdr:to>
      <xdr:col>72</xdr:col>
      <xdr:colOff>38100</xdr:colOff>
      <xdr:row>105</xdr:row>
      <xdr:rowOff>11068</xdr:rowOff>
    </xdr:to>
    <xdr:sp macro="" textlink="">
      <xdr:nvSpPr>
        <xdr:cNvPr id="700" name="フローチャート: 判断 699"/>
        <xdr:cNvSpPr/>
      </xdr:nvSpPr>
      <xdr:spPr>
        <a:xfrm>
          <a:off x="13652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105</xdr:row>
      <xdr:rowOff>2195</xdr:rowOff>
    </xdr:from>
    <xdr:ext cx="405111" cy="259045"/>
    <xdr:sp macro="" textlink="">
      <xdr:nvSpPr>
        <xdr:cNvPr id="701" name="n_3aveValue【庁舎】&#10;有形固定資産減価償却率"/>
        <xdr:cNvSpPr txBox="1"/>
      </xdr:nvSpPr>
      <xdr:spPr>
        <a:xfrm>
          <a:off x="135007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02" name="テキスト ボックス 70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3" name="テキスト ボックス 70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4" name="テキスト ボックス 70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5" name="テキスト ボックス 70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6" name="テキスト ボックス 70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139700</xdr:rowOff>
    </xdr:from>
    <xdr:to>
      <xdr:col>85</xdr:col>
      <xdr:colOff>177800</xdr:colOff>
      <xdr:row>102</xdr:row>
      <xdr:rowOff>69850</xdr:rowOff>
    </xdr:to>
    <xdr:sp macro="" textlink="">
      <xdr:nvSpPr>
        <xdr:cNvPr id="707" name="楕円 706"/>
        <xdr:cNvSpPr/>
      </xdr:nvSpPr>
      <xdr:spPr>
        <a:xfrm>
          <a:off x="162687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162577</xdr:rowOff>
    </xdr:from>
    <xdr:ext cx="405111" cy="259045"/>
    <xdr:sp macro="" textlink="">
      <xdr:nvSpPr>
        <xdr:cNvPr id="708" name="【庁舎】&#10;有形固定資産減価償却率該当値テキスト"/>
        <xdr:cNvSpPr txBox="1"/>
      </xdr:nvSpPr>
      <xdr:spPr>
        <a:xfrm>
          <a:off x="16357600"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123371</xdr:rowOff>
    </xdr:from>
    <xdr:to>
      <xdr:col>81</xdr:col>
      <xdr:colOff>101600</xdr:colOff>
      <xdr:row>101</xdr:row>
      <xdr:rowOff>53521</xdr:rowOff>
    </xdr:to>
    <xdr:sp macro="" textlink="">
      <xdr:nvSpPr>
        <xdr:cNvPr id="709" name="楕円 708"/>
        <xdr:cNvSpPr/>
      </xdr:nvSpPr>
      <xdr:spPr>
        <a:xfrm>
          <a:off x="15430500" y="172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2721</xdr:rowOff>
    </xdr:from>
    <xdr:to>
      <xdr:col>85</xdr:col>
      <xdr:colOff>127000</xdr:colOff>
      <xdr:row>102</xdr:row>
      <xdr:rowOff>19050</xdr:rowOff>
    </xdr:to>
    <xdr:cxnSp macro="">
      <xdr:nvCxnSpPr>
        <xdr:cNvPr id="710" name="直線コネクタ 709"/>
        <xdr:cNvCxnSpPr/>
      </xdr:nvCxnSpPr>
      <xdr:spPr>
        <a:xfrm>
          <a:off x="15481300" y="17319171"/>
          <a:ext cx="838200" cy="18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18869</xdr:rowOff>
    </xdr:from>
    <xdr:to>
      <xdr:col>76</xdr:col>
      <xdr:colOff>165100</xdr:colOff>
      <xdr:row>100</xdr:row>
      <xdr:rowOff>120469</xdr:rowOff>
    </xdr:to>
    <xdr:sp macro="" textlink="">
      <xdr:nvSpPr>
        <xdr:cNvPr id="711" name="楕円 710"/>
        <xdr:cNvSpPr/>
      </xdr:nvSpPr>
      <xdr:spPr>
        <a:xfrm>
          <a:off x="14541500" y="1716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69669</xdr:rowOff>
    </xdr:from>
    <xdr:to>
      <xdr:col>81</xdr:col>
      <xdr:colOff>50800</xdr:colOff>
      <xdr:row>101</xdr:row>
      <xdr:rowOff>2721</xdr:rowOff>
    </xdr:to>
    <xdr:cxnSp macro="">
      <xdr:nvCxnSpPr>
        <xdr:cNvPr id="712" name="直線コネクタ 711"/>
        <xdr:cNvCxnSpPr/>
      </xdr:nvCxnSpPr>
      <xdr:spPr>
        <a:xfrm>
          <a:off x="14592300" y="17214669"/>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23768</xdr:rowOff>
    </xdr:from>
    <xdr:to>
      <xdr:col>72</xdr:col>
      <xdr:colOff>38100</xdr:colOff>
      <xdr:row>100</xdr:row>
      <xdr:rowOff>125368</xdr:rowOff>
    </xdr:to>
    <xdr:sp macro="" textlink="">
      <xdr:nvSpPr>
        <xdr:cNvPr id="713" name="楕円 712"/>
        <xdr:cNvSpPr/>
      </xdr:nvSpPr>
      <xdr:spPr>
        <a:xfrm>
          <a:off x="13652500" y="1716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69669</xdr:rowOff>
    </xdr:from>
    <xdr:to>
      <xdr:col>76</xdr:col>
      <xdr:colOff>114300</xdr:colOff>
      <xdr:row>100</xdr:row>
      <xdr:rowOff>74568</xdr:rowOff>
    </xdr:to>
    <xdr:cxnSp macro="">
      <xdr:nvCxnSpPr>
        <xdr:cNvPr id="714" name="直線コネクタ 713"/>
        <xdr:cNvCxnSpPr/>
      </xdr:nvCxnSpPr>
      <xdr:spPr>
        <a:xfrm flipV="1">
          <a:off x="13703300" y="1721466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70048</xdr:rowOff>
    </xdr:from>
    <xdr:ext cx="405111" cy="259045"/>
    <xdr:sp macro="" textlink="">
      <xdr:nvSpPr>
        <xdr:cNvPr id="715" name="n_1mainValue【庁舎】&#10;有形固定資産減価償却率"/>
        <xdr:cNvSpPr txBox="1"/>
      </xdr:nvSpPr>
      <xdr:spPr>
        <a:xfrm>
          <a:off x="15266044" y="1704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136996</xdr:rowOff>
    </xdr:from>
    <xdr:ext cx="405111" cy="259045"/>
    <xdr:sp macro="" textlink="">
      <xdr:nvSpPr>
        <xdr:cNvPr id="716" name="n_2mainValue【庁舎】&#10;有形固定資産減価償却率"/>
        <xdr:cNvSpPr txBox="1"/>
      </xdr:nvSpPr>
      <xdr:spPr>
        <a:xfrm>
          <a:off x="14389744" y="16939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141895</xdr:rowOff>
    </xdr:from>
    <xdr:ext cx="405111" cy="259045"/>
    <xdr:sp macro="" textlink="">
      <xdr:nvSpPr>
        <xdr:cNvPr id="717" name="n_3mainValue【庁舎】&#10;有形固定資産減価償却率"/>
        <xdr:cNvSpPr txBox="1"/>
      </xdr:nvSpPr>
      <xdr:spPr>
        <a:xfrm>
          <a:off x="13500744" y="1694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8" name="正方形/長方形 71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9" name="正方形/長方形 71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0" name="正方形/長方形 71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1" name="正方形/長方形 72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2" name="正方形/長方形 72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3" name="正方形/長方形 72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4" name="正方形/長方形 72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5" name="正方形/長方形 72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6" name="テキスト ボックス 72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7" name="直線コネクタ 72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28" name="直線コネクタ 72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29" name="テキスト ボックス 72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0" name="直線コネクタ 72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1" name="テキスト ボックス 73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2" name="直線コネクタ 73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33" name="テキスト ボックス 73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34" name="直線コネクタ 73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35" name="テキスト ボックス 73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36" name="直線コネクタ 73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37" name="テキスト ボックス 73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38" name="直線コネクタ 73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39" name="テキスト ボックス 73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0" name="直線コネクタ 73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1" name="テキスト ボックス 74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54973</xdr:rowOff>
    </xdr:from>
    <xdr:to>
      <xdr:col>116</xdr:col>
      <xdr:colOff>62864</xdr:colOff>
      <xdr:row>107</xdr:row>
      <xdr:rowOff>164374</xdr:rowOff>
    </xdr:to>
    <xdr:cxnSp macro="">
      <xdr:nvCxnSpPr>
        <xdr:cNvPr id="743" name="直線コネクタ 742"/>
        <xdr:cNvCxnSpPr/>
      </xdr:nvCxnSpPr>
      <xdr:spPr>
        <a:xfrm flipV="1">
          <a:off x="22160864" y="17199973"/>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168201</xdr:rowOff>
    </xdr:from>
    <xdr:ext cx="469744" cy="259045"/>
    <xdr:sp macro="" textlink="">
      <xdr:nvSpPr>
        <xdr:cNvPr id="744" name="【庁舎】&#10;一人当たり面積最小値テキスト"/>
        <xdr:cNvSpPr txBox="1"/>
      </xdr:nvSpPr>
      <xdr:spPr>
        <a:xfrm>
          <a:off x="22199600" y="1851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164374</xdr:rowOff>
    </xdr:from>
    <xdr:to>
      <xdr:col>116</xdr:col>
      <xdr:colOff>152400</xdr:colOff>
      <xdr:row>107</xdr:row>
      <xdr:rowOff>164374</xdr:rowOff>
    </xdr:to>
    <xdr:cxnSp macro="">
      <xdr:nvCxnSpPr>
        <xdr:cNvPr id="745" name="直線コネクタ 744"/>
        <xdr:cNvCxnSpPr/>
      </xdr:nvCxnSpPr>
      <xdr:spPr>
        <a:xfrm>
          <a:off x="22072600" y="1850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1650</xdr:rowOff>
    </xdr:from>
    <xdr:ext cx="469744" cy="259045"/>
    <xdr:sp macro="" textlink="">
      <xdr:nvSpPr>
        <xdr:cNvPr id="746" name="【庁舎】&#10;一人当たり面積最大値テキスト"/>
        <xdr:cNvSpPr txBox="1"/>
      </xdr:nvSpPr>
      <xdr:spPr>
        <a:xfrm>
          <a:off x="22199600" y="16975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54973</xdr:rowOff>
    </xdr:from>
    <xdr:to>
      <xdr:col>116</xdr:col>
      <xdr:colOff>152400</xdr:colOff>
      <xdr:row>100</xdr:row>
      <xdr:rowOff>54973</xdr:rowOff>
    </xdr:to>
    <xdr:cxnSp macro="">
      <xdr:nvCxnSpPr>
        <xdr:cNvPr id="747" name="直線コネクタ 746"/>
        <xdr:cNvCxnSpPr/>
      </xdr:nvCxnSpPr>
      <xdr:spPr>
        <a:xfrm>
          <a:off x="22072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105064</xdr:rowOff>
    </xdr:from>
    <xdr:ext cx="469744" cy="259045"/>
    <xdr:sp macro="" textlink="">
      <xdr:nvSpPr>
        <xdr:cNvPr id="748" name="【庁舎】&#10;一人当たり面積平均値テキスト"/>
        <xdr:cNvSpPr txBox="1"/>
      </xdr:nvSpPr>
      <xdr:spPr>
        <a:xfrm>
          <a:off x="22199600" y="181073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126637</xdr:rowOff>
    </xdr:from>
    <xdr:to>
      <xdr:col>116</xdr:col>
      <xdr:colOff>114300</xdr:colOff>
      <xdr:row>106</xdr:row>
      <xdr:rowOff>56787</xdr:rowOff>
    </xdr:to>
    <xdr:sp macro="" textlink="">
      <xdr:nvSpPr>
        <xdr:cNvPr id="749" name="フローチャート: 判断 748"/>
        <xdr:cNvSpPr/>
      </xdr:nvSpPr>
      <xdr:spPr>
        <a:xfrm>
          <a:off x="221107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110308</xdr:rowOff>
    </xdr:from>
    <xdr:to>
      <xdr:col>112</xdr:col>
      <xdr:colOff>38100</xdr:colOff>
      <xdr:row>106</xdr:row>
      <xdr:rowOff>40458</xdr:rowOff>
    </xdr:to>
    <xdr:sp macro="" textlink="">
      <xdr:nvSpPr>
        <xdr:cNvPr id="750" name="フローチャート: 判断 749"/>
        <xdr:cNvSpPr/>
      </xdr:nvSpPr>
      <xdr:spPr>
        <a:xfrm>
          <a:off x="21272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31585</xdr:rowOff>
    </xdr:from>
    <xdr:ext cx="469744" cy="259045"/>
    <xdr:sp macro="" textlink="">
      <xdr:nvSpPr>
        <xdr:cNvPr id="751" name="n_1aveValue【庁舎】&#10;一人当たり面積"/>
        <xdr:cNvSpPr txBox="1"/>
      </xdr:nvSpPr>
      <xdr:spPr>
        <a:xfrm>
          <a:off x="21075727" y="1820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15602</xdr:rowOff>
    </xdr:from>
    <xdr:to>
      <xdr:col>107</xdr:col>
      <xdr:colOff>101600</xdr:colOff>
      <xdr:row>106</xdr:row>
      <xdr:rowOff>117202</xdr:rowOff>
    </xdr:to>
    <xdr:sp macro="" textlink="">
      <xdr:nvSpPr>
        <xdr:cNvPr id="752" name="フローチャート: 判断 751"/>
        <xdr:cNvSpPr/>
      </xdr:nvSpPr>
      <xdr:spPr>
        <a:xfrm>
          <a:off x="20383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108329</xdr:rowOff>
    </xdr:from>
    <xdr:ext cx="469744" cy="259045"/>
    <xdr:sp macro="" textlink="">
      <xdr:nvSpPr>
        <xdr:cNvPr id="753" name="n_2aveValue【庁舎】&#10;一人当たり面積"/>
        <xdr:cNvSpPr txBox="1"/>
      </xdr:nvSpPr>
      <xdr:spPr>
        <a:xfrm>
          <a:off x="20199427"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51526</xdr:rowOff>
    </xdr:from>
    <xdr:to>
      <xdr:col>102</xdr:col>
      <xdr:colOff>165100</xdr:colOff>
      <xdr:row>105</xdr:row>
      <xdr:rowOff>153126</xdr:rowOff>
    </xdr:to>
    <xdr:sp macro="" textlink="">
      <xdr:nvSpPr>
        <xdr:cNvPr id="754" name="フローチャート: 判断 753"/>
        <xdr:cNvSpPr/>
      </xdr:nvSpPr>
      <xdr:spPr>
        <a:xfrm>
          <a:off x="194945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144253</xdr:rowOff>
    </xdr:from>
    <xdr:ext cx="469744" cy="259045"/>
    <xdr:sp macro="" textlink="">
      <xdr:nvSpPr>
        <xdr:cNvPr id="755" name="n_3aveValue【庁舎】&#10;一人当たり面積"/>
        <xdr:cNvSpPr txBox="1"/>
      </xdr:nvSpPr>
      <xdr:spPr>
        <a:xfrm>
          <a:off x="19310427" y="1814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56" name="テキスト ボックス 7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7" name="テキスト ボックス 7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8" name="テキスト ボックス 7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9" name="テキスト ボックス 7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0" name="テキスト ボックス 7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66221</xdr:rowOff>
    </xdr:from>
    <xdr:to>
      <xdr:col>116</xdr:col>
      <xdr:colOff>114300</xdr:colOff>
      <xdr:row>104</xdr:row>
      <xdr:rowOff>167821</xdr:rowOff>
    </xdr:to>
    <xdr:sp macro="" textlink="">
      <xdr:nvSpPr>
        <xdr:cNvPr id="761" name="楕円 760"/>
        <xdr:cNvSpPr/>
      </xdr:nvSpPr>
      <xdr:spPr>
        <a:xfrm>
          <a:off x="221107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89098</xdr:rowOff>
    </xdr:from>
    <xdr:ext cx="469744" cy="259045"/>
    <xdr:sp macro="" textlink="">
      <xdr:nvSpPr>
        <xdr:cNvPr id="762" name="【庁舎】&#10;一人当たり面積該当値テキスト"/>
        <xdr:cNvSpPr txBox="1"/>
      </xdr:nvSpPr>
      <xdr:spPr>
        <a:xfrm>
          <a:off x="22199600" y="1774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77651</xdr:rowOff>
    </xdr:from>
    <xdr:to>
      <xdr:col>112</xdr:col>
      <xdr:colOff>38100</xdr:colOff>
      <xdr:row>105</xdr:row>
      <xdr:rowOff>7801</xdr:rowOff>
    </xdr:to>
    <xdr:sp macro="" textlink="">
      <xdr:nvSpPr>
        <xdr:cNvPr id="763" name="楕円 762"/>
        <xdr:cNvSpPr/>
      </xdr:nvSpPr>
      <xdr:spPr>
        <a:xfrm>
          <a:off x="21272500" y="179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117021</xdr:rowOff>
    </xdr:from>
    <xdr:to>
      <xdr:col>116</xdr:col>
      <xdr:colOff>63500</xdr:colOff>
      <xdr:row>104</xdr:row>
      <xdr:rowOff>128451</xdr:rowOff>
    </xdr:to>
    <xdr:cxnSp macro="">
      <xdr:nvCxnSpPr>
        <xdr:cNvPr id="764" name="直線コネクタ 763"/>
        <xdr:cNvCxnSpPr/>
      </xdr:nvCxnSpPr>
      <xdr:spPr>
        <a:xfrm flipV="1">
          <a:off x="21323300" y="17947821"/>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118473</xdr:rowOff>
    </xdr:from>
    <xdr:to>
      <xdr:col>107</xdr:col>
      <xdr:colOff>101600</xdr:colOff>
      <xdr:row>106</xdr:row>
      <xdr:rowOff>48623</xdr:rowOff>
    </xdr:to>
    <xdr:sp macro="" textlink="">
      <xdr:nvSpPr>
        <xdr:cNvPr id="765" name="楕円 764"/>
        <xdr:cNvSpPr/>
      </xdr:nvSpPr>
      <xdr:spPr>
        <a:xfrm>
          <a:off x="20383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128451</xdr:rowOff>
    </xdr:from>
    <xdr:to>
      <xdr:col>111</xdr:col>
      <xdr:colOff>177800</xdr:colOff>
      <xdr:row>105</xdr:row>
      <xdr:rowOff>169273</xdr:rowOff>
    </xdr:to>
    <xdr:cxnSp macro="">
      <xdr:nvCxnSpPr>
        <xdr:cNvPr id="766" name="直線コネクタ 765"/>
        <xdr:cNvCxnSpPr/>
      </xdr:nvCxnSpPr>
      <xdr:spPr>
        <a:xfrm flipV="1">
          <a:off x="20434300" y="17959251"/>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100512</xdr:rowOff>
    </xdr:from>
    <xdr:to>
      <xdr:col>102</xdr:col>
      <xdr:colOff>165100</xdr:colOff>
      <xdr:row>105</xdr:row>
      <xdr:rowOff>30662</xdr:rowOff>
    </xdr:to>
    <xdr:sp macro="" textlink="">
      <xdr:nvSpPr>
        <xdr:cNvPr id="767" name="楕円 766"/>
        <xdr:cNvSpPr/>
      </xdr:nvSpPr>
      <xdr:spPr>
        <a:xfrm>
          <a:off x="19494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151312</xdr:rowOff>
    </xdr:from>
    <xdr:to>
      <xdr:col>107</xdr:col>
      <xdr:colOff>50800</xdr:colOff>
      <xdr:row>105</xdr:row>
      <xdr:rowOff>169273</xdr:rowOff>
    </xdr:to>
    <xdr:cxnSp macro="">
      <xdr:nvCxnSpPr>
        <xdr:cNvPr id="768" name="直線コネクタ 767"/>
        <xdr:cNvCxnSpPr/>
      </xdr:nvCxnSpPr>
      <xdr:spPr>
        <a:xfrm>
          <a:off x="19545300" y="17982112"/>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24328</xdr:rowOff>
    </xdr:from>
    <xdr:ext cx="469744" cy="259045"/>
    <xdr:sp macro="" textlink="">
      <xdr:nvSpPr>
        <xdr:cNvPr id="769" name="n_1mainValue【庁舎】&#10;一人当たり面積"/>
        <xdr:cNvSpPr txBox="1"/>
      </xdr:nvSpPr>
      <xdr:spPr>
        <a:xfrm>
          <a:off x="21075727" y="1768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65150</xdr:rowOff>
    </xdr:from>
    <xdr:ext cx="469744" cy="259045"/>
    <xdr:sp macro="" textlink="">
      <xdr:nvSpPr>
        <xdr:cNvPr id="770" name="n_2mainValue【庁舎】&#10;一人当たり面積"/>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47189</xdr:rowOff>
    </xdr:from>
    <xdr:ext cx="469744" cy="259045"/>
    <xdr:sp macro="" textlink="">
      <xdr:nvSpPr>
        <xdr:cNvPr id="771" name="n_3mainValue【庁舎】&#10;一人当たり面積"/>
        <xdr:cNvSpPr txBox="1"/>
      </xdr:nvSpPr>
      <xdr:spPr>
        <a:xfrm>
          <a:off x="19310427" y="1770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2" name="正方形/長方形 7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3" name="正方形/長方形 7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4" name="テキスト ボックス 7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類似団体と比較して、有形固定資産償却率が特に高くなっている施設は、図書館、一般廃棄物処理施設、福祉施設である。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図書館は、昭和</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年に建設されており、耐用年数を大幅に経過しているため、個別施設計画に基づき統合・建替え・解体等の方針が決まり次第、整備を進めていく。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一般廃棄処理施設については、一部事務組合の中部上北広域事務組合が管理している施設で、昭和</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年に衛生センター、平成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年に清掃センターが建設されており、平成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年度からは清掃センター基幹整備事業を進めている。消防施設についても中部上北広域事業組合が管理している施設で、消防庁舎は平成</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年に建設されている。また、福祉施設については、天間林老人福祉センターは昭和</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年、七戸老人福祉センターは昭和</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年に建設されている。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庁舎については、昭和</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年に建設した役場本庁舎と昭和</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年に建設した七戸庁舎の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庁舎があり、有形固定資産減価償却率が類似団体と比較して高い水準にあるが、本庁舎は平成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年に、七戸庁舎は平成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年度に耐震改修工事を実施しており、計画を基に適切な管理を行っていく。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15,825
15,772
337.23
10,523,906
10,371,793
119,384
6,447,938
8,703,616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太陽光発電事業に係る固定資産税の増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latin typeface="ＭＳ Ｐゴシック" panose="020B0600070205080204" pitchFamily="50" charset="-128"/>
              <a:ea typeface="ＭＳ Ｐゴシック" panose="020B0600070205080204" pitchFamily="50" charset="-128"/>
            </a:rPr>
            <a:t>景気回復並びに農業所得増加に伴う町民税の増による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町税の増</a:t>
          </a:r>
          <a:r>
            <a:rPr kumimoji="1" lang="ja-JP" altLang="en-US" sz="1300">
              <a:latin typeface="ＭＳ Ｐゴシック" panose="020B0600070205080204" pitchFamily="50" charset="-128"/>
              <a:ea typeface="ＭＳ Ｐゴシック" panose="020B0600070205080204" pitchFamily="50" charset="-128"/>
            </a:rPr>
            <a:t>、また、義務的経費や補助費の歳出額の圧縮により、前年度より</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今後も、普通交付税が合併算定替えによりさらに縮減されることから、引き続き歳出の見直しを図るとともに、町税の徴収率の維持、向上に努め、歳入の確保に努める。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45</xdr:row>
      <xdr:rowOff>79828</xdr:rowOff>
    </xdr:to>
    <xdr:cxnSp macro="">
      <xdr:nvCxnSpPr>
        <xdr:cNvPr id="66" name="直線コネクタ 65"/>
        <xdr:cNvCxnSpPr/>
      </xdr:nvCxnSpPr>
      <xdr:spPr>
        <a:xfrm flipV="1">
          <a:off x="4953000" y="6278336"/>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61685</xdr:rowOff>
    </xdr:to>
    <xdr:cxnSp macro="">
      <xdr:nvCxnSpPr>
        <xdr:cNvPr id="71" name="直線コネクタ 70"/>
        <xdr:cNvCxnSpPr/>
      </xdr:nvCxnSpPr>
      <xdr:spPr>
        <a:xfrm flipV="1">
          <a:off x="4114800" y="757101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2"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3" name="フローチャート: 判断 72"/>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78922</xdr:rowOff>
    </xdr:to>
    <xdr:cxnSp macro="">
      <xdr:nvCxnSpPr>
        <xdr:cNvPr id="74" name="直線コネクタ 73"/>
        <xdr:cNvCxnSpPr/>
      </xdr:nvCxnSpPr>
      <xdr:spPr>
        <a:xfrm flipV="1">
          <a:off x="3225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5" name="フローチャート: 判断 74"/>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6" name="テキスト ボックス 75"/>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78922</xdr:rowOff>
    </xdr:from>
    <xdr:to>
      <xdr:col>15</xdr:col>
      <xdr:colOff>82550</xdr:colOff>
      <xdr:row>44</xdr:row>
      <xdr:rowOff>78922</xdr:rowOff>
    </xdr:to>
    <xdr:cxnSp macro="">
      <xdr:nvCxnSpPr>
        <xdr:cNvPr id="77" name="直線コネクタ 76"/>
        <xdr:cNvCxnSpPr/>
      </xdr:nvCxnSpPr>
      <xdr:spPr>
        <a:xfrm>
          <a:off x="2336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8" name="フローチャート: 判断 77"/>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9" name="テキスト ボックス 78"/>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78922</xdr:rowOff>
    </xdr:from>
    <xdr:to>
      <xdr:col>11</xdr:col>
      <xdr:colOff>31750</xdr:colOff>
      <xdr:row>44</xdr:row>
      <xdr:rowOff>96157</xdr:rowOff>
    </xdr:to>
    <xdr:cxnSp macro="">
      <xdr:nvCxnSpPr>
        <xdr:cNvPr id="80" name="直線コネクタ 79"/>
        <xdr:cNvCxnSpPr/>
      </xdr:nvCxnSpPr>
      <xdr:spPr>
        <a:xfrm flipV="1">
          <a:off x="1447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1" name="フローチャート: 判断 80"/>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2" name="テキスト ボックス 81"/>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62593</xdr:rowOff>
    </xdr:from>
    <xdr:to>
      <xdr:col>7</xdr:col>
      <xdr:colOff>31750</xdr:colOff>
      <xdr:row>44</xdr:row>
      <xdr:rowOff>164193</xdr:rowOff>
    </xdr:to>
    <xdr:sp macro="" textlink="">
      <xdr:nvSpPr>
        <xdr:cNvPr id="83" name="フローチャート: 判断 82"/>
        <xdr:cNvSpPr/>
      </xdr:nvSpPr>
      <xdr:spPr>
        <a:xfrm>
          <a:off x="1397000" y="760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148970</xdr:rowOff>
    </xdr:from>
    <xdr:ext cx="762000" cy="259045"/>
    <xdr:sp macro="" textlink="">
      <xdr:nvSpPr>
        <xdr:cNvPr id="84" name="テキスト ボックス 83"/>
        <xdr:cNvSpPr txBox="1"/>
      </xdr:nvSpPr>
      <xdr:spPr>
        <a:xfrm>
          <a:off x="1066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90" name="楕円 89"/>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119942</xdr:rowOff>
    </xdr:from>
    <xdr:ext cx="762000" cy="259045"/>
    <xdr:sp macro="" textlink="">
      <xdr:nvSpPr>
        <xdr:cNvPr id="91" name="財政力該当値テキスト"/>
        <xdr:cNvSpPr txBox="1"/>
      </xdr:nvSpPr>
      <xdr:spPr>
        <a:xfrm>
          <a:off x="5041900" y="749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2" name="楕円 91"/>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3" name="テキスト ボックス 92"/>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28122</xdr:rowOff>
    </xdr:from>
    <xdr:to>
      <xdr:col>15</xdr:col>
      <xdr:colOff>133350</xdr:colOff>
      <xdr:row>44</xdr:row>
      <xdr:rowOff>129722</xdr:rowOff>
    </xdr:to>
    <xdr:sp macro="" textlink="">
      <xdr:nvSpPr>
        <xdr:cNvPr id="94" name="楕円 93"/>
        <xdr:cNvSpPr/>
      </xdr:nvSpPr>
      <xdr:spPr>
        <a:xfrm>
          <a:off x="3175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114499</xdr:rowOff>
    </xdr:from>
    <xdr:ext cx="762000" cy="259045"/>
    <xdr:sp macro="" textlink="">
      <xdr:nvSpPr>
        <xdr:cNvPr id="95" name="テキスト ボックス 94"/>
        <xdr:cNvSpPr txBox="1"/>
      </xdr:nvSpPr>
      <xdr:spPr>
        <a:xfrm>
          <a:off x="2844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28122</xdr:rowOff>
    </xdr:from>
    <xdr:to>
      <xdr:col>11</xdr:col>
      <xdr:colOff>82550</xdr:colOff>
      <xdr:row>44</xdr:row>
      <xdr:rowOff>129722</xdr:rowOff>
    </xdr:to>
    <xdr:sp macro="" textlink="">
      <xdr:nvSpPr>
        <xdr:cNvPr id="96" name="楕円 95"/>
        <xdr:cNvSpPr/>
      </xdr:nvSpPr>
      <xdr:spPr>
        <a:xfrm>
          <a:off x="2286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139899</xdr:rowOff>
    </xdr:from>
    <xdr:ext cx="762000" cy="259045"/>
    <xdr:sp macro="" textlink="">
      <xdr:nvSpPr>
        <xdr:cNvPr id="97" name="テキスト ボックス 96"/>
        <xdr:cNvSpPr txBox="1"/>
      </xdr:nvSpPr>
      <xdr:spPr>
        <a:xfrm>
          <a:off x="1955800" y="7340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98" name="楕円 97"/>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99" name="テキスト ボックス 98"/>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公債費は、平成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年度までに実施した繰上償還により対前年比</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百万円減の</a:t>
          </a:r>
          <a:r>
            <a:rPr kumimoji="1" lang="en-US" altLang="ja-JP" sz="1300">
              <a:latin typeface="ＭＳ Ｐゴシック" panose="020B0600070205080204" pitchFamily="50" charset="-128"/>
              <a:ea typeface="ＭＳ Ｐゴシック" panose="020B0600070205080204" pitchFamily="50" charset="-128"/>
            </a:rPr>
            <a:t>960</a:t>
          </a:r>
          <a:r>
            <a:rPr kumimoji="1" lang="ja-JP" altLang="en-US" sz="1300">
              <a:latin typeface="ＭＳ Ｐゴシック" panose="020B0600070205080204" pitchFamily="50" charset="-128"/>
              <a:ea typeface="ＭＳ Ｐゴシック" panose="020B0600070205080204" pitchFamily="50" charset="-128"/>
            </a:rPr>
            <a:t>百万円で</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％減少しているものの、町有施設老朽化による維持補修費の増加により、類似団体の平均に対しては依然上回っている状態である。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一部事務組合への負担金の占める割合が大きいことから構成している他町とも協議の上、事務改善による負担金抑制を図り、町の財政を圧迫しないよう努める。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また、町独自の事業においても民間委託、指定管理者制度等の活用により、経常経費の抑制に努める。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114808</xdr:rowOff>
    </xdr:from>
    <xdr:to>
      <xdr:col>23</xdr:col>
      <xdr:colOff>133350</xdr:colOff>
      <xdr:row>65</xdr:row>
      <xdr:rowOff>167132</xdr:rowOff>
    </xdr:to>
    <xdr:cxnSp macro="">
      <xdr:nvCxnSpPr>
        <xdr:cNvPr id="127" name="直線コネクタ 126"/>
        <xdr:cNvCxnSpPr/>
      </xdr:nvCxnSpPr>
      <xdr:spPr>
        <a:xfrm flipV="1">
          <a:off x="4953000" y="10230358"/>
          <a:ext cx="0" cy="1081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8"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29" name="直線コネクタ 128"/>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29735</xdr:rowOff>
    </xdr:from>
    <xdr:ext cx="762000" cy="259045"/>
    <xdr:sp macro="" textlink="">
      <xdr:nvSpPr>
        <xdr:cNvPr id="130" name="財政構造の弾力性最大値テキスト"/>
        <xdr:cNvSpPr txBox="1"/>
      </xdr:nvSpPr>
      <xdr:spPr>
        <a:xfrm>
          <a:off x="5041900" y="99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114808</xdr:rowOff>
    </xdr:from>
    <xdr:to>
      <xdr:col>24</xdr:col>
      <xdr:colOff>12700</xdr:colOff>
      <xdr:row>59</xdr:row>
      <xdr:rowOff>114808</xdr:rowOff>
    </xdr:to>
    <xdr:cxnSp macro="">
      <xdr:nvCxnSpPr>
        <xdr:cNvPr id="131" name="直線コネクタ 130"/>
        <xdr:cNvCxnSpPr/>
      </xdr:nvCxnSpPr>
      <xdr:spPr>
        <a:xfrm>
          <a:off x="4864100" y="1023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77978</xdr:rowOff>
    </xdr:from>
    <xdr:to>
      <xdr:col>23</xdr:col>
      <xdr:colOff>133350</xdr:colOff>
      <xdr:row>64</xdr:row>
      <xdr:rowOff>82804</xdr:rowOff>
    </xdr:to>
    <xdr:cxnSp macro="">
      <xdr:nvCxnSpPr>
        <xdr:cNvPr id="132" name="直線コネクタ 131"/>
        <xdr:cNvCxnSpPr/>
      </xdr:nvCxnSpPr>
      <xdr:spPr>
        <a:xfrm>
          <a:off x="4114800" y="1105077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89679</xdr:rowOff>
    </xdr:from>
    <xdr:ext cx="762000" cy="259045"/>
    <xdr:sp macro="" textlink="">
      <xdr:nvSpPr>
        <xdr:cNvPr id="133" name="財政構造の弾力性平均値テキスト"/>
        <xdr:cNvSpPr txBox="1"/>
      </xdr:nvSpPr>
      <xdr:spPr>
        <a:xfrm>
          <a:off x="5041900" y="10719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34" name="フローチャート: 判断 133"/>
        <xdr:cNvSpPr/>
      </xdr:nvSpPr>
      <xdr:spPr>
        <a:xfrm>
          <a:off x="49022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29718</xdr:rowOff>
    </xdr:from>
    <xdr:to>
      <xdr:col>19</xdr:col>
      <xdr:colOff>133350</xdr:colOff>
      <xdr:row>64</xdr:row>
      <xdr:rowOff>77978</xdr:rowOff>
    </xdr:to>
    <xdr:cxnSp macro="">
      <xdr:nvCxnSpPr>
        <xdr:cNvPr id="135" name="直線コネクタ 134"/>
        <xdr:cNvCxnSpPr/>
      </xdr:nvCxnSpPr>
      <xdr:spPr>
        <a:xfrm>
          <a:off x="3225800" y="1100251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53848</xdr:rowOff>
    </xdr:from>
    <xdr:to>
      <xdr:col>19</xdr:col>
      <xdr:colOff>184150</xdr:colOff>
      <xdr:row>63</xdr:row>
      <xdr:rowOff>155448</xdr:rowOff>
    </xdr:to>
    <xdr:sp macro="" textlink="">
      <xdr:nvSpPr>
        <xdr:cNvPr id="136" name="フローチャート: 判断 135"/>
        <xdr:cNvSpPr/>
      </xdr:nvSpPr>
      <xdr:spPr>
        <a:xfrm>
          <a:off x="4064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165625</xdr:rowOff>
    </xdr:from>
    <xdr:ext cx="736600" cy="259045"/>
    <xdr:sp macro="" textlink="">
      <xdr:nvSpPr>
        <xdr:cNvPr id="137" name="テキスト ボックス 136"/>
        <xdr:cNvSpPr txBox="1"/>
      </xdr:nvSpPr>
      <xdr:spPr>
        <a:xfrm>
          <a:off x="3733800" y="1062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29718</xdr:rowOff>
    </xdr:from>
    <xdr:to>
      <xdr:col>15</xdr:col>
      <xdr:colOff>82550</xdr:colOff>
      <xdr:row>64</xdr:row>
      <xdr:rowOff>87630</xdr:rowOff>
    </xdr:to>
    <xdr:cxnSp macro="">
      <xdr:nvCxnSpPr>
        <xdr:cNvPr id="138" name="直線コネクタ 137"/>
        <xdr:cNvCxnSpPr/>
      </xdr:nvCxnSpPr>
      <xdr:spPr>
        <a:xfrm flipV="1">
          <a:off x="2336800" y="1100251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10414</xdr:rowOff>
    </xdr:from>
    <xdr:to>
      <xdr:col>15</xdr:col>
      <xdr:colOff>133350</xdr:colOff>
      <xdr:row>63</xdr:row>
      <xdr:rowOff>112014</xdr:rowOff>
    </xdr:to>
    <xdr:sp macro="" textlink="">
      <xdr:nvSpPr>
        <xdr:cNvPr id="139" name="フローチャート: 判断 138"/>
        <xdr:cNvSpPr/>
      </xdr:nvSpPr>
      <xdr:spPr>
        <a:xfrm>
          <a:off x="3175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122191</xdr:rowOff>
    </xdr:from>
    <xdr:ext cx="762000" cy="259045"/>
    <xdr:sp macro="" textlink="">
      <xdr:nvSpPr>
        <xdr:cNvPr id="140" name="テキスト ボックス 139"/>
        <xdr:cNvSpPr txBox="1"/>
      </xdr:nvSpPr>
      <xdr:spPr>
        <a:xfrm>
          <a:off x="2844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87630</xdr:rowOff>
    </xdr:from>
    <xdr:to>
      <xdr:col>11</xdr:col>
      <xdr:colOff>31750</xdr:colOff>
      <xdr:row>65</xdr:row>
      <xdr:rowOff>41656</xdr:rowOff>
    </xdr:to>
    <xdr:cxnSp macro="">
      <xdr:nvCxnSpPr>
        <xdr:cNvPr id="141" name="直線コネクタ 140"/>
        <xdr:cNvCxnSpPr/>
      </xdr:nvCxnSpPr>
      <xdr:spPr>
        <a:xfrm flipV="1">
          <a:off x="1447800" y="1106043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133604</xdr:rowOff>
    </xdr:from>
    <xdr:to>
      <xdr:col>11</xdr:col>
      <xdr:colOff>82550</xdr:colOff>
      <xdr:row>63</xdr:row>
      <xdr:rowOff>63754</xdr:rowOff>
    </xdr:to>
    <xdr:sp macro="" textlink="">
      <xdr:nvSpPr>
        <xdr:cNvPr id="142" name="フローチャート: 判断 141"/>
        <xdr:cNvSpPr/>
      </xdr:nvSpPr>
      <xdr:spPr>
        <a:xfrm>
          <a:off x="2286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73931</xdr:rowOff>
    </xdr:from>
    <xdr:ext cx="762000" cy="259045"/>
    <xdr:sp macro="" textlink="">
      <xdr:nvSpPr>
        <xdr:cNvPr id="143" name="テキスト ボックス 142"/>
        <xdr:cNvSpPr txBox="1"/>
      </xdr:nvSpPr>
      <xdr:spPr>
        <a:xfrm>
          <a:off x="1955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29718</xdr:rowOff>
    </xdr:from>
    <xdr:to>
      <xdr:col>7</xdr:col>
      <xdr:colOff>31750</xdr:colOff>
      <xdr:row>63</xdr:row>
      <xdr:rowOff>131318</xdr:rowOff>
    </xdr:to>
    <xdr:sp macro="" textlink="">
      <xdr:nvSpPr>
        <xdr:cNvPr id="144" name="フローチャート: 判断 143"/>
        <xdr:cNvSpPr/>
      </xdr:nvSpPr>
      <xdr:spPr>
        <a:xfrm>
          <a:off x="1397000" y="1083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141495</xdr:rowOff>
    </xdr:from>
    <xdr:ext cx="762000" cy="259045"/>
    <xdr:sp macro="" textlink="">
      <xdr:nvSpPr>
        <xdr:cNvPr id="145" name="テキスト ボックス 144"/>
        <xdr:cNvSpPr txBox="1"/>
      </xdr:nvSpPr>
      <xdr:spPr>
        <a:xfrm>
          <a:off x="1066800" y="1059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32004</xdr:rowOff>
    </xdr:from>
    <xdr:to>
      <xdr:col>23</xdr:col>
      <xdr:colOff>184150</xdr:colOff>
      <xdr:row>64</xdr:row>
      <xdr:rowOff>133604</xdr:rowOff>
    </xdr:to>
    <xdr:sp macro="" textlink="">
      <xdr:nvSpPr>
        <xdr:cNvPr id="151" name="楕円 150"/>
        <xdr:cNvSpPr/>
      </xdr:nvSpPr>
      <xdr:spPr>
        <a:xfrm>
          <a:off x="49022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4081</xdr:rowOff>
    </xdr:from>
    <xdr:ext cx="762000" cy="259045"/>
    <xdr:sp macro="" textlink="">
      <xdr:nvSpPr>
        <xdr:cNvPr id="152" name="財政構造の弾力性該当値テキスト"/>
        <xdr:cNvSpPr txBox="1"/>
      </xdr:nvSpPr>
      <xdr:spPr>
        <a:xfrm>
          <a:off x="5041900" y="109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27178</xdr:rowOff>
    </xdr:from>
    <xdr:to>
      <xdr:col>19</xdr:col>
      <xdr:colOff>184150</xdr:colOff>
      <xdr:row>64</xdr:row>
      <xdr:rowOff>128778</xdr:rowOff>
    </xdr:to>
    <xdr:sp macro="" textlink="">
      <xdr:nvSpPr>
        <xdr:cNvPr id="153" name="楕円 152"/>
        <xdr:cNvSpPr/>
      </xdr:nvSpPr>
      <xdr:spPr>
        <a:xfrm>
          <a:off x="4064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113555</xdr:rowOff>
    </xdr:from>
    <xdr:ext cx="736600" cy="259045"/>
    <xdr:sp macro="" textlink="">
      <xdr:nvSpPr>
        <xdr:cNvPr id="154" name="テキスト ボックス 153"/>
        <xdr:cNvSpPr txBox="1"/>
      </xdr:nvSpPr>
      <xdr:spPr>
        <a:xfrm>
          <a:off x="3733800" y="11086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150368</xdr:rowOff>
    </xdr:from>
    <xdr:to>
      <xdr:col>15</xdr:col>
      <xdr:colOff>133350</xdr:colOff>
      <xdr:row>64</xdr:row>
      <xdr:rowOff>80518</xdr:rowOff>
    </xdr:to>
    <xdr:sp macro="" textlink="">
      <xdr:nvSpPr>
        <xdr:cNvPr id="155" name="楕円 154"/>
        <xdr:cNvSpPr/>
      </xdr:nvSpPr>
      <xdr:spPr>
        <a:xfrm>
          <a:off x="3175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65295</xdr:rowOff>
    </xdr:from>
    <xdr:ext cx="762000" cy="259045"/>
    <xdr:sp macro="" textlink="">
      <xdr:nvSpPr>
        <xdr:cNvPr id="156" name="テキスト ボックス 155"/>
        <xdr:cNvSpPr txBox="1"/>
      </xdr:nvSpPr>
      <xdr:spPr>
        <a:xfrm>
          <a:off x="2844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36830</xdr:rowOff>
    </xdr:from>
    <xdr:to>
      <xdr:col>11</xdr:col>
      <xdr:colOff>82550</xdr:colOff>
      <xdr:row>64</xdr:row>
      <xdr:rowOff>138430</xdr:rowOff>
    </xdr:to>
    <xdr:sp macro="" textlink="">
      <xdr:nvSpPr>
        <xdr:cNvPr id="157" name="楕円 156"/>
        <xdr:cNvSpPr/>
      </xdr:nvSpPr>
      <xdr:spPr>
        <a:xfrm>
          <a:off x="2286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123207</xdr:rowOff>
    </xdr:from>
    <xdr:ext cx="762000" cy="259045"/>
    <xdr:sp macro="" textlink="">
      <xdr:nvSpPr>
        <xdr:cNvPr id="158" name="テキスト ボックス 157"/>
        <xdr:cNvSpPr txBox="1"/>
      </xdr:nvSpPr>
      <xdr:spPr>
        <a:xfrm>
          <a:off x="1955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162306</xdr:rowOff>
    </xdr:from>
    <xdr:to>
      <xdr:col>7</xdr:col>
      <xdr:colOff>31750</xdr:colOff>
      <xdr:row>65</xdr:row>
      <xdr:rowOff>92456</xdr:rowOff>
    </xdr:to>
    <xdr:sp macro="" textlink="">
      <xdr:nvSpPr>
        <xdr:cNvPr id="159" name="楕円 158"/>
        <xdr:cNvSpPr/>
      </xdr:nvSpPr>
      <xdr:spPr>
        <a:xfrm>
          <a:off x="1397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77233</xdr:rowOff>
    </xdr:from>
    <xdr:ext cx="762000" cy="259045"/>
    <xdr:sp macro="" textlink="">
      <xdr:nvSpPr>
        <xdr:cNvPr id="160" name="テキスト ボックス 159"/>
        <xdr:cNvSpPr txBox="1"/>
      </xdr:nvSpPr>
      <xdr:spPr>
        <a:xfrm>
          <a:off x="1066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[165,810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人件費・物件費の経常経費は類似団体平均と同程度となっているが、電算システムの保守等のランニングコストの増加等により前年比決算額は増加している。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また、町村合併により旧町村で保有していた施設を継続使用している状況であるため、公共施設総合管理計画に基づき施設統廃合を進め、物件費の削減に努めていく。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147532</xdr:rowOff>
    </xdr:from>
    <xdr:to>
      <xdr:col>23</xdr:col>
      <xdr:colOff>133350</xdr:colOff>
      <xdr:row>89</xdr:row>
      <xdr:rowOff>97830</xdr:rowOff>
    </xdr:to>
    <xdr:cxnSp macro="">
      <xdr:nvCxnSpPr>
        <xdr:cNvPr id="192" name="直線コネクタ 191"/>
        <xdr:cNvCxnSpPr/>
      </xdr:nvCxnSpPr>
      <xdr:spPr>
        <a:xfrm flipV="1">
          <a:off x="4953000" y="13692082"/>
          <a:ext cx="0" cy="1664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69907</xdr:rowOff>
    </xdr:from>
    <xdr:ext cx="762000" cy="259045"/>
    <xdr:sp macro="" textlink="">
      <xdr:nvSpPr>
        <xdr:cNvPr id="193" name="人件費・物件費等の状況最小値テキスト"/>
        <xdr:cNvSpPr txBox="1"/>
      </xdr:nvSpPr>
      <xdr:spPr>
        <a:xfrm>
          <a:off x="5041900" y="1532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97830</xdr:rowOff>
    </xdr:from>
    <xdr:to>
      <xdr:col>24</xdr:col>
      <xdr:colOff>12700</xdr:colOff>
      <xdr:row>89</xdr:row>
      <xdr:rowOff>97830</xdr:rowOff>
    </xdr:to>
    <xdr:cxnSp macro="">
      <xdr:nvCxnSpPr>
        <xdr:cNvPr id="194" name="直線コネクタ 193"/>
        <xdr:cNvCxnSpPr/>
      </xdr:nvCxnSpPr>
      <xdr:spPr>
        <a:xfrm>
          <a:off x="4864100" y="1535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62459</xdr:rowOff>
    </xdr:from>
    <xdr:ext cx="762000" cy="259045"/>
    <xdr:sp macro="" textlink="">
      <xdr:nvSpPr>
        <xdr:cNvPr id="195" name="人件費・物件費等の状況最大値テキスト"/>
        <xdr:cNvSpPr txBox="1"/>
      </xdr:nvSpPr>
      <xdr:spPr>
        <a:xfrm>
          <a:off x="5041900" y="1343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147532</xdr:rowOff>
    </xdr:from>
    <xdr:to>
      <xdr:col>24</xdr:col>
      <xdr:colOff>12700</xdr:colOff>
      <xdr:row>79</xdr:row>
      <xdr:rowOff>147532</xdr:rowOff>
    </xdr:to>
    <xdr:cxnSp macro="">
      <xdr:nvCxnSpPr>
        <xdr:cNvPr id="196" name="直線コネクタ 195"/>
        <xdr:cNvCxnSpPr/>
      </xdr:nvCxnSpPr>
      <xdr:spPr>
        <a:xfrm>
          <a:off x="4864100" y="13692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22949</xdr:rowOff>
    </xdr:from>
    <xdr:to>
      <xdr:col>23</xdr:col>
      <xdr:colOff>133350</xdr:colOff>
      <xdr:row>83</xdr:row>
      <xdr:rowOff>39243</xdr:rowOff>
    </xdr:to>
    <xdr:cxnSp macro="">
      <xdr:nvCxnSpPr>
        <xdr:cNvPr id="197" name="直線コネクタ 196"/>
        <xdr:cNvCxnSpPr/>
      </xdr:nvCxnSpPr>
      <xdr:spPr>
        <a:xfrm>
          <a:off x="4114800" y="14253299"/>
          <a:ext cx="838200" cy="1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154818</xdr:rowOff>
    </xdr:from>
    <xdr:ext cx="762000" cy="259045"/>
    <xdr:sp macro="" textlink="">
      <xdr:nvSpPr>
        <xdr:cNvPr id="198" name="人件費・物件費等の状況平均値テキスト"/>
        <xdr:cNvSpPr txBox="1"/>
      </xdr:nvSpPr>
      <xdr:spPr>
        <a:xfrm>
          <a:off x="5041900" y="140422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138291</xdr:rowOff>
    </xdr:from>
    <xdr:to>
      <xdr:col>23</xdr:col>
      <xdr:colOff>184150</xdr:colOff>
      <xdr:row>83</xdr:row>
      <xdr:rowOff>68441</xdr:rowOff>
    </xdr:to>
    <xdr:sp macro="" textlink="">
      <xdr:nvSpPr>
        <xdr:cNvPr id="199" name="フローチャート: 判断 198"/>
        <xdr:cNvSpPr/>
      </xdr:nvSpPr>
      <xdr:spPr>
        <a:xfrm>
          <a:off x="4902200" y="1419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153735</xdr:rowOff>
    </xdr:from>
    <xdr:to>
      <xdr:col>19</xdr:col>
      <xdr:colOff>133350</xdr:colOff>
      <xdr:row>83</xdr:row>
      <xdr:rowOff>22949</xdr:rowOff>
    </xdr:to>
    <xdr:cxnSp macro="">
      <xdr:nvCxnSpPr>
        <xdr:cNvPr id="200" name="直線コネクタ 199"/>
        <xdr:cNvCxnSpPr/>
      </xdr:nvCxnSpPr>
      <xdr:spPr>
        <a:xfrm>
          <a:off x="3225800" y="14212635"/>
          <a:ext cx="889000" cy="4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123594</xdr:rowOff>
    </xdr:from>
    <xdr:to>
      <xdr:col>19</xdr:col>
      <xdr:colOff>184150</xdr:colOff>
      <xdr:row>83</xdr:row>
      <xdr:rowOff>53744</xdr:rowOff>
    </xdr:to>
    <xdr:sp macro="" textlink="">
      <xdr:nvSpPr>
        <xdr:cNvPr id="201" name="フローチャート: 判断 200"/>
        <xdr:cNvSpPr/>
      </xdr:nvSpPr>
      <xdr:spPr>
        <a:xfrm>
          <a:off x="4064000" y="1418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63921</xdr:rowOff>
    </xdr:from>
    <xdr:ext cx="736600" cy="259045"/>
    <xdr:sp macro="" textlink="">
      <xdr:nvSpPr>
        <xdr:cNvPr id="202" name="テキスト ボックス 201"/>
        <xdr:cNvSpPr txBox="1"/>
      </xdr:nvSpPr>
      <xdr:spPr>
        <a:xfrm>
          <a:off x="3733800" y="13951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33694</xdr:rowOff>
    </xdr:from>
    <xdr:to>
      <xdr:col>15</xdr:col>
      <xdr:colOff>82550</xdr:colOff>
      <xdr:row>82</xdr:row>
      <xdr:rowOff>153735</xdr:rowOff>
    </xdr:to>
    <xdr:cxnSp macro="">
      <xdr:nvCxnSpPr>
        <xdr:cNvPr id="203" name="直線コネクタ 202"/>
        <xdr:cNvCxnSpPr/>
      </xdr:nvCxnSpPr>
      <xdr:spPr>
        <a:xfrm>
          <a:off x="2336800" y="14092594"/>
          <a:ext cx="889000" cy="1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108462</xdr:rowOff>
    </xdr:from>
    <xdr:to>
      <xdr:col>15</xdr:col>
      <xdr:colOff>133350</xdr:colOff>
      <xdr:row>83</xdr:row>
      <xdr:rowOff>38612</xdr:rowOff>
    </xdr:to>
    <xdr:sp macro="" textlink="">
      <xdr:nvSpPr>
        <xdr:cNvPr id="204" name="フローチャート: 判断 203"/>
        <xdr:cNvSpPr/>
      </xdr:nvSpPr>
      <xdr:spPr>
        <a:xfrm>
          <a:off x="3175000" y="1416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23389</xdr:rowOff>
    </xdr:from>
    <xdr:ext cx="762000" cy="259045"/>
    <xdr:sp macro="" textlink="">
      <xdr:nvSpPr>
        <xdr:cNvPr id="205" name="テキスト ボックス 204"/>
        <xdr:cNvSpPr txBox="1"/>
      </xdr:nvSpPr>
      <xdr:spPr>
        <a:xfrm>
          <a:off x="2844800" y="1425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15630</xdr:rowOff>
    </xdr:from>
    <xdr:to>
      <xdr:col>11</xdr:col>
      <xdr:colOff>31750</xdr:colOff>
      <xdr:row>82</xdr:row>
      <xdr:rowOff>33694</xdr:rowOff>
    </xdr:to>
    <xdr:cxnSp macro="">
      <xdr:nvCxnSpPr>
        <xdr:cNvPr id="206" name="直線コネクタ 205"/>
        <xdr:cNvCxnSpPr/>
      </xdr:nvCxnSpPr>
      <xdr:spPr>
        <a:xfrm>
          <a:off x="1447800" y="14074530"/>
          <a:ext cx="889000" cy="1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7906</xdr:rowOff>
    </xdr:from>
    <xdr:to>
      <xdr:col>11</xdr:col>
      <xdr:colOff>82550</xdr:colOff>
      <xdr:row>84</xdr:row>
      <xdr:rowOff>109506</xdr:rowOff>
    </xdr:to>
    <xdr:sp macro="" textlink="">
      <xdr:nvSpPr>
        <xdr:cNvPr id="207" name="フローチャート: 判断 206"/>
        <xdr:cNvSpPr/>
      </xdr:nvSpPr>
      <xdr:spPr>
        <a:xfrm>
          <a:off x="2286000" y="1440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94283</xdr:rowOff>
    </xdr:from>
    <xdr:ext cx="762000" cy="259045"/>
    <xdr:sp macro="" textlink="">
      <xdr:nvSpPr>
        <xdr:cNvPr id="208" name="テキスト ボックス 207"/>
        <xdr:cNvSpPr txBox="1"/>
      </xdr:nvSpPr>
      <xdr:spPr>
        <a:xfrm>
          <a:off x="1955800" y="1449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83274</xdr:rowOff>
    </xdr:from>
    <xdr:to>
      <xdr:col>7</xdr:col>
      <xdr:colOff>31750</xdr:colOff>
      <xdr:row>84</xdr:row>
      <xdr:rowOff>13424</xdr:rowOff>
    </xdr:to>
    <xdr:sp macro="" textlink="">
      <xdr:nvSpPr>
        <xdr:cNvPr id="209" name="フローチャート: 判断 208"/>
        <xdr:cNvSpPr/>
      </xdr:nvSpPr>
      <xdr:spPr>
        <a:xfrm>
          <a:off x="1397000" y="1431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169651</xdr:rowOff>
    </xdr:from>
    <xdr:ext cx="762000" cy="259045"/>
    <xdr:sp macro="" textlink="">
      <xdr:nvSpPr>
        <xdr:cNvPr id="210" name="テキスト ボックス 209"/>
        <xdr:cNvSpPr txBox="1"/>
      </xdr:nvSpPr>
      <xdr:spPr>
        <a:xfrm>
          <a:off x="1066800" y="144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159893</xdr:rowOff>
    </xdr:from>
    <xdr:to>
      <xdr:col>23</xdr:col>
      <xdr:colOff>184150</xdr:colOff>
      <xdr:row>83</xdr:row>
      <xdr:rowOff>90043</xdr:rowOff>
    </xdr:to>
    <xdr:sp macro="" textlink="">
      <xdr:nvSpPr>
        <xdr:cNvPr id="216" name="楕円 215"/>
        <xdr:cNvSpPr/>
      </xdr:nvSpPr>
      <xdr:spPr>
        <a:xfrm>
          <a:off x="4902200" y="1421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131970</xdr:rowOff>
    </xdr:from>
    <xdr:ext cx="762000" cy="259045"/>
    <xdr:sp macro="" textlink="">
      <xdr:nvSpPr>
        <xdr:cNvPr id="217" name="人件費・物件費等の状況該当値テキスト"/>
        <xdr:cNvSpPr txBox="1"/>
      </xdr:nvSpPr>
      <xdr:spPr>
        <a:xfrm>
          <a:off x="5041900" y="14190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143599</xdr:rowOff>
    </xdr:from>
    <xdr:to>
      <xdr:col>19</xdr:col>
      <xdr:colOff>184150</xdr:colOff>
      <xdr:row>83</xdr:row>
      <xdr:rowOff>73749</xdr:rowOff>
    </xdr:to>
    <xdr:sp macro="" textlink="">
      <xdr:nvSpPr>
        <xdr:cNvPr id="218" name="楕円 217"/>
        <xdr:cNvSpPr/>
      </xdr:nvSpPr>
      <xdr:spPr>
        <a:xfrm>
          <a:off x="4064000" y="1420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58526</xdr:rowOff>
    </xdr:from>
    <xdr:ext cx="736600" cy="259045"/>
    <xdr:sp macro="" textlink="">
      <xdr:nvSpPr>
        <xdr:cNvPr id="219" name="テキスト ボックス 218"/>
        <xdr:cNvSpPr txBox="1"/>
      </xdr:nvSpPr>
      <xdr:spPr>
        <a:xfrm>
          <a:off x="3733800" y="14288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102935</xdr:rowOff>
    </xdr:from>
    <xdr:to>
      <xdr:col>15</xdr:col>
      <xdr:colOff>133350</xdr:colOff>
      <xdr:row>83</xdr:row>
      <xdr:rowOff>33085</xdr:rowOff>
    </xdr:to>
    <xdr:sp macro="" textlink="">
      <xdr:nvSpPr>
        <xdr:cNvPr id="220" name="楕円 219"/>
        <xdr:cNvSpPr/>
      </xdr:nvSpPr>
      <xdr:spPr>
        <a:xfrm>
          <a:off x="3175000" y="1416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43262</xdr:rowOff>
    </xdr:from>
    <xdr:ext cx="762000" cy="259045"/>
    <xdr:sp macro="" textlink="">
      <xdr:nvSpPr>
        <xdr:cNvPr id="221" name="テキスト ボックス 220"/>
        <xdr:cNvSpPr txBox="1"/>
      </xdr:nvSpPr>
      <xdr:spPr>
        <a:xfrm>
          <a:off x="2844800" y="1393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154344</xdr:rowOff>
    </xdr:from>
    <xdr:to>
      <xdr:col>11</xdr:col>
      <xdr:colOff>82550</xdr:colOff>
      <xdr:row>82</xdr:row>
      <xdr:rowOff>84494</xdr:rowOff>
    </xdr:to>
    <xdr:sp macro="" textlink="">
      <xdr:nvSpPr>
        <xdr:cNvPr id="222" name="楕円 221"/>
        <xdr:cNvSpPr/>
      </xdr:nvSpPr>
      <xdr:spPr>
        <a:xfrm>
          <a:off x="2286000" y="1404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94671</xdr:rowOff>
    </xdr:from>
    <xdr:ext cx="762000" cy="259045"/>
    <xdr:sp macro="" textlink="">
      <xdr:nvSpPr>
        <xdr:cNvPr id="223" name="テキスト ボックス 222"/>
        <xdr:cNvSpPr txBox="1"/>
      </xdr:nvSpPr>
      <xdr:spPr>
        <a:xfrm>
          <a:off x="1955800" y="1381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136280</xdr:rowOff>
    </xdr:from>
    <xdr:to>
      <xdr:col>7</xdr:col>
      <xdr:colOff>31750</xdr:colOff>
      <xdr:row>82</xdr:row>
      <xdr:rowOff>66430</xdr:rowOff>
    </xdr:to>
    <xdr:sp macro="" textlink="">
      <xdr:nvSpPr>
        <xdr:cNvPr id="224" name="楕円 223"/>
        <xdr:cNvSpPr/>
      </xdr:nvSpPr>
      <xdr:spPr>
        <a:xfrm>
          <a:off x="1397000" y="1402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76607</xdr:rowOff>
    </xdr:from>
    <xdr:ext cx="762000" cy="259045"/>
    <xdr:sp macro="" textlink="">
      <xdr:nvSpPr>
        <xdr:cNvPr id="225" name="テキスト ボックス 224"/>
        <xdr:cNvSpPr txBox="1"/>
      </xdr:nvSpPr>
      <xdr:spPr>
        <a:xfrm>
          <a:off x="1066800" y="1379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高校卒、短大卒の職員に係る給与が比較的高い水準だったことが一因で、類似団体平均をやや上回る水準で推移してきたものの、該当する年齢層の職員の退職等により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年度は平均とほぼ同水準となった。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類似団体との比較を行い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、高齢層職員の昇給停止</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の検討等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、給与の適正化に努める。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70757</xdr:rowOff>
    </xdr:to>
    <xdr:cxnSp macro="">
      <xdr:nvCxnSpPr>
        <xdr:cNvPr id="256" name="直線コネクタ 255"/>
        <xdr:cNvCxnSpPr/>
      </xdr:nvCxnSpPr>
      <xdr:spPr>
        <a:xfrm flipV="1">
          <a:off x="17018000" y="13863864"/>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42834</xdr:rowOff>
    </xdr:from>
    <xdr:ext cx="762000" cy="259045"/>
    <xdr:sp macro="" textlink="">
      <xdr:nvSpPr>
        <xdr:cNvPr id="257" name="給与水準   （国との比較）最小値テキスト"/>
        <xdr:cNvSpPr txBox="1"/>
      </xdr:nvSpPr>
      <xdr:spPr>
        <a:xfrm>
          <a:off x="17106900" y="1547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70757</xdr:rowOff>
    </xdr:from>
    <xdr:to>
      <xdr:col>81</xdr:col>
      <xdr:colOff>133350</xdr:colOff>
      <xdr:row>90</xdr:row>
      <xdr:rowOff>70757</xdr:rowOff>
    </xdr:to>
    <xdr:cxnSp macro="">
      <xdr:nvCxnSpPr>
        <xdr:cNvPr id="258" name="直線コネクタ 257"/>
        <xdr:cNvCxnSpPr/>
      </xdr:nvCxnSpPr>
      <xdr:spPr>
        <a:xfrm>
          <a:off x="16929100" y="1550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16329</xdr:rowOff>
    </xdr:from>
    <xdr:to>
      <xdr:col>81</xdr:col>
      <xdr:colOff>44450</xdr:colOff>
      <xdr:row>88</xdr:row>
      <xdr:rowOff>34471</xdr:rowOff>
    </xdr:to>
    <xdr:cxnSp macro="">
      <xdr:nvCxnSpPr>
        <xdr:cNvPr id="261" name="直線コネクタ 260"/>
        <xdr:cNvCxnSpPr/>
      </xdr:nvCxnSpPr>
      <xdr:spPr>
        <a:xfrm flipV="1">
          <a:off x="16179800" y="14932479"/>
          <a:ext cx="8382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101798</xdr:rowOff>
    </xdr:from>
    <xdr:ext cx="762000" cy="259045"/>
    <xdr:sp macro="" textlink="">
      <xdr:nvSpPr>
        <xdr:cNvPr id="262" name="給与水準   （国との比較）平均値テキスト"/>
        <xdr:cNvSpPr txBox="1"/>
      </xdr:nvSpPr>
      <xdr:spPr>
        <a:xfrm>
          <a:off x="17106900" y="14675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63" name="フローチャート: 判断 262"/>
        <xdr:cNvSpPr/>
      </xdr:nvSpPr>
      <xdr:spPr>
        <a:xfrm>
          <a:off x="169672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34471</xdr:rowOff>
    </xdr:to>
    <xdr:cxnSp macro="">
      <xdr:nvCxnSpPr>
        <xdr:cNvPr id="264" name="直線コネクタ 263"/>
        <xdr:cNvCxnSpPr/>
      </xdr:nvCxnSpPr>
      <xdr:spPr>
        <a:xfrm>
          <a:off x="15290800" y="150876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5" name="フローチャート: 判断 264"/>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6" name="テキスト ボックス 265"/>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136979</xdr:rowOff>
    </xdr:from>
    <xdr:to>
      <xdr:col>72</xdr:col>
      <xdr:colOff>203200</xdr:colOff>
      <xdr:row>88</xdr:row>
      <xdr:rowOff>0</xdr:rowOff>
    </xdr:to>
    <xdr:cxnSp macro="">
      <xdr:nvCxnSpPr>
        <xdr:cNvPr id="267" name="直線コネクタ 266"/>
        <xdr:cNvCxnSpPr/>
      </xdr:nvCxnSpPr>
      <xdr:spPr>
        <a:xfrm>
          <a:off x="14401800" y="150531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8363</xdr:rowOff>
    </xdr:from>
    <xdr:ext cx="762000" cy="259045"/>
    <xdr:sp macro="" textlink="">
      <xdr:nvSpPr>
        <xdr:cNvPr id="269" name="テキスト ボックス 268"/>
        <xdr:cNvSpPr txBox="1"/>
      </xdr:nvSpPr>
      <xdr:spPr>
        <a:xfrm>
          <a:off x="14909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136071</xdr:rowOff>
    </xdr:from>
    <xdr:to>
      <xdr:col>68</xdr:col>
      <xdr:colOff>152400</xdr:colOff>
      <xdr:row>87</xdr:row>
      <xdr:rowOff>136979</xdr:rowOff>
    </xdr:to>
    <xdr:cxnSp macro="">
      <xdr:nvCxnSpPr>
        <xdr:cNvPr id="270" name="直線コネクタ 269"/>
        <xdr:cNvCxnSpPr/>
      </xdr:nvCxnSpPr>
      <xdr:spPr>
        <a:xfrm>
          <a:off x="13512800" y="14880771"/>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1" name="フローチャート: 判断 270"/>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2" name="テキスト ボックス 271"/>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3" name="フローチャート: 判断 272"/>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74" name="テキスト ボックス 273"/>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136979</xdr:rowOff>
    </xdr:from>
    <xdr:to>
      <xdr:col>81</xdr:col>
      <xdr:colOff>95250</xdr:colOff>
      <xdr:row>87</xdr:row>
      <xdr:rowOff>67129</xdr:rowOff>
    </xdr:to>
    <xdr:sp macro="" textlink="">
      <xdr:nvSpPr>
        <xdr:cNvPr id="280" name="楕円 279"/>
        <xdr:cNvSpPr/>
      </xdr:nvSpPr>
      <xdr:spPr>
        <a:xfrm>
          <a:off x="169672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109056</xdr:rowOff>
    </xdr:from>
    <xdr:ext cx="762000" cy="259045"/>
    <xdr:sp macro="" textlink="">
      <xdr:nvSpPr>
        <xdr:cNvPr id="281" name="給与水準   （国との比較）該当値テキスト"/>
        <xdr:cNvSpPr txBox="1"/>
      </xdr:nvSpPr>
      <xdr:spPr>
        <a:xfrm>
          <a:off x="17106900" y="1485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155121</xdr:rowOff>
    </xdr:from>
    <xdr:to>
      <xdr:col>77</xdr:col>
      <xdr:colOff>95250</xdr:colOff>
      <xdr:row>88</xdr:row>
      <xdr:rowOff>85271</xdr:rowOff>
    </xdr:to>
    <xdr:sp macro="" textlink="">
      <xdr:nvSpPr>
        <xdr:cNvPr id="282" name="楕円 281"/>
        <xdr:cNvSpPr/>
      </xdr:nvSpPr>
      <xdr:spPr>
        <a:xfrm>
          <a:off x="16129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70048</xdr:rowOff>
    </xdr:from>
    <xdr:ext cx="736600" cy="259045"/>
    <xdr:sp macro="" textlink="">
      <xdr:nvSpPr>
        <xdr:cNvPr id="283" name="テキスト ボックス 282"/>
        <xdr:cNvSpPr txBox="1"/>
      </xdr:nvSpPr>
      <xdr:spPr>
        <a:xfrm>
          <a:off x="15798800" y="15157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4" name="楕円 283"/>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5" name="テキスト ボックス 284"/>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86179</xdr:rowOff>
    </xdr:from>
    <xdr:to>
      <xdr:col>68</xdr:col>
      <xdr:colOff>203200</xdr:colOff>
      <xdr:row>88</xdr:row>
      <xdr:rowOff>16329</xdr:rowOff>
    </xdr:to>
    <xdr:sp macro="" textlink="">
      <xdr:nvSpPr>
        <xdr:cNvPr id="286" name="楕円 285"/>
        <xdr:cNvSpPr/>
      </xdr:nvSpPr>
      <xdr:spPr>
        <a:xfrm>
          <a:off x="14351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1106</xdr:rowOff>
    </xdr:from>
    <xdr:ext cx="762000" cy="259045"/>
    <xdr:sp macro="" textlink="">
      <xdr:nvSpPr>
        <xdr:cNvPr id="287" name="テキスト ボックス 286"/>
        <xdr:cNvSpPr txBox="1"/>
      </xdr:nvSpPr>
      <xdr:spPr>
        <a:xfrm>
          <a:off x="14020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88" name="楕円 287"/>
        <xdr:cNvSpPr/>
      </xdr:nvSpPr>
      <xdr:spPr>
        <a:xfrm>
          <a:off x="13462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89" name="テキスト ボックス 288"/>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類似団体平均と比べてほぼ同水準で推移している。今後も退職者数と新規採用者数の調整を図りつつ、各種業務の見直しや民間委託、施設の統廃合を検討しながら職員数の適正管理に努める。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120106</xdr:rowOff>
    </xdr:from>
    <xdr:to>
      <xdr:col>81</xdr:col>
      <xdr:colOff>44450</xdr:colOff>
      <xdr:row>66</xdr:row>
      <xdr:rowOff>89444</xdr:rowOff>
    </xdr:to>
    <xdr:cxnSp macro="">
      <xdr:nvCxnSpPr>
        <xdr:cNvPr id="321" name="直線コネクタ 320"/>
        <xdr:cNvCxnSpPr/>
      </xdr:nvCxnSpPr>
      <xdr:spPr>
        <a:xfrm flipV="1">
          <a:off x="17018000" y="10064206"/>
          <a:ext cx="0" cy="1340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61521</xdr:rowOff>
    </xdr:from>
    <xdr:ext cx="762000" cy="259045"/>
    <xdr:sp macro="" textlink="">
      <xdr:nvSpPr>
        <xdr:cNvPr id="322" name="定員管理の状況最小値テキスト"/>
        <xdr:cNvSpPr txBox="1"/>
      </xdr:nvSpPr>
      <xdr:spPr>
        <a:xfrm>
          <a:off x="17106900" y="1137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89444</xdr:rowOff>
    </xdr:from>
    <xdr:to>
      <xdr:col>81</xdr:col>
      <xdr:colOff>133350</xdr:colOff>
      <xdr:row>66</xdr:row>
      <xdr:rowOff>89444</xdr:rowOff>
    </xdr:to>
    <xdr:cxnSp macro="">
      <xdr:nvCxnSpPr>
        <xdr:cNvPr id="323" name="直線コネクタ 322"/>
        <xdr:cNvCxnSpPr/>
      </xdr:nvCxnSpPr>
      <xdr:spPr>
        <a:xfrm>
          <a:off x="16929100" y="114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35033</xdr:rowOff>
    </xdr:from>
    <xdr:ext cx="762000" cy="259045"/>
    <xdr:sp macro="" textlink="">
      <xdr:nvSpPr>
        <xdr:cNvPr id="324" name="定員管理の状況最大値テキスト"/>
        <xdr:cNvSpPr txBox="1"/>
      </xdr:nvSpPr>
      <xdr:spPr>
        <a:xfrm>
          <a:off x="17106900" y="980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120106</xdr:rowOff>
    </xdr:from>
    <xdr:to>
      <xdr:col>81</xdr:col>
      <xdr:colOff>133350</xdr:colOff>
      <xdr:row>58</xdr:row>
      <xdr:rowOff>120106</xdr:rowOff>
    </xdr:to>
    <xdr:cxnSp macro="">
      <xdr:nvCxnSpPr>
        <xdr:cNvPr id="325" name="直線コネクタ 324"/>
        <xdr:cNvCxnSpPr/>
      </xdr:nvCxnSpPr>
      <xdr:spPr>
        <a:xfrm>
          <a:off x="16929100" y="1006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137432</xdr:rowOff>
    </xdr:from>
    <xdr:to>
      <xdr:col>81</xdr:col>
      <xdr:colOff>44450</xdr:colOff>
      <xdr:row>61</xdr:row>
      <xdr:rowOff>19413</xdr:rowOff>
    </xdr:to>
    <xdr:cxnSp macro="">
      <xdr:nvCxnSpPr>
        <xdr:cNvPr id="326" name="直線コネクタ 325"/>
        <xdr:cNvCxnSpPr/>
      </xdr:nvCxnSpPr>
      <xdr:spPr>
        <a:xfrm flipV="1">
          <a:off x="16179800" y="10424432"/>
          <a:ext cx="838200" cy="5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7" name="定員管理の状況平均値テキスト"/>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19413</xdr:rowOff>
    </xdr:from>
    <xdr:to>
      <xdr:col>77</xdr:col>
      <xdr:colOff>44450</xdr:colOff>
      <xdr:row>61</xdr:row>
      <xdr:rowOff>91803</xdr:rowOff>
    </xdr:to>
    <xdr:cxnSp macro="">
      <xdr:nvCxnSpPr>
        <xdr:cNvPr id="329" name="直線コネクタ 328"/>
        <xdr:cNvCxnSpPr/>
      </xdr:nvCxnSpPr>
      <xdr:spPr>
        <a:xfrm flipV="1">
          <a:off x="15290800" y="1047786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11702</xdr:rowOff>
    </xdr:from>
    <xdr:to>
      <xdr:col>77</xdr:col>
      <xdr:colOff>95250</xdr:colOff>
      <xdr:row>61</xdr:row>
      <xdr:rowOff>113302</xdr:rowOff>
    </xdr:to>
    <xdr:sp macro="" textlink="">
      <xdr:nvSpPr>
        <xdr:cNvPr id="330" name="フローチャート: 判断 329"/>
        <xdr:cNvSpPr/>
      </xdr:nvSpPr>
      <xdr:spPr>
        <a:xfrm>
          <a:off x="16129000" y="104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98079</xdr:rowOff>
    </xdr:from>
    <xdr:ext cx="736600" cy="259045"/>
    <xdr:sp macro="" textlink="">
      <xdr:nvSpPr>
        <xdr:cNvPr id="331" name="テキスト ボックス 330"/>
        <xdr:cNvSpPr txBox="1"/>
      </xdr:nvSpPr>
      <xdr:spPr>
        <a:xfrm>
          <a:off x="15798800" y="1055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24584</xdr:rowOff>
    </xdr:from>
    <xdr:to>
      <xdr:col>72</xdr:col>
      <xdr:colOff>203200</xdr:colOff>
      <xdr:row>61</xdr:row>
      <xdr:rowOff>91803</xdr:rowOff>
    </xdr:to>
    <xdr:cxnSp macro="">
      <xdr:nvCxnSpPr>
        <xdr:cNvPr id="332" name="直線コネクタ 331"/>
        <xdr:cNvCxnSpPr/>
      </xdr:nvCxnSpPr>
      <xdr:spPr>
        <a:xfrm>
          <a:off x="14401800" y="10483034"/>
          <a:ext cx="889000" cy="6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165916</xdr:rowOff>
    </xdr:from>
    <xdr:to>
      <xdr:col>73</xdr:col>
      <xdr:colOff>44450</xdr:colOff>
      <xdr:row>61</xdr:row>
      <xdr:rowOff>96066</xdr:rowOff>
    </xdr:to>
    <xdr:sp macro="" textlink="">
      <xdr:nvSpPr>
        <xdr:cNvPr id="333" name="フローチャート: 判断 332"/>
        <xdr:cNvSpPr/>
      </xdr:nvSpPr>
      <xdr:spPr>
        <a:xfrm>
          <a:off x="15240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106243</xdr:rowOff>
    </xdr:from>
    <xdr:ext cx="762000" cy="259045"/>
    <xdr:sp macro="" textlink="">
      <xdr:nvSpPr>
        <xdr:cNvPr id="334" name="テキスト ボックス 333"/>
        <xdr:cNvSpPr txBox="1"/>
      </xdr:nvSpPr>
      <xdr:spPr>
        <a:xfrm>
          <a:off x="14909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161562</xdr:rowOff>
    </xdr:from>
    <xdr:to>
      <xdr:col>68</xdr:col>
      <xdr:colOff>152400</xdr:colOff>
      <xdr:row>61</xdr:row>
      <xdr:rowOff>24584</xdr:rowOff>
    </xdr:to>
    <xdr:cxnSp macro="">
      <xdr:nvCxnSpPr>
        <xdr:cNvPr id="335" name="直線コネクタ 334"/>
        <xdr:cNvCxnSpPr/>
      </xdr:nvCxnSpPr>
      <xdr:spPr>
        <a:xfrm>
          <a:off x="13512800" y="1044856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64316</xdr:rowOff>
    </xdr:from>
    <xdr:to>
      <xdr:col>68</xdr:col>
      <xdr:colOff>203200</xdr:colOff>
      <xdr:row>62</xdr:row>
      <xdr:rowOff>165916</xdr:rowOff>
    </xdr:to>
    <xdr:sp macro="" textlink="">
      <xdr:nvSpPr>
        <xdr:cNvPr id="336" name="フローチャート: 判断 335"/>
        <xdr:cNvSpPr/>
      </xdr:nvSpPr>
      <xdr:spPr>
        <a:xfrm>
          <a:off x="14351000" y="1069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150693</xdr:rowOff>
    </xdr:from>
    <xdr:ext cx="762000" cy="259045"/>
    <xdr:sp macro="" textlink="">
      <xdr:nvSpPr>
        <xdr:cNvPr id="337" name="テキスト ボックス 336"/>
        <xdr:cNvSpPr txBox="1"/>
      </xdr:nvSpPr>
      <xdr:spPr>
        <a:xfrm>
          <a:off x="14020800" y="1078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55699</xdr:rowOff>
    </xdr:from>
    <xdr:to>
      <xdr:col>64</xdr:col>
      <xdr:colOff>152400</xdr:colOff>
      <xdr:row>62</xdr:row>
      <xdr:rowOff>157299</xdr:rowOff>
    </xdr:to>
    <xdr:sp macro="" textlink="">
      <xdr:nvSpPr>
        <xdr:cNvPr id="338" name="フローチャート: 判断 337"/>
        <xdr:cNvSpPr/>
      </xdr:nvSpPr>
      <xdr:spPr>
        <a:xfrm>
          <a:off x="13462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142076</xdr:rowOff>
    </xdr:from>
    <xdr:ext cx="762000" cy="259045"/>
    <xdr:sp macro="" textlink="">
      <xdr:nvSpPr>
        <xdr:cNvPr id="339" name="テキスト ボックス 338"/>
        <xdr:cNvSpPr txBox="1"/>
      </xdr:nvSpPr>
      <xdr:spPr>
        <a:xfrm>
          <a:off x="13131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86632</xdr:rowOff>
    </xdr:from>
    <xdr:to>
      <xdr:col>81</xdr:col>
      <xdr:colOff>95250</xdr:colOff>
      <xdr:row>61</xdr:row>
      <xdr:rowOff>16782</xdr:rowOff>
    </xdr:to>
    <xdr:sp macro="" textlink="">
      <xdr:nvSpPr>
        <xdr:cNvPr id="345" name="楕円 344"/>
        <xdr:cNvSpPr/>
      </xdr:nvSpPr>
      <xdr:spPr>
        <a:xfrm>
          <a:off x="16967200" y="103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103159</xdr:rowOff>
    </xdr:from>
    <xdr:ext cx="762000" cy="259045"/>
    <xdr:sp macro="" textlink="">
      <xdr:nvSpPr>
        <xdr:cNvPr id="346" name="定員管理の状況該当値テキスト"/>
        <xdr:cNvSpPr txBox="1"/>
      </xdr:nvSpPr>
      <xdr:spPr>
        <a:xfrm>
          <a:off x="17106900" y="1021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140063</xdr:rowOff>
    </xdr:from>
    <xdr:to>
      <xdr:col>77</xdr:col>
      <xdr:colOff>95250</xdr:colOff>
      <xdr:row>61</xdr:row>
      <xdr:rowOff>70213</xdr:rowOff>
    </xdr:to>
    <xdr:sp macro="" textlink="">
      <xdr:nvSpPr>
        <xdr:cNvPr id="347" name="楕円 346"/>
        <xdr:cNvSpPr/>
      </xdr:nvSpPr>
      <xdr:spPr>
        <a:xfrm>
          <a:off x="16129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80390</xdr:rowOff>
    </xdr:from>
    <xdr:ext cx="736600" cy="259045"/>
    <xdr:sp macro="" textlink="">
      <xdr:nvSpPr>
        <xdr:cNvPr id="348" name="テキスト ボックス 347"/>
        <xdr:cNvSpPr txBox="1"/>
      </xdr:nvSpPr>
      <xdr:spPr>
        <a:xfrm>
          <a:off x="15798800" y="10195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41003</xdr:rowOff>
    </xdr:from>
    <xdr:to>
      <xdr:col>73</xdr:col>
      <xdr:colOff>44450</xdr:colOff>
      <xdr:row>61</xdr:row>
      <xdr:rowOff>142603</xdr:rowOff>
    </xdr:to>
    <xdr:sp macro="" textlink="">
      <xdr:nvSpPr>
        <xdr:cNvPr id="349" name="楕円 348"/>
        <xdr:cNvSpPr/>
      </xdr:nvSpPr>
      <xdr:spPr>
        <a:xfrm>
          <a:off x="15240000" y="10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127380</xdr:rowOff>
    </xdr:from>
    <xdr:ext cx="762000" cy="259045"/>
    <xdr:sp macro="" textlink="">
      <xdr:nvSpPr>
        <xdr:cNvPr id="350" name="テキスト ボックス 349"/>
        <xdr:cNvSpPr txBox="1"/>
      </xdr:nvSpPr>
      <xdr:spPr>
        <a:xfrm>
          <a:off x="14909800" y="1058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145234</xdr:rowOff>
    </xdr:from>
    <xdr:to>
      <xdr:col>68</xdr:col>
      <xdr:colOff>203200</xdr:colOff>
      <xdr:row>61</xdr:row>
      <xdr:rowOff>75384</xdr:rowOff>
    </xdr:to>
    <xdr:sp macro="" textlink="">
      <xdr:nvSpPr>
        <xdr:cNvPr id="351" name="楕円 350"/>
        <xdr:cNvSpPr/>
      </xdr:nvSpPr>
      <xdr:spPr>
        <a:xfrm>
          <a:off x="14351000" y="1043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85561</xdr:rowOff>
    </xdr:from>
    <xdr:ext cx="762000" cy="259045"/>
    <xdr:sp macro="" textlink="">
      <xdr:nvSpPr>
        <xdr:cNvPr id="352" name="テキスト ボックス 351"/>
        <xdr:cNvSpPr txBox="1"/>
      </xdr:nvSpPr>
      <xdr:spPr>
        <a:xfrm>
          <a:off x="14020800" y="10201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110762</xdr:rowOff>
    </xdr:from>
    <xdr:to>
      <xdr:col>64</xdr:col>
      <xdr:colOff>152400</xdr:colOff>
      <xdr:row>61</xdr:row>
      <xdr:rowOff>40912</xdr:rowOff>
    </xdr:to>
    <xdr:sp macro="" textlink="">
      <xdr:nvSpPr>
        <xdr:cNvPr id="353" name="楕円 352"/>
        <xdr:cNvSpPr/>
      </xdr:nvSpPr>
      <xdr:spPr>
        <a:xfrm>
          <a:off x="13462000" y="1039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51089</xdr:rowOff>
    </xdr:from>
    <xdr:ext cx="762000" cy="259045"/>
    <xdr:sp macro="" textlink="">
      <xdr:nvSpPr>
        <xdr:cNvPr id="354" name="テキスト ボックス 353"/>
        <xdr:cNvSpPr txBox="1"/>
      </xdr:nvSpPr>
      <xdr:spPr>
        <a:xfrm>
          <a:off x="13131800" y="1016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実質公債費比率は下回っている状況は続いているが、荒熊内地区公共施設整備事業により、新規起債の発行額が増加する見通しであることから、公共施設整備計画のもと、計画的な事業実施に努め、比率の上昇幅を抑え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110490</xdr:rowOff>
    </xdr:from>
    <xdr:to>
      <xdr:col>81</xdr:col>
      <xdr:colOff>44450</xdr:colOff>
      <xdr:row>45</xdr:row>
      <xdr:rowOff>90170</xdr:rowOff>
    </xdr:to>
    <xdr:cxnSp macro="">
      <xdr:nvCxnSpPr>
        <xdr:cNvPr id="382" name="直線コネクタ 381"/>
        <xdr:cNvCxnSpPr/>
      </xdr:nvCxnSpPr>
      <xdr:spPr>
        <a:xfrm flipV="1">
          <a:off x="17018000" y="645414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83"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84" name="直線コネクタ 383"/>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25417</xdr:rowOff>
    </xdr:from>
    <xdr:ext cx="762000" cy="259045"/>
    <xdr:sp macro="" textlink="">
      <xdr:nvSpPr>
        <xdr:cNvPr id="385" name="公債費負担の状況最大値テキスト"/>
        <xdr:cNvSpPr txBox="1"/>
      </xdr:nvSpPr>
      <xdr:spPr>
        <a:xfrm>
          <a:off x="17106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110490</xdr:rowOff>
    </xdr:from>
    <xdr:to>
      <xdr:col>81</xdr:col>
      <xdr:colOff>133350</xdr:colOff>
      <xdr:row>37</xdr:row>
      <xdr:rowOff>110490</xdr:rowOff>
    </xdr:to>
    <xdr:cxnSp macro="">
      <xdr:nvCxnSpPr>
        <xdr:cNvPr id="386" name="直線コネクタ 385"/>
        <xdr:cNvCxnSpPr/>
      </xdr:nvCxnSpPr>
      <xdr:spPr>
        <a:xfrm>
          <a:off x="16929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159173</xdr:rowOff>
    </xdr:from>
    <xdr:to>
      <xdr:col>81</xdr:col>
      <xdr:colOff>44450</xdr:colOff>
      <xdr:row>41</xdr:row>
      <xdr:rowOff>27940</xdr:rowOff>
    </xdr:to>
    <xdr:cxnSp macro="">
      <xdr:nvCxnSpPr>
        <xdr:cNvPr id="387" name="直線コネクタ 386"/>
        <xdr:cNvCxnSpPr/>
      </xdr:nvCxnSpPr>
      <xdr:spPr>
        <a:xfrm>
          <a:off x="16179800" y="701717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19067</xdr:rowOff>
    </xdr:from>
    <xdr:ext cx="762000" cy="259045"/>
    <xdr:sp macro="" textlink="">
      <xdr:nvSpPr>
        <xdr:cNvPr id="388" name="公債費負担の状況平均値テキスト"/>
        <xdr:cNvSpPr txBox="1"/>
      </xdr:nvSpPr>
      <xdr:spPr>
        <a:xfrm>
          <a:off x="17106900" y="7219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46990</xdr:rowOff>
    </xdr:from>
    <xdr:to>
      <xdr:col>81</xdr:col>
      <xdr:colOff>95250</xdr:colOff>
      <xdr:row>42</xdr:row>
      <xdr:rowOff>148590</xdr:rowOff>
    </xdr:to>
    <xdr:sp macro="" textlink="">
      <xdr:nvSpPr>
        <xdr:cNvPr id="389" name="フローチャート: 判断 388"/>
        <xdr:cNvSpPr/>
      </xdr:nvSpPr>
      <xdr:spPr>
        <a:xfrm>
          <a:off x="169672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159173</xdr:rowOff>
    </xdr:from>
    <xdr:to>
      <xdr:col>77</xdr:col>
      <xdr:colOff>44450</xdr:colOff>
      <xdr:row>41</xdr:row>
      <xdr:rowOff>19896</xdr:rowOff>
    </xdr:to>
    <xdr:cxnSp macro="">
      <xdr:nvCxnSpPr>
        <xdr:cNvPr id="390" name="直線コネクタ 389"/>
        <xdr:cNvCxnSpPr/>
      </xdr:nvCxnSpPr>
      <xdr:spPr>
        <a:xfrm flipV="1">
          <a:off x="15290800" y="70171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46990</xdr:rowOff>
    </xdr:from>
    <xdr:to>
      <xdr:col>77</xdr:col>
      <xdr:colOff>95250</xdr:colOff>
      <xdr:row>42</xdr:row>
      <xdr:rowOff>148590</xdr:rowOff>
    </xdr:to>
    <xdr:sp macro="" textlink="">
      <xdr:nvSpPr>
        <xdr:cNvPr id="391" name="フローチャート: 判断 390"/>
        <xdr:cNvSpPr/>
      </xdr:nvSpPr>
      <xdr:spPr>
        <a:xfrm>
          <a:off x="16129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133367</xdr:rowOff>
    </xdr:from>
    <xdr:ext cx="736600" cy="259045"/>
    <xdr:sp macro="" textlink="">
      <xdr:nvSpPr>
        <xdr:cNvPr id="392" name="テキスト ボックス 391"/>
        <xdr:cNvSpPr txBox="1"/>
      </xdr:nvSpPr>
      <xdr:spPr>
        <a:xfrm>
          <a:off x="15798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19896</xdr:rowOff>
    </xdr:from>
    <xdr:to>
      <xdr:col>72</xdr:col>
      <xdr:colOff>203200</xdr:colOff>
      <xdr:row>41</xdr:row>
      <xdr:rowOff>124460</xdr:rowOff>
    </xdr:to>
    <xdr:cxnSp macro="">
      <xdr:nvCxnSpPr>
        <xdr:cNvPr id="393" name="直線コネクタ 392"/>
        <xdr:cNvCxnSpPr/>
      </xdr:nvCxnSpPr>
      <xdr:spPr>
        <a:xfrm flipV="1">
          <a:off x="14401800" y="704934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63077</xdr:rowOff>
    </xdr:from>
    <xdr:to>
      <xdr:col>73</xdr:col>
      <xdr:colOff>44450</xdr:colOff>
      <xdr:row>42</xdr:row>
      <xdr:rowOff>164677</xdr:rowOff>
    </xdr:to>
    <xdr:sp macro="" textlink="">
      <xdr:nvSpPr>
        <xdr:cNvPr id="394" name="フローチャート: 判断 393"/>
        <xdr:cNvSpPr/>
      </xdr:nvSpPr>
      <xdr:spPr>
        <a:xfrm>
          <a:off x="15240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149454</xdr:rowOff>
    </xdr:from>
    <xdr:ext cx="762000" cy="259045"/>
    <xdr:sp macro="" textlink="">
      <xdr:nvSpPr>
        <xdr:cNvPr id="395" name="テキスト ボックス 394"/>
        <xdr:cNvSpPr txBox="1"/>
      </xdr:nvSpPr>
      <xdr:spPr>
        <a:xfrm>
          <a:off x="14909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124460</xdr:rowOff>
    </xdr:from>
    <xdr:to>
      <xdr:col>68</xdr:col>
      <xdr:colOff>152400</xdr:colOff>
      <xdr:row>42</xdr:row>
      <xdr:rowOff>89746</xdr:rowOff>
    </xdr:to>
    <xdr:cxnSp macro="">
      <xdr:nvCxnSpPr>
        <xdr:cNvPr id="396" name="直線コネクタ 395"/>
        <xdr:cNvCxnSpPr/>
      </xdr:nvCxnSpPr>
      <xdr:spPr>
        <a:xfrm flipV="1">
          <a:off x="13512800" y="7153910"/>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143510</xdr:rowOff>
    </xdr:from>
    <xdr:to>
      <xdr:col>68</xdr:col>
      <xdr:colOff>203200</xdr:colOff>
      <xdr:row>43</xdr:row>
      <xdr:rowOff>73660</xdr:rowOff>
    </xdr:to>
    <xdr:sp macro="" textlink="">
      <xdr:nvSpPr>
        <xdr:cNvPr id="397" name="フローチャート: 判断 396"/>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58437</xdr:rowOff>
    </xdr:from>
    <xdr:ext cx="762000" cy="259045"/>
    <xdr:sp macro="" textlink="">
      <xdr:nvSpPr>
        <xdr:cNvPr id="398" name="テキスト ボックス 397"/>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60537</xdr:rowOff>
    </xdr:from>
    <xdr:to>
      <xdr:col>64</xdr:col>
      <xdr:colOff>152400</xdr:colOff>
      <xdr:row>43</xdr:row>
      <xdr:rowOff>162137</xdr:rowOff>
    </xdr:to>
    <xdr:sp macro="" textlink="">
      <xdr:nvSpPr>
        <xdr:cNvPr id="399" name="フローチャート: 判断 398"/>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146914</xdr:rowOff>
    </xdr:from>
    <xdr:ext cx="762000" cy="259045"/>
    <xdr:sp macro="" textlink="">
      <xdr:nvSpPr>
        <xdr:cNvPr id="400" name="テキスト ボックス 399"/>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406" name="楕円 405"/>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165117</xdr:rowOff>
    </xdr:from>
    <xdr:ext cx="762000" cy="259045"/>
    <xdr:sp macro="" textlink="">
      <xdr:nvSpPr>
        <xdr:cNvPr id="407" name="公債費負担の状況該当値テキスト"/>
        <xdr:cNvSpPr txBox="1"/>
      </xdr:nvSpPr>
      <xdr:spPr>
        <a:xfrm>
          <a:off x="171069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108373</xdr:rowOff>
    </xdr:from>
    <xdr:to>
      <xdr:col>77</xdr:col>
      <xdr:colOff>95250</xdr:colOff>
      <xdr:row>41</xdr:row>
      <xdr:rowOff>38523</xdr:rowOff>
    </xdr:to>
    <xdr:sp macro="" textlink="">
      <xdr:nvSpPr>
        <xdr:cNvPr id="408" name="楕円 407"/>
        <xdr:cNvSpPr/>
      </xdr:nvSpPr>
      <xdr:spPr>
        <a:xfrm>
          <a:off x="16129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48700</xdr:rowOff>
    </xdr:from>
    <xdr:ext cx="736600" cy="259045"/>
    <xdr:sp macro="" textlink="">
      <xdr:nvSpPr>
        <xdr:cNvPr id="409" name="テキスト ボックス 408"/>
        <xdr:cNvSpPr txBox="1"/>
      </xdr:nvSpPr>
      <xdr:spPr>
        <a:xfrm>
          <a:off x="15798800" y="673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140546</xdr:rowOff>
    </xdr:from>
    <xdr:to>
      <xdr:col>73</xdr:col>
      <xdr:colOff>44450</xdr:colOff>
      <xdr:row>41</xdr:row>
      <xdr:rowOff>70696</xdr:rowOff>
    </xdr:to>
    <xdr:sp macro="" textlink="">
      <xdr:nvSpPr>
        <xdr:cNvPr id="410" name="楕円 409"/>
        <xdr:cNvSpPr/>
      </xdr:nvSpPr>
      <xdr:spPr>
        <a:xfrm>
          <a:off x="15240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411" name="テキスト ボックス 410"/>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73660</xdr:rowOff>
    </xdr:from>
    <xdr:to>
      <xdr:col>68</xdr:col>
      <xdr:colOff>203200</xdr:colOff>
      <xdr:row>42</xdr:row>
      <xdr:rowOff>3810</xdr:rowOff>
    </xdr:to>
    <xdr:sp macro="" textlink="">
      <xdr:nvSpPr>
        <xdr:cNvPr id="412" name="楕円 411"/>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413" name="テキスト ボックス 412"/>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38946</xdr:rowOff>
    </xdr:from>
    <xdr:to>
      <xdr:col>64</xdr:col>
      <xdr:colOff>152400</xdr:colOff>
      <xdr:row>42</xdr:row>
      <xdr:rowOff>140546</xdr:rowOff>
    </xdr:to>
    <xdr:sp macro="" textlink="">
      <xdr:nvSpPr>
        <xdr:cNvPr id="414" name="楕円 413"/>
        <xdr:cNvSpPr/>
      </xdr:nvSpPr>
      <xdr:spPr>
        <a:xfrm>
          <a:off x="13462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150723</xdr:rowOff>
    </xdr:from>
    <xdr:ext cx="762000" cy="259045"/>
    <xdr:sp macro="" textlink="">
      <xdr:nvSpPr>
        <xdr:cNvPr id="415" name="テキスト ボックス 414"/>
        <xdr:cNvSpPr txBox="1"/>
      </xdr:nvSpPr>
      <xdr:spPr>
        <a:xfrm>
          <a:off x="13131800" y="700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年度までは地方債の繰上償還により将来負担率は低下してきていたが、大規模事業（中学校建設、小学校大規模改造、給食センター建設、道の駅道路観光情報館建設）に伴う起債の発行により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年度から上昇した。</a:t>
          </a:r>
        </a:p>
        <a:p>
          <a:r>
            <a:rPr kumimoji="1" lang="ja-JP" altLang="en-US" sz="1300">
              <a:latin typeface="ＭＳ Ｐゴシック" panose="020B0600070205080204" pitchFamily="50" charset="-128"/>
              <a:ea typeface="ＭＳ Ｐゴシック" panose="020B0600070205080204" pitchFamily="50" charset="-128"/>
            </a:rPr>
            <a:t>　今後も新体育館建設等の大規模な事業が計画されており、起債の新規発行や基金の充当を予定しているため、さらに将来負担比率が上昇することが見込まれることから、今後も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10946</xdr:rowOff>
    </xdr:to>
    <xdr:cxnSp macro="">
      <xdr:nvCxnSpPr>
        <xdr:cNvPr id="446" name="直線コネクタ 445"/>
        <xdr:cNvCxnSpPr/>
      </xdr:nvCxnSpPr>
      <xdr:spPr>
        <a:xfrm flipV="1">
          <a:off x="17018000" y="2313214"/>
          <a:ext cx="0" cy="146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154473</xdr:rowOff>
    </xdr:from>
    <xdr:ext cx="762000" cy="259045"/>
    <xdr:sp macro="" textlink="">
      <xdr:nvSpPr>
        <xdr:cNvPr id="447" name="将来負担の状況最小値テキスト"/>
        <xdr:cNvSpPr txBox="1"/>
      </xdr:nvSpPr>
      <xdr:spPr>
        <a:xfrm>
          <a:off x="17106900" y="375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10946</xdr:rowOff>
    </xdr:from>
    <xdr:to>
      <xdr:col>81</xdr:col>
      <xdr:colOff>133350</xdr:colOff>
      <xdr:row>22</xdr:row>
      <xdr:rowOff>10946</xdr:rowOff>
    </xdr:to>
    <xdr:cxnSp macro="">
      <xdr:nvCxnSpPr>
        <xdr:cNvPr id="448" name="直線コネクタ 447"/>
        <xdr:cNvCxnSpPr/>
      </xdr:nvCxnSpPr>
      <xdr:spPr>
        <a:xfrm>
          <a:off x="16929100" y="378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49409</xdr:rowOff>
    </xdr:from>
    <xdr:to>
      <xdr:col>81</xdr:col>
      <xdr:colOff>44450</xdr:colOff>
      <xdr:row>15</xdr:row>
      <xdr:rowOff>63198</xdr:rowOff>
    </xdr:to>
    <xdr:cxnSp macro="">
      <xdr:nvCxnSpPr>
        <xdr:cNvPr id="451" name="直線コネクタ 450"/>
        <xdr:cNvCxnSpPr/>
      </xdr:nvCxnSpPr>
      <xdr:spPr>
        <a:xfrm>
          <a:off x="16179800" y="2621159"/>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105125</xdr:rowOff>
    </xdr:from>
    <xdr:ext cx="762000" cy="259045"/>
    <xdr:sp macro="" textlink="">
      <xdr:nvSpPr>
        <xdr:cNvPr id="452" name="将来負担の状況平均値テキスト"/>
        <xdr:cNvSpPr txBox="1"/>
      </xdr:nvSpPr>
      <xdr:spPr>
        <a:xfrm>
          <a:off x="17106900" y="267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133048</xdr:rowOff>
    </xdr:from>
    <xdr:to>
      <xdr:col>81</xdr:col>
      <xdr:colOff>95250</xdr:colOff>
      <xdr:row>16</xdr:row>
      <xdr:rowOff>63198</xdr:rowOff>
    </xdr:to>
    <xdr:sp macro="" textlink="">
      <xdr:nvSpPr>
        <xdr:cNvPr id="453" name="フローチャート: 判断 452"/>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56545</xdr:rowOff>
    </xdr:from>
    <xdr:to>
      <xdr:col>77</xdr:col>
      <xdr:colOff>44450</xdr:colOff>
      <xdr:row>15</xdr:row>
      <xdr:rowOff>49409</xdr:rowOff>
    </xdr:to>
    <xdr:cxnSp macro="">
      <xdr:nvCxnSpPr>
        <xdr:cNvPr id="454" name="直線コネクタ 453"/>
        <xdr:cNvCxnSpPr/>
      </xdr:nvCxnSpPr>
      <xdr:spPr>
        <a:xfrm>
          <a:off x="15290800" y="2456845"/>
          <a:ext cx="889000" cy="16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159476</xdr:rowOff>
    </xdr:from>
    <xdr:to>
      <xdr:col>77</xdr:col>
      <xdr:colOff>95250</xdr:colOff>
      <xdr:row>16</xdr:row>
      <xdr:rowOff>89626</xdr:rowOff>
    </xdr:to>
    <xdr:sp macro="" textlink="">
      <xdr:nvSpPr>
        <xdr:cNvPr id="455" name="フローチャート: 判断 454"/>
        <xdr:cNvSpPr/>
      </xdr:nvSpPr>
      <xdr:spPr>
        <a:xfrm>
          <a:off x="161290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74403</xdr:rowOff>
    </xdr:from>
    <xdr:ext cx="736600" cy="259045"/>
    <xdr:sp macro="" textlink="">
      <xdr:nvSpPr>
        <xdr:cNvPr id="456" name="テキスト ボックス 455"/>
        <xdr:cNvSpPr txBox="1"/>
      </xdr:nvSpPr>
      <xdr:spPr>
        <a:xfrm>
          <a:off x="15798800" y="281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56545</xdr:rowOff>
    </xdr:from>
    <xdr:to>
      <xdr:col>72</xdr:col>
      <xdr:colOff>203200</xdr:colOff>
      <xdr:row>15</xdr:row>
      <xdr:rowOff>39068</xdr:rowOff>
    </xdr:to>
    <xdr:cxnSp macro="">
      <xdr:nvCxnSpPr>
        <xdr:cNvPr id="457" name="直線コネクタ 456"/>
        <xdr:cNvCxnSpPr/>
      </xdr:nvCxnSpPr>
      <xdr:spPr>
        <a:xfrm flipV="1">
          <a:off x="14401800" y="2456845"/>
          <a:ext cx="889000" cy="15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35137</xdr:rowOff>
    </xdr:from>
    <xdr:to>
      <xdr:col>73</xdr:col>
      <xdr:colOff>44450</xdr:colOff>
      <xdr:row>16</xdr:row>
      <xdr:rowOff>136737</xdr:rowOff>
    </xdr:to>
    <xdr:sp macro="" textlink="">
      <xdr:nvSpPr>
        <xdr:cNvPr id="458" name="フローチャート: 判断 457"/>
        <xdr:cNvSpPr/>
      </xdr:nvSpPr>
      <xdr:spPr>
        <a:xfrm>
          <a:off x="15240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121514</xdr:rowOff>
    </xdr:from>
    <xdr:ext cx="762000" cy="259045"/>
    <xdr:sp macro="" textlink="">
      <xdr:nvSpPr>
        <xdr:cNvPr id="459" name="テキスト ボックス 458"/>
        <xdr:cNvSpPr txBox="1"/>
      </xdr:nvSpPr>
      <xdr:spPr>
        <a:xfrm>
          <a:off x="14909800" y="286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39068</xdr:rowOff>
    </xdr:from>
    <xdr:to>
      <xdr:col>68</xdr:col>
      <xdr:colOff>152400</xdr:colOff>
      <xdr:row>16</xdr:row>
      <xdr:rowOff>73297</xdr:rowOff>
    </xdr:to>
    <xdr:cxnSp macro="">
      <xdr:nvCxnSpPr>
        <xdr:cNvPr id="460" name="直線コネクタ 459"/>
        <xdr:cNvCxnSpPr/>
      </xdr:nvCxnSpPr>
      <xdr:spPr>
        <a:xfrm flipV="1">
          <a:off x="13512800" y="2610818"/>
          <a:ext cx="889000" cy="20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118110</xdr:rowOff>
    </xdr:from>
    <xdr:to>
      <xdr:col>68</xdr:col>
      <xdr:colOff>203200</xdr:colOff>
      <xdr:row>16</xdr:row>
      <xdr:rowOff>48260</xdr:rowOff>
    </xdr:to>
    <xdr:sp macro="" textlink="">
      <xdr:nvSpPr>
        <xdr:cNvPr id="461" name="フローチャート: 判断 460"/>
        <xdr:cNvSpPr/>
      </xdr:nvSpPr>
      <xdr:spPr>
        <a:xfrm>
          <a:off x="1435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33037</xdr:rowOff>
    </xdr:from>
    <xdr:ext cx="762000" cy="259045"/>
    <xdr:sp macro="" textlink="">
      <xdr:nvSpPr>
        <xdr:cNvPr id="462" name="テキスト ボックス 461"/>
        <xdr:cNvSpPr txBox="1"/>
      </xdr:nvSpPr>
      <xdr:spPr>
        <a:xfrm>
          <a:off x="14020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90291</xdr:rowOff>
    </xdr:from>
    <xdr:to>
      <xdr:col>64</xdr:col>
      <xdr:colOff>152400</xdr:colOff>
      <xdr:row>17</xdr:row>
      <xdr:rowOff>20441</xdr:rowOff>
    </xdr:to>
    <xdr:sp macro="" textlink="">
      <xdr:nvSpPr>
        <xdr:cNvPr id="463" name="フローチャート: 判断 462"/>
        <xdr:cNvSpPr/>
      </xdr:nvSpPr>
      <xdr:spPr>
        <a:xfrm>
          <a:off x="13462000" y="283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5218</xdr:rowOff>
    </xdr:from>
    <xdr:ext cx="762000" cy="259045"/>
    <xdr:sp macro="" textlink="">
      <xdr:nvSpPr>
        <xdr:cNvPr id="464" name="テキスト ボックス 463"/>
        <xdr:cNvSpPr txBox="1"/>
      </xdr:nvSpPr>
      <xdr:spPr>
        <a:xfrm>
          <a:off x="13131800" y="291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12398</xdr:rowOff>
    </xdr:from>
    <xdr:to>
      <xdr:col>81</xdr:col>
      <xdr:colOff>95250</xdr:colOff>
      <xdr:row>15</xdr:row>
      <xdr:rowOff>113998</xdr:rowOff>
    </xdr:to>
    <xdr:sp macro="" textlink="">
      <xdr:nvSpPr>
        <xdr:cNvPr id="470" name="楕円 469"/>
        <xdr:cNvSpPr/>
      </xdr:nvSpPr>
      <xdr:spPr>
        <a:xfrm>
          <a:off x="16967200" y="258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28925</xdr:rowOff>
    </xdr:from>
    <xdr:ext cx="762000" cy="259045"/>
    <xdr:sp macro="" textlink="">
      <xdr:nvSpPr>
        <xdr:cNvPr id="471" name="将来負担の状況該当値テキスト"/>
        <xdr:cNvSpPr txBox="1"/>
      </xdr:nvSpPr>
      <xdr:spPr>
        <a:xfrm>
          <a:off x="17106900" y="242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170059</xdr:rowOff>
    </xdr:from>
    <xdr:to>
      <xdr:col>77</xdr:col>
      <xdr:colOff>95250</xdr:colOff>
      <xdr:row>15</xdr:row>
      <xdr:rowOff>100209</xdr:rowOff>
    </xdr:to>
    <xdr:sp macro="" textlink="">
      <xdr:nvSpPr>
        <xdr:cNvPr id="472" name="楕円 471"/>
        <xdr:cNvSpPr/>
      </xdr:nvSpPr>
      <xdr:spPr>
        <a:xfrm>
          <a:off x="16129000" y="257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110386</xdr:rowOff>
    </xdr:from>
    <xdr:ext cx="736600" cy="259045"/>
    <xdr:sp macro="" textlink="">
      <xdr:nvSpPr>
        <xdr:cNvPr id="473" name="テキスト ボックス 472"/>
        <xdr:cNvSpPr txBox="1"/>
      </xdr:nvSpPr>
      <xdr:spPr>
        <a:xfrm>
          <a:off x="15798800" y="2339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5745</xdr:rowOff>
    </xdr:from>
    <xdr:to>
      <xdr:col>73</xdr:col>
      <xdr:colOff>44450</xdr:colOff>
      <xdr:row>14</xdr:row>
      <xdr:rowOff>107345</xdr:rowOff>
    </xdr:to>
    <xdr:sp macro="" textlink="">
      <xdr:nvSpPr>
        <xdr:cNvPr id="474" name="楕円 473"/>
        <xdr:cNvSpPr/>
      </xdr:nvSpPr>
      <xdr:spPr>
        <a:xfrm>
          <a:off x="15240000" y="240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117522</xdr:rowOff>
    </xdr:from>
    <xdr:ext cx="762000" cy="259045"/>
    <xdr:sp macro="" textlink="">
      <xdr:nvSpPr>
        <xdr:cNvPr id="475" name="テキスト ボックス 474"/>
        <xdr:cNvSpPr txBox="1"/>
      </xdr:nvSpPr>
      <xdr:spPr>
        <a:xfrm>
          <a:off x="14909800" y="217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159718</xdr:rowOff>
    </xdr:from>
    <xdr:to>
      <xdr:col>68</xdr:col>
      <xdr:colOff>203200</xdr:colOff>
      <xdr:row>15</xdr:row>
      <xdr:rowOff>89868</xdr:rowOff>
    </xdr:to>
    <xdr:sp macro="" textlink="">
      <xdr:nvSpPr>
        <xdr:cNvPr id="476" name="楕円 475"/>
        <xdr:cNvSpPr/>
      </xdr:nvSpPr>
      <xdr:spPr>
        <a:xfrm>
          <a:off x="14351000" y="256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100045</xdr:rowOff>
    </xdr:from>
    <xdr:ext cx="762000" cy="259045"/>
    <xdr:sp macro="" textlink="">
      <xdr:nvSpPr>
        <xdr:cNvPr id="477" name="テキスト ボックス 476"/>
        <xdr:cNvSpPr txBox="1"/>
      </xdr:nvSpPr>
      <xdr:spPr>
        <a:xfrm>
          <a:off x="14020800" y="232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22497</xdr:rowOff>
    </xdr:from>
    <xdr:to>
      <xdr:col>64</xdr:col>
      <xdr:colOff>152400</xdr:colOff>
      <xdr:row>16</xdr:row>
      <xdr:rowOff>124097</xdr:rowOff>
    </xdr:to>
    <xdr:sp macro="" textlink="">
      <xdr:nvSpPr>
        <xdr:cNvPr id="478" name="楕円 477"/>
        <xdr:cNvSpPr/>
      </xdr:nvSpPr>
      <xdr:spPr>
        <a:xfrm>
          <a:off x="13462000" y="276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134274</xdr:rowOff>
    </xdr:from>
    <xdr:ext cx="762000" cy="259045"/>
    <xdr:sp macro="" textlink="">
      <xdr:nvSpPr>
        <xdr:cNvPr id="479" name="テキスト ボックス 478"/>
        <xdr:cNvSpPr txBox="1"/>
      </xdr:nvSpPr>
      <xdr:spPr>
        <a:xfrm>
          <a:off x="13131800" y="253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15,825
15,772
337.23
10,523,906
10,371,793
119,384
6,447,938
8,703,616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新規採用の調整による職員数の減及び職員の平均年齢の低下により、類似団体平均を下回った水準で推移している。</a:t>
          </a:r>
        </a:p>
        <a:p>
          <a:r>
            <a:rPr kumimoji="1" lang="ja-JP" altLang="en-US" sz="1300">
              <a:latin typeface="ＭＳ Ｐゴシック" panose="020B0600070205080204" pitchFamily="50" charset="-128"/>
              <a:ea typeface="ＭＳ Ｐゴシック" panose="020B0600070205080204" pitchFamily="50" charset="-128"/>
            </a:rPr>
            <a:t>　今後も適正な職員数の管理に努め、さらには行政改革への取り組みを通じて人件費の削減に努める。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41</xdr:row>
      <xdr:rowOff>16510</xdr:rowOff>
    </xdr:to>
    <xdr:cxnSp macro="">
      <xdr:nvCxnSpPr>
        <xdr:cNvPr id="61" name="直線コネクタ 60"/>
        <xdr:cNvCxnSpPr/>
      </xdr:nvCxnSpPr>
      <xdr:spPr>
        <a:xfrm flipV="1">
          <a:off x="4826000" y="58267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96520</xdr:rowOff>
    </xdr:from>
    <xdr:to>
      <xdr:col>24</xdr:col>
      <xdr:colOff>25400</xdr:colOff>
      <xdr:row>34</xdr:row>
      <xdr:rowOff>149860</xdr:rowOff>
    </xdr:to>
    <xdr:cxnSp macro="">
      <xdr:nvCxnSpPr>
        <xdr:cNvPr id="66" name="直線コネクタ 65"/>
        <xdr:cNvCxnSpPr/>
      </xdr:nvCxnSpPr>
      <xdr:spPr>
        <a:xfrm flipV="1">
          <a:off x="3987800" y="59258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135907</xdr:rowOff>
    </xdr:from>
    <xdr:ext cx="762000" cy="259045"/>
    <xdr:sp macro="" textlink="">
      <xdr:nvSpPr>
        <xdr:cNvPr id="67" name="人件費平均値テキスト"/>
        <xdr:cNvSpPr txBox="1"/>
      </xdr:nvSpPr>
      <xdr:spPr>
        <a:xfrm>
          <a:off x="4914900" y="613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134620</xdr:rowOff>
    </xdr:from>
    <xdr:to>
      <xdr:col>19</xdr:col>
      <xdr:colOff>187325</xdr:colOff>
      <xdr:row>34</xdr:row>
      <xdr:rowOff>149860</xdr:rowOff>
    </xdr:to>
    <xdr:cxnSp macro="">
      <xdr:nvCxnSpPr>
        <xdr:cNvPr id="69" name="直線コネクタ 68"/>
        <xdr:cNvCxnSpPr/>
      </xdr:nvCxnSpPr>
      <xdr:spPr>
        <a:xfrm>
          <a:off x="3098800" y="5963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71" name="テキスト ボックス 70"/>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134620</xdr:rowOff>
    </xdr:from>
    <xdr:to>
      <xdr:col>15</xdr:col>
      <xdr:colOff>98425</xdr:colOff>
      <xdr:row>34</xdr:row>
      <xdr:rowOff>157480</xdr:rowOff>
    </xdr:to>
    <xdr:cxnSp macro="">
      <xdr:nvCxnSpPr>
        <xdr:cNvPr id="72" name="直線コネクタ 71"/>
        <xdr:cNvCxnSpPr/>
      </xdr:nvCxnSpPr>
      <xdr:spPr>
        <a:xfrm flipV="1">
          <a:off x="2209800" y="5963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140970</xdr:rowOff>
    </xdr:from>
    <xdr:to>
      <xdr:col>15</xdr:col>
      <xdr:colOff>149225</xdr:colOff>
      <xdr:row>36</xdr:row>
      <xdr:rowOff>71120</xdr:rowOff>
    </xdr:to>
    <xdr:sp macro="" textlink="">
      <xdr:nvSpPr>
        <xdr:cNvPr id="73" name="フローチャート: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55897</xdr:rowOff>
    </xdr:from>
    <xdr:ext cx="762000" cy="259045"/>
    <xdr:sp macro="" textlink="">
      <xdr:nvSpPr>
        <xdr:cNvPr id="74" name="テキスト ボックス 73"/>
        <xdr:cNvSpPr txBox="1"/>
      </xdr:nvSpPr>
      <xdr:spPr>
        <a:xfrm>
          <a:off x="2717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157480</xdr:rowOff>
    </xdr:from>
    <xdr:to>
      <xdr:col>11</xdr:col>
      <xdr:colOff>9525</xdr:colOff>
      <xdr:row>34</xdr:row>
      <xdr:rowOff>165100</xdr:rowOff>
    </xdr:to>
    <xdr:cxnSp macro="">
      <xdr:nvCxnSpPr>
        <xdr:cNvPr id="75" name="直線コネクタ 74"/>
        <xdr:cNvCxnSpPr/>
      </xdr:nvCxnSpPr>
      <xdr:spPr>
        <a:xfrm flipV="1">
          <a:off x="1320800" y="5986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110490</xdr:rowOff>
    </xdr:from>
    <xdr:to>
      <xdr:col>11</xdr:col>
      <xdr:colOff>60325</xdr:colOff>
      <xdr:row>36</xdr:row>
      <xdr:rowOff>40640</xdr:rowOff>
    </xdr:to>
    <xdr:sp macro="" textlink="">
      <xdr:nvSpPr>
        <xdr:cNvPr id="76" name="フローチャート: 判断 75"/>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25417</xdr:rowOff>
    </xdr:from>
    <xdr:ext cx="762000" cy="259045"/>
    <xdr:sp macro="" textlink="">
      <xdr:nvSpPr>
        <xdr:cNvPr id="77" name="テキスト ボックス 76"/>
        <xdr:cNvSpPr txBox="1"/>
      </xdr:nvSpPr>
      <xdr:spPr>
        <a:xfrm>
          <a:off x="1828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45720</xdr:rowOff>
    </xdr:from>
    <xdr:to>
      <xdr:col>24</xdr:col>
      <xdr:colOff>76200</xdr:colOff>
      <xdr:row>34</xdr:row>
      <xdr:rowOff>147320</xdr:rowOff>
    </xdr:to>
    <xdr:sp macro="" textlink="">
      <xdr:nvSpPr>
        <xdr:cNvPr id="85" name="楕円 84"/>
        <xdr:cNvSpPr/>
      </xdr:nvSpPr>
      <xdr:spPr>
        <a:xfrm>
          <a:off x="47752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125747</xdr:rowOff>
    </xdr:from>
    <xdr:ext cx="762000" cy="259045"/>
    <xdr:sp macro="" textlink="">
      <xdr:nvSpPr>
        <xdr:cNvPr id="86" name="人件費該当値テキスト"/>
        <xdr:cNvSpPr txBox="1"/>
      </xdr:nvSpPr>
      <xdr:spPr>
        <a:xfrm>
          <a:off x="4914900" y="578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99060</xdr:rowOff>
    </xdr:from>
    <xdr:to>
      <xdr:col>20</xdr:col>
      <xdr:colOff>38100</xdr:colOff>
      <xdr:row>35</xdr:row>
      <xdr:rowOff>29210</xdr:rowOff>
    </xdr:to>
    <xdr:sp macro="" textlink="">
      <xdr:nvSpPr>
        <xdr:cNvPr id="87" name="楕円 86"/>
        <xdr:cNvSpPr/>
      </xdr:nvSpPr>
      <xdr:spPr>
        <a:xfrm>
          <a:off x="3937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39387</xdr:rowOff>
    </xdr:from>
    <xdr:ext cx="736600" cy="259045"/>
    <xdr:sp macro="" textlink="">
      <xdr:nvSpPr>
        <xdr:cNvPr id="88" name="テキスト ボックス 87"/>
        <xdr:cNvSpPr txBox="1"/>
      </xdr:nvSpPr>
      <xdr:spPr>
        <a:xfrm>
          <a:off x="3606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83820</xdr:rowOff>
    </xdr:from>
    <xdr:to>
      <xdr:col>15</xdr:col>
      <xdr:colOff>149225</xdr:colOff>
      <xdr:row>35</xdr:row>
      <xdr:rowOff>13970</xdr:rowOff>
    </xdr:to>
    <xdr:sp macro="" textlink="">
      <xdr:nvSpPr>
        <xdr:cNvPr id="89" name="楕円 88"/>
        <xdr:cNvSpPr/>
      </xdr:nvSpPr>
      <xdr:spPr>
        <a:xfrm>
          <a:off x="3048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24147</xdr:rowOff>
    </xdr:from>
    <xdr:ext cx="762000" cy="259045"/>
    <xdr:sp macro="" textlink="">
      <xdr:nvSpPr>
        <xdr:cNvPr id="90" name="テキスト ボックス 89"/>
        <xdr:cNvSpPr txBox="1"/>
      </xdr:nvSpPr>
      <xdr:spPr>
        <a:xfrm>
          <a:off x="2717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106680</xdr:rowOff>
    </xdr:from>
    <xdr:to>
      <xdr:col>11</xdr:col>
      <xdr:colOff>60325</xdr:colOff>
      <xdr:row>35</xdr:row>
      <xdr:rowOff>36830</xdr:rowOff>
    </xdr:to>
    <xdr:sp macro="" textlink="">
      <xdr:nvSpPr>
        <xdr:cNvPr id="91" name="楕円 90"/>
        <xdr:cNvSpPr/>
      </xdr:nvSpPr>
      <xdr:spPr>
        <a:xfrm>
          <a:off x="2159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47007</xdr:rowOff>
    </xdr:from>
    <xdr:ext cx="762000" cy="259045"/>
    <xdr:sp macro="" textlink="">
      <xdr:nvSpPr>
        <xdr:cNvPr id="92" name="テキスト ボックス 91"/>
        <xdr:cNvSpPr txBox="1"/>
      </xdr:nvSpPr>
      <xdr:spPr>
        <a:xfrm>
          <a:off x="1828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114300</xdr:rowOff>
    </xdr:from>
    <xdr:to>
      <xdr:col>6</xdr:col>
      <xdr:colOff>171450</xdr:colOff>
      <xdr:row>35</xdr:row>
      <xdr:rowOff>44450</xdr:rowOff>
    </xdr:to>
    <xdr:sp macro="" textlink="">
      <xdr:nvSpPr>
        <xdr:cNvPr id="93" name="楕円 92"/>
        <xdr:cNvSpPr/>
      </xdr:nvSpPr>
      <xdr:spPr>
        <a:xfrm>
          <a:off x="1270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54627</xdr:rowOff>
    </xdr:from>
    <xdr:ext cx="762000" cy="259045"/>
    <xdr:sp macro="" textlink="">
      <xdr:nvSpPr>
        <xdr:cNvPr id="94" name="テキスト ボックス 93"/>
        <xdr:cNvSpPr txBox="1"/>
      </xdr:nvSpPr>
      <xdr:spPr>
        <a:xfrm>
          <a:off x="939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類似団体平均より下回った水準で推移しているものの、前年比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ポイント上昇したのは、平成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年度に開館した道路観光情報館に係る業務委託料等の管理費の増加が一因である。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今後も、物件費の抑制を図るために、施設の統廃合等を含め管理方法の見直しを進める。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21</xdr:row>
      <xdr:rowOff>146050</xdr:rowOff>
    </xdr:to>
    <xdr:cxnSp macro="">
      <xdr:nvCxnSpPr>
        <xdr:cNvPr id="122" name="直線コネクタ 121"/>
        <xdr:cNvCxnSpPr/>
      </xdr:nvCxnSpPr>
      <xdr:spPr>
        <a:xfrm flipV="1">
          <a:off x="16510000" y="21971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5" name="物件費最大値テキスト"/>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6" name="直線コネクタ 125"/>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63500</xdr:rowOff>
    </xdr:from>
    <xdr:to>
      <xdr:col>82</xdr:col>
      <xdr:colOff>107950</xdr:colOff>
      <xdr:row>15</xdr:row>
      <xdr:rowOff>31750</xdr:rowOff>
    </xdr:to>
    <xdr:cxnSp macro="">
      <xdr:nvCxnSpPr>
        <xdr:cNvPr id="127" name="直線コネクタ 126"/>
        <xdr:cNvCxnSpPr/>
      </xdr:nvCxnSpPr>
      <xdr:spPr>
        <a:xfrm>
          <a:off x="15671800" y="24638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28"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29" name="フローチャート: 判断 128"/>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25400</xdr:rowOff>
    </xdr:from>
    <xdr:to>
      <xdr:col>78</xdr:col>
      <xdr:colOff>69850</xdr:colOff>
      <xdr:row>14</xdr:row>
      <xdr:rowOff>63500</xdr:rowOff>
    </xdr:to>
    <xdr:cxnSp macro="">
      <xdr:nvCxnSpPr>
        <xdr:cNvPr id="130" name="直線コネクタ 129"/>
        <xdr:cNvCxnSpPr/>
      </xdr:nvCxnSpPr>
      <xdr:spPr>
        <a:xfrm>
          <a:off x="14782800" y="2425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12700</xdr:rowOff>
    </xdr:from>
    <xdr:to>
      <xdr:col>78</xdr:col>
      <xdr:colOff>120650</xdr:colOff>
      <xdr:row>16</xdr:row>
      <xdr:rowOff>114300</xdr:rowOff>
    </xdr:to>
    <xdr:sp macro="" textlink="">
      <xdr:nvSpPr>
        <xdr:cNvPr id="131" name="フローチャート: 判断 130"/>
        <xdr:cNvSpPr/>
      </xdr:nvSpPr>
      <xdr:spPr>
        <a:xfrm>
          <a:off x="15621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99077</xdr:rowOff>
    </xdr:from>
    <xdr:ext cx="736600" cy="259045"/>
    <xdr:sp macro="" textlink="">
      <xdr:nvSpPr>
        <xdr:cNvPr id="132" name="テキスト ボックス 131"/>
        <xdr:cNvSpPr txBox="1"/>
      </xdr:nvSpPr>
      <xdr:spPr>
        <a:xfrm>
          <a:off x="15290800" y="284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25400</xdr:rowOff>
    </xdr:from>
    <xdr:to>
      <xdr:col>73</xdr:col>
      <xdr:colOff>180975</xdr:colOff>
      <xdr:row>14</xdr:row>
      <xdr:rowOff>25400</xdr:rowOff>
    </xdr:to>
    <xdr:cxnSp macro="">
      <xdr:nvCxnSpPr>
        <xdr:cNvPr id="133" name="直線コネクタ 132"/>
        <xdr:cNvCxnSpPr/>
      </xdr:nvCxnSpPr>
      <xdr:spPr>
        <a:xfrm>
          <a:off x="13893800" y="2425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4" name="フローチャート: 判断 133"/>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5" name="テキスト ボックス 134"/>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146050</xdr:rowOff>
    </xdr:from>
    <xdr:to>
      <xdr:col>69</xdr:col>
      <xdr:colOff>92075</xdr:colOff>
      <xdr:row>14</xdr:row>
      <xdr:rowOff>25400</xdr:rowOff>
    </xdr:to>
    <xdr:cxnSp macro="">
      <xdr:nvCxnSpPr>
        <xdr:cNvPr id="136" name="直線コネクタ 135"/>
        <xdr:cNvCxnSpPr/>
      </xdr:nvCxnSpPr>
      <xdr:spPr>
        <a:xfrm>
          <a:off x="13004800" y="2374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107950</xdr:rowOff>
    </xdr:from>
    <xdr:to>
      <xdr:col>69</xdr:col>
      <xdr:colOff>142875</xdr:colOff>
      <xdr:row>16</xdr:row>
      <xdr:rowOff>38100</xdr:rowOff>
    </xdr:to>
    <xdr:sp macro="" textlink="">
      <xdr:nvSpPr>
        <xdr:cNvPr id="137" name="フローチャート: 判断 136"/>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22877</xdr:rowOff>
    </xdr:from>
    <xdr:ext cx="762000" cy="259045"/>
    <xdr:sp macro="" textlink="">
      <xdr:nvSpPr>
        <xdr:cNvPr id="138" name="テキスト ボックス 137"/>
        <xdr:cNvSpPr txBox="1"/>
      </xdr:nvSpPr>
      <xdr:spPr>
        <a:xfrm>
          <a:off x="13512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107950</xdr:rowOff>
    </xdr:from>
    <xdr:to>
      <xdr:col>65</xdr:col>
      <xdr:colOff>53975</xdr:colOff>
      <xdr:row>16</xdr:row>
      <xdr:rowOff>38100</xdr:rowOff>
    </xdr:to>
    <xdr:sp macro="" textlink="">
      <xdr:nvSpPr>
        <xdr:cNvPr id="139" name="フローチャート: 判断 138"/>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22877</xdr:rowOff>
    </xdr:from>
    <xdr:ext cx="762000" cy="259045"/>
    <xdr:sp macro="" textlink="">
      <xdr:nvSpPr>
        <xdr:cNvPr id="140" name="テキスト ボックス 139"/>
        <xdr:cNvSpPr txBox="1"/>
      </xdr:nvSpPr>
      <xdr:spPr>
        <a:xfrm>
          <a:off x="12623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6" name="楕円 145"/>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7"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12700</xdr:rowOff>
    </xdr:from>
    <xdr:to>
      <xdr:col>78</xdr:col>
      <xdr:colOff>120650</xdr:colOff>
      <xdr:row>14</xdr:row>
      <xdr:rowOff>114300</xdr:rowOff>
    </xdr:to>
    <xdr:sp macro="" textlink="">
      <xdr:nvSpPr>
        <xdr:cNvPr id="148" name="楕円 147"/>
        <xdr:cNvSpPr/>
      </xdr:nvSpPr>
      <xdr:spPr>
        <a:xfrm>
          <a:off x="15621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124477</xdr:rowOff>
    </xdr:from>
    <xdr:ext cx="736600" cy="259045"/>
    <xdr:sp macro="" textlink="">
      <xdr:nvSpPr>
        <xdr:cNvPr id="149" name="テキスト ボックス 148"/>
        <xdr:cNvSpPr txBox="1"/>
      </xdr:nvSpPr>
      <xdr:spPr>
        <a:xfrm>
          <a:off x="15290800" y="21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146050</xdr:rowOff>
    </xdr:from>
    <xdr:to>
      <xdr:col>74</xdr:col>
      <xdr:colOff>31750</xdr:colOff>
      <xdr:row>14</xdr:row>
      <xdr:rowOff>76200</xdr:rowOff>
    </xdr:to>
    <xdr:sp macro="" textlink="">
      <xdr:nvSpPr>
        <xdr:cNvPr id="150" name="楕円 149"/>
        <xdr:cNvSpPr/>
      </xdr:nvSpPr>
      <xdr:spPr>
        <a:xfrm>
          <a:off x="14732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86377</xdr:rowOff>
    </xdr:from>
    <xdr:ext cx="762000" cy="259045"/>
    <xdr:sp macro="" textlink="">
      <xdr:nvSpPr>
        <xdr:cNvPr id="151" name="テキスト ボックス 150"/>
        <xdr:cNvSpPr txBox="1"/>
      </xdr:nvSpPr>
      <xdr:spPr>
        <a:xfrm>
          <a:off x="144018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146050</xdr:rowOff>
    </xdr:from>
    <xdr:to>
      <xdr:col>69</xdr:col>
      <xdr:colOff>142875</xdr:colOff>
      <xdr:row>14</xdr:row>
      <xdr:rowOff>76200</xdr:rowOff>
    </xdr:to>
    <xdr:sp macro="" textlink="">
      <xdr:nvSpPr>
        <xdr:cNvPr id="152" name="楕円 151"/>
        <xdr:cNvSpPr/>
      </xdr:nvSpPr>
      <xdr:spPr>
        <a:xfrm>
          <a:off x="13843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86377</xdr:rowOff>
    </xdr:from>
    <xdr:ext cx="762000" cy="259045"/>
    <xdr:sp macro="" textlink="">
      <xdr:nvSpPr>
        <xdr:cNvPr id="153" name="テキスト ボックス 152"/>
        <xdr:cNvSpPr txBox="1"/>
      </xdr:nvSpPr>
      <xdr:spPr>
        <a:xfrm>
          <a:off x="135128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95250</xdr:rowOff>
    </xdr:from>
    <xdr:to>
      <xdr:col>65</xdr:col>
      <xdr:colOff>53975</xdr:colOff>
      <xdr:row>14</xdr:row>
      <xdr:rowOff>25400</xdr:rowOff>
    </xdr:to>
    <xdr:sp macro="" textlink="">
      <xdr:nvSpPr>
        <xdr:cNvPr id="154" name="楕円 153"/>
        <xdr:cNvSpPr/>
      </xdr:nvSpPr>
      <xdr:spPr>
        <a:xfrm>
          <a:off x="12954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35577</xdr:rowOff>
    </xdr:from>
    <xdr:ext cx="762000" cy="259045"/>
    <xdr:sp macro="" textlink="">
      <xdr:nvSpPr>
        <xdr:cNvPr id="155" name="テキスト ボックス 154"/>
        <xdr:cNvSpPr txBox="1"/>
      </xdr:nvSpPr>
      <xdr:spPr>
        <a:xfrm>
          <a:off x="12623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扶助費に係る経常収支比率が類似団体を上回る原因としては、中学生までに医療費及び給食費の無償化を実施していることが挙げられる。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今後も、高齢化による扶助費の増加が懸念されるため、財政を圧迫しないよう注視していく。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69850</xdr:rowOff>
    </xdr:from>
    <xdr:to>
      <xdr:col>24</xdr:col>
      <xdr:colOff>25400</xdr:colOff>
      <xdr:row>61</xdr:row>
      <xdr:rowOff>146050</xdr:rowOff>
    </xdr:to>
    <xdr:cxnSp macro="">
      <xdr:nvCxnSpPr>
        <xdr:cNvPr id="183" name="直線コネクタ 182"/>
        <xdr:cNvCxnSpPr/>
      </xdr:nvCxnSpPr>
      <xdr:spPr>
        <a:xfrm flipV="1">
          <a:off x="4826000" y="93281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4"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5" name="直線コネクタ 184"/>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156227</xdr:rowOff>
    </xdr:from>
    <xdr:ext cx="762000" cy="259045"/>
    <xdr:sp macro="" textlink="">
      <xdr:nvSpPr>
        <xdr:cNvPr id="186" name="扶助費最大値テキスト"/>
        <xdr:cNvSpPr txBox="1"/>
      </xdr:nvSpPr>
      <xdr:spPr>
        <a:xfrm>
          <a:off x="4914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69850</xdr:rowOff>
    </xdr:from>
    <xdr:to>
      <xdr:col>24</xdr:col>
      <xdr:colOff>114300</xdr:colOff>
      <xdr:row>54</xdr:row>
      <xdr:rowOff>69850</xdr:rowOff>
    </xdr:to>
    <xdr:cxnSp macro="">
      <xdr:nvCxnSpPr>
        <xdr:cNvPr id="187" name="直線コネクタ 186"/>
        <xdr:cNvCxnSpPr/>
      </xdr:nvCxnSpPr>
      <xdr:spPr>
        <a:xfrm>
          <a:off x="4737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57</xdr:row>
      <xdr:rowOff>165100</xdr:rowOff>
    </xdr:to>
    <xdr:cxnSp macro="">
      <xdr:nvCxnSpPr>
        <xdr:cNvPr id="188" name="直線コネクタ 187"/>
        <xdr:cNvCxnSpPr/>
      </xdr:nvCxnSpPr>
      <xdr:spPr>
        <a:xfrm>
          <a:off x="3987800" y="9918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89"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57</xdr:row>
      <xdr:rowOff>146050</xdr:rowOff>
    </xdr:to>
    <xdr:cxnSp macro="">
      <xdr:nvCxnSpPr>
        <xdr:cNvPr id="191" name="直線コネクタ 190"/>
        <xdr:cNvCxnSpPr/>
      </xdr:nvCxnSpPr>
      <xdr:spPr>
        <a:xfrm>
          <a:off x="3098800" y="991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92" name="フローチャート: 判断 191"/>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111777</xdr:rowOff>
    </xdr:from>
    <xdr:ext cx="736600" cy="259045"/>
    <xdr:sp macro="" textlink="">
      <xdr:nvSpPr>
        <xdr:cNvPr id="193" name="テキスト ボックス 192"/>
        <xdr:cNvSpPr txBox="1"/>
      </xdr:nvSpPr>
      <xdr:spPr>
        <a:xfrm>
          <a:off x="3606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57</xdr:row>
      <xdr:rowOff>146050</xdr:rowOff>
    </xdr:to>
    <xdr:cxnSp macro="">
      <xdr:nvCxnSpPr>
        <xdr:cNvPr id="194" name="直線コネクタ 193"/>
        <xdr:cNvCxnSpPr/>
      </xdr:nvCxnSpPr>
      <xdr:spPr>
        <a:xfrm>
          <a:off x="2209800" y="991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5" name="フローチャート: 判断 194"/>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196" name="テキスト ボックス 195"/>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xdr:rowOff>
    </xdr:from>
    <xdr:to>
      <xdr:col>11</xdr:col>
      <xdr:colOff>9525</xdr:colOff>
      <xdr:row>57</xdr:row>
      <xdr:rowOff>146050</xdr:rowOff>
    </xdr:to>
    <xdr:cxnSp macro="">
      <xdr:nvCxnSpPr>
        <xdr:cNvPr id="197" name="直線コネクタ 196"/>
        <xdr:cNvCxnSpPr/>
      </xdr:nvCxnSpPr>
      <xdr:spPr>
        <a:xfrm>
          <a:off x="1320800" y="97853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8" name="フローチャート: 判断 197"/>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199" name="テキスト ボックス 198"/>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00" name="フローチャート: 判断 199"/>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35577</xdr:rowOff>
    </xdr:from>
    <xdr:ext cx="762000" cy="259045"/>
    <xdr:sp macro="" textlink="">
      <xdr:nvSpPr>
        <xdr:cNvPr id="201" name="テキスト ボックス 200"/>
        <xdr:cNvSpPr txBox="1"/>
      </xdr:nvSpPr>
      <xdr:spPr>
        <a:xfrm>
          <a:off x="939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207" name="楕円 206"/>
        <xdr:cNvSpPr/>
      </xdr:nvSpPr>
      <xdr:spPr>
        <a:xfrm>
          <a:off x="47752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86377</xdr:rowOff>
    </xdr:from>
    <xdr:ext cx="762000" cy="259045"/>
    <xdr:sp macro="" textlink="">
      <xdr:nvSpPr>
        <xdr:cNvPr id="208" name="扶助費該当値テキスト"/>
        <xdr:cNvSpPr txBox="1"/>
      </xdr:nvSpPr>
      <xdr:spPr>
        <a:xfrm>
          <a:off x="49149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09" name="楕円 208"/>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10" name="テキスト ボックス 209"/>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11" name="楕円 210"/>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12" name="テキスト ボックス 211"/>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13" name="楕円 212"/>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14" name="テキスト ボックス 213"/>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15" name="楕円 214"/>
        <xdr:cNvSpPr/>
      </xdr:nvSpPr>
      <xdr:spPr>
        <a:xfrm>
          <a:off x="1270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216" name="テキスト ボックス 215"/>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類似団体平均を上回っている要因は、下水道事業への繰出し基準以上の繰出金があること、また、施設の統廃合が進まないことと施設老朽化に伴う維持補修費の増加が挙げられる。</a:t>
          </a:r>
        </a:p>
        <a:p>
          <a:r>
            <a:rPr kumimoji="1" lang="ja-JP" altLang="en-US" sz="1300">
              <a:latin typeface="ＭＳ Ｐゴシック" panose="020B0600070205080204" pitchFamily="50" charset="-128"/>
              <a:ea typeface="ＭＳ Ｐゴシック" panose="020B0600070205080204" pitchFamily="50" charset="-128"/>
            </a:rPr>
            <a:t>　下水道事業においては、独立採算の原則に立ち返った料金の値上げ等による健全化に努め、施設の統廃合については公共施設総合管理計画に基づき順次進めていく。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99785</xdr:rowOff>
    </xdr:from>
    <xdr:to>
      <xdr:col>82</xdr:col>
      <xdr:colOff>107950</xdr:colOff>
      <xdr:row>61</xdr:row>
      <xdr:rowOff>167822</xdr:rowOff>
    </xdr:to>
    <xdr:cxnSp macro="">
      <xdr:nvCxnSpPr>
        <xdr:cNvPr id="246" name="直線コネクタ 245"/>
        <xdr:cNvCxnSpPr/>
      </xdr:nvCxnSpPr>
      <xdr:spPr>
        <a:xfrm flipV="1">
          <a:off x="16510000" y="9015185"/>
          <a:ext cx="0" cy="1611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139899</xdr:rowOff>
    </xdr:from>
    <xdr:ext cx="762000" cy="259045"/>
    <xdr:sp macro="" textlink="">
      <xdr:nvSpPr>
        <xdr:cNvPr id="247" name="その他最小値テキスト"/>
        <xdr:cNvSpPr txBox="1"/>
      </xdr:nvSpPr>
      <xdr:spPr>
        <a:xfrm>
          <a:off x="16598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167822</xdr:rowOff>
    </xdr:from>
    <xdr:to>
      <xdr:col>82</xdr:col>
      <xdr:colOff>196850</xdr:colOff>
      <xdr:row>61</xdr:row>
      <xdr:rowOff>167822</xdr:rowOff>
    </xdr:to>
    <xdr:cxnSp macro="">
      <xdr:nvCxnSpPr>
        <xdr:cNvPr id="248" name="直線コネクタ 247"/>
        <xdr:cNvCxnSpPr/>
      </xdr:nvCxnSpPr>
      <xdr:spPr>
        <a:xfrm>
          <a:off x="16421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14712</xdr:rowOff>
    </xdr:from>
    <xdr:ext cx="762000" cy="259045"/>
    <xdr:sp macro="" textlink="">
      <xdr:nvSpPr>
        <xdr:cNvPr id="249" name="その他最大値テキスト"/>
        <xdr:cNvSpPr txBox="1"/>
      </xdr:nvSpPr>
      <xdr:spPr>
        <a:xfrm>
          <a:off x="16598900" y="875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99785</xdr:rowOff>
    </xdr:from>
    <xdr:to>
      <xdr:col>82</xdr:col>
      <xdr:colOff>196850</xdr:colOff>
      <xdr:row>52</xdr:row>
      <xdr:rowOff>99785</xdr:rowOff>
    </xdr:to>
    <xdr:cxnSp macro="">
      <xdr:nvCxnSpPr>
        <xdr:cNvPr id="250" name="直線コネクタ 249"/>
        <xdr:cNvCxnSpPr/>
      </xdr:nvCxnSpPr>
      <xdr:spPr>
        <a:xfrm>
          <a:off x="16421100" y="901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113393</xdr:rowOff>
    </xdr:from>
    <xdr:to>
      <xdr:col>82</xdr:col>
      <xdr:colOff>107950</xdr:colOff>
      <xdr:row>57</xdr:row>
      <xdr:rowOff>113393</xdr:rowOff>
    </xdr:to>
    <xdr:cxnSp macro="">
      <xdr:nvCxnSpPr>
        <xdr:cNvPr id="251" name="直線コネクタ 250"/>
        <xdr:cNvCxnSpPr/>
      </xdr:nvCxnSpPr>
      <xdr:spPr>
        <a:xfrm>
          <a:off x="15671800" y="98860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54627</xdr:rowOff>
    </xdr:from>
    <xdr:ext cx="762000" cy="259045"/>
    <xdr:sp macro="" textlink="">
      <xdr:nvSpPr>
        <xdr:cNvPr id="252" name="その他平均値テキスト"/>
        <xdr:cNvSpPr txBox="1"/>
      </xdr:nvSpPr>
      <xdr:spPr>
        <a:xfrm>
          <a:off x="16598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53" name="フローチャート: 判断 252"/>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113393</xdr:rowOff>
    </xdr:from>
    <xdr:to>
      <xdr:col>78</xdr:col>
      <xdr:colOff>69850</xdr:colOff>
      <xdr:row>58</xdr:row>
      <xdr:rowOff>61685</xdr:rowOff>
    </xdr:to>
    <xdr:cxnSp macro="">
      <xdr:nvCxnSpPr>
        <xdr:cNvPr id="254" name="直線コネクタ 253"/>
        <xdr:cNvCxnSpPr/>
      </xdr:nvCxnSpPr>
      <xdr:spPr>
        <a:xfrm flipV="1">
          <a:off x="14782800" y="98860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5" name="フローチャート: 判断 254"/>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6" name="テキスト ボックス 255"/>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7257</xdr:rowOff>
    </xdr:from>
    <xdr:to>
      <xdr:col>73</xdr:col>
      <xdr:colOff>180975</xdr:colOff>
      <xdr:row>58</xdr:row>
      <xdr:rowOff>61685</xdr:rowOff>
    </xdr:to>
    <xdr:cxnSp macro="">
      <xdr:nvCxnSpPr>
        <xdr:cNvPr id="257" name="直線コネクタ 256"/>
        <xdr:cNvCxnSpPr/>
      </xdr:nvCxnSpPr>
      <xdr:spPr>
        <a:xfrm>
          <a:off x="13893800" y="99513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92528</xdr:rowOff>
    </xdr:from>
    <xdr:to>
      <xdr:col>74</xdr:col>
      <xdr:colOff>31750</xdr:colOff>
      <xdr:row>57</xdr:row>
      <xdr:rowOff>22678</xdr:rowOff>
    </xdr:to>
    <xdr:sp macro="" textlink="">
      <xdr:nvSpPr>
        <xdr:cNvPr id="258" name="フローチャート: 判断 257"/>
        <xdr:cNvSpPr/>
      </xdr:nvSpPr>
      <xdr:spPr>
        <a:xfrm>
          <a:off x="14732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32855</xdr:rowOff>
    </xdr:from>
    <xdr:ext cx="762000" cy="259045"/>
    <xdr:sp macro="" textlink="">
      <xdr:nvSpPr>
        <xdr:cNvPr id="259" name="テキスト ボックス 258"/>
        <xdr:cNvSpPr txBox="1"/>
      </xdr:nvSpPr>
      <xdr:spPr>
        <a:xfrm>
          <a:off x="14401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7257</xdr:rowOff>
    </xdr:from>
    <xdr:to>
      <xdr:col>69</xdr:col>
      <xdr:colOff>92075</xdr:colOff>
      <xdr:row>58</xdr:row>
      <xdr:rowOff>105228</xdr:rowOff>
    </xdr:to>
    <xdr:cxnSp macro="">
      <xdr:nvCxnSpPr>
        <xdr:cNvPr id="260" name="直線コネクタ 259"/>
        <xdr:cNvCxnSpPr/>
      </xdr:nvCxnSpPr>
      <xdr:spPr>
        <a:xfrm flipV="1">
          <a:off x="13004800" y="99513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78922</xdr:rowOff>
    </xdr:from>
    <xdr:to>
      <xdr:col>69</xdr:col>
      <xdr:colOff>142875</xdr:colOff>
      <xdr:row>56</xdr:row>
      <xdr:rowOff>9072</xdr:rowOff>
    </xdr:to>
    <xdr:sp macro="" textlink="">
      <xdr:nvSpPr>
        <xdr:cNvPr id="261" name="フローチャート: 判断 260"/>
        <xdr:cNvSpPr/>
      </xdr:nvSpPr>
      <xdr:spPr>
        <a:xfrm>
          <a:off x="13843000" y="950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19249</xdr:rowOff>
    </xdr:from>
    <xdr:ext cx="762000" cy="259045"/>
    <xdr:sp macro="" textlink="">
      <xdr:nvSpPr>
        <xdr:cNvPr id="262" name="テキスト ボックス 261"/>
        <xdr:cNvSpPr txBox="1"/>
      </xdr:nvSpPr>
      <xdr:spPr>
        <a:xfrm>
          <a:off x="13512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100693</xdr:rowOff>
    </xdr:from>
    <xdr:to>
      <xdr:col>65</xdr:col>
      <xdr:colOff>53975</xdr:colOff>
      <xdr:row>56</xdr:row>
      <xdr:rowOff>30843</xdr:rowOff>
    </xdr:to>
    <xdr:sp macro="" textlink="">
      <xdr:nvSpPr>
        <xdr:cNvPr id="263" name="フローチャート: 判断 262"/>
        <xdr:cNvSpPr/>
      </xdr:nvSpPr>
      <xdr:spPr>
        <a:xfrm>
          <a:off x="12954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41020</xdr:rowOff>
    </xdr:from>
    <xdr:ext cx="762000" cy="259045"/>
    <xdr:sp macro="" textlink="">
      <xdr:nvSpPr>
        <xdr:cNvPr id="264" name="テキスト ボックス 263"/>
        <xdr:cNvSpPr txBox="1"/>
      </xdr:nvSpPr>
      <xdr:spPr>
        <a:xfrm>
          <a:off x="12623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62593</xdr:rowOff>
    </xdr:from>
    <xdr:to>
      <xdr:col>82</xdr:col>
      <xdr:colOff>158750</xdr:colOff>
      <xdr:row>57</xdr:row>
      <xdr:rowOff>164193</xdr:rowOff>
    </xdr:to>
    <xdr:sp macro="" textlink="">
      <xdr:nvSpPr>
        <xdr:cNvPr id="270" name="楕円 269"/>
        <xdr:cNvSpPr/>
      </xdr:nvSpPr>
      <xdr:spPr>
        <a:xfrm>
          <a:off x="164592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34670</xdr:rowOff>
    </xdr:from>
    <xdr:ext cx="762000" cy="259045"/>
    <xdr:sp macro="" textlink="">
      <xdr:nvSpPr>
        <xdr:cNvPr id="271" name="その他該当値テキスト"/>
        <xdr:cNvSpPr txBox="1"/>
      </xdr:nvSpPr>
      <xdr:spPr>
        <a:xfrm>
          <a:off x="16598900" y="980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62593</xdr:rowOff>
    </xdr:from>
    <xdr:to>
      <xdr:col>78</xdr:col>
      <xdr:colOff>120650</xdr:colOff>
      <xdr:row>57</xdr:row>
      <xdr:rowOff>164193</xdr:rowOff>
    </xdr:to>
    <xdr:sp macro="" textlink="">
      <xdr:nvSpPr>
        <xdr:cNvPr id="272" name="楕円 271"/>
        <xdr:cNvSpPr/>
      </xdr:nvSpPr>
      <xdr:spPr>
        <a:xfrm>
          <a:off x="15621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148970</xdr:rowOff>
    </xdr:from>
    <xdr:ext cx="736600" cy="259045"/>
    <xdr:sp macro="" textlink="">
      <xdr:nvSpPr>
        <xdr:cNvPr id="273" name="テキスト ボックス 272"/>
        <xdr:cNvSpPr txBox="1"/>
      </xdr:nvSpPr>
      <xdr:spPr>
        <a:xfrm>
          <a:off x="15290800" y="992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10885</xdr:rowOff>
    </xdr:from>
    <xdr:to>
      <xdr:col>74</xdr:col>
      <xdr:colOff>31750</xdr:colOff>
      <xdr:row>58</xdr:row>
      <xdr:rowOff>112485</xdr:rowOff>
    </xdr:to>
    <xdr:sp macro="" textlink="">
      <xdr:nvSpPr>
        <xdr:cNvPr id="274" name="楕円 273"/>
        <xdr:cNvSpPr/>
      </xdr:nvSpPr>
      <xdr:spPr>
        <a:xfrm>
          <a:off x="14732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75" name="テキスト ボックス 274"/>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127907</xdr:rowOff>
    </xdr:from>
    <xdr:to>
      <xdr:col>69</xdr:col>
      <xdr:colOff>142875</xdr:colOff>
      <xdr:row>58</xdr:row>
      <xdr:rowOff>58057</xdr:rowOff>
    </xdr:to>
    <xdr:sp macro="" textlink="">
      <xdr:nvSpPr>
        <xdr:cNvPr id="276" name="楕円 275"/>
        <xdr:cNvSpPr/>
      </xdr:nvSpPr>
      <xdr:spPr>
        <a:xfrm>
          <a:off x="13843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77" name="テキスト ボックス 276"/>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78" name="楕円 277"/>
        <xdr:cNvSpPr/>
      </xdr:nvSpPr>
      <xdr:spPr>
        <a:xfrm>
          <a:off x="12954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140805</xdr:rowOff>
    </xdr:from>
    <xdr:ext cx="762000" cy="259045"/>
    <xdr:sp macro="" textlink="">
      <xdr:nvSpPr>
        <xdr:cNvPr id="279" name="テキスト ボックス 278"/>
        <xdr:cNvSpPr txBox="1"/>
      </xdr:nvSpPr>
      <xdr:spPr>
        <a:xfrm>
          <a:off x="12623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類似団体平均を大きく上回っている要因は、病院、消防、ごみ処理施設等一部事務組合への負担金が多額であることが挙げられる。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今後は、一部事務組合を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構成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している他町と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も協議の上、事務改善による負担金抑制を図り、町の財政を圧迫しないよう努める。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また、町単独補助事業の整理をし、必要性の低い補助金は見直しや廃止を順次進めていく。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99568</xdr:rowOff>
    </xdr:from>
    <xdr:to>
      <xdr:col>82</xdr:col>
      <xdr:colOff>107950</xdr:colOff>
      <xdr:row>40</xdr:row>
      <xdr:rowOff>8128</xdr:rowOff>
    </xdr:to>
    <xdr:cxnSp macro="">
      <xdr:nvCxnSpPr>
        <xdr:cNvPr id="304" name="直線コネクタ 303"/>
        <xdr:cNvCxnSpPr/>
      </xdr:nvCxnSpPr>
      <xdr:spPr>
        <a:xfrm flipV="1">
          <a:off x="16510000" y="59288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5"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6" name="直線コネクタ 305"/>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14495</xdr:rowOff>
    </xdr:from>
    <xdr:ext cx="762000" cy="259045"/>
    <xdr:sp macro="" textlink="">
      <xdr:nvSpPr>
        <xdr:cNvPr id="307" name="補助費等最大値テキスト"/>
        <xdr:cNvSpPr txBox="1"/>
      </xdr:nvSpPr>
      <xdr:spPr>
        <a:xfrm>
          <a:off x="16598900" y="5672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99568</xdr:rowOff>
    </xdr:from>
    <xdr:to>
      <xdr:col>82</xdr:col>
      <xdr:colOff>196850</xdr:colOff>
      <xdr:row>34</xdr:row>
      <xdr:rowOff>99568</xdr:rowOff>
    </xdr:to>
    <xdr:cxnSp macro="">
      <xdr:nvCxnSpPr>
        <xdr:cNvPr id="308" name="直線コネクタ 307"/>
        <xdr:cNvCxnSpPr/>
      </xdr:nvCxnSpPr>
      <xdr:spPr>
        <a:xfrm>
          <a:off x="16421100" y="592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46990</xdr:rowOff>
    </xdr:from>
    <xdr:to>
      <xdr:col>82</xdr:col>
      <xdr:colOff>107950</xdr:colOff>
      <xdr:row>39</xdr:row>
      <xdr:rowOff>88138</xdr:rowOff>
    </xdr:to>
    <xdr:cxnSp macro="">
      <xdr:nvCxnSpPr>
        <xdr:cNvPr id="309" name="直線コネクタ 308"/>
        <xdr:cNvCxnSpPr/>
      </xdr:nvCxnSpPr>
      <xdr:spPr>
        <a:xfrm flipV="1">
          <a:off x="15671800" y="673354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10"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1" name="フローチャート: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51562</xdr:rowOff>
    </xdr:from>
    <xdr:to>
      <xdr:col>78</xdr:col>
      <xdr:colOff>69850</xdr:colOff>
      <xdr:row>39</xdr:row>
      <xdr:rowOff>88138</xdr:rowOff>
    </xdr:to>
    <xdr:cxnSp macro="">
      <xdr:nvCxnSpPr>
        <xdr:cNvPr id="312" name="直線コネクタ 311"/>
        <xdr:cNvCxnSpPr/>
      </xdr:nvCxnSpPr>
      <xdr:spPr>
        <a:xfrm>
          <a:off x="14782800" y="67381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13" name="フローチャート: 判断 312"/>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14" name="テキスト ボックス 313"/>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51562</xdr:rowOff>
    </xdr:from>
    <xdr:to>
      <xdr:col>73</xdr:col>
      <xdr:colOff>180975</xdr:colOff>
      <xdr:row>39</xdr:row>
      <xdr:rowOff>88138</xdr:rowOff>
    </xdr:to>
    <xdr:cxnSp macro="">
      <xdr:nvCxnSpPr>
        <xdr:cNvPr id="315" name="直線コネクタ 314"/>
        <xdr:cNvCxnSpPr/>
      </xdr:nvCxnSpPr>
      <xdr:spPr>
        <a:xfrm flipV="1">
          <a:off x="13893800" y="67381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7" name="テキスト ボックス 316"/>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88138</xdr:rowOff>
    </xdr:from>
    <xdr:to>
      <xdr:col>69</xdr:col>
      <xdr:colOff>92075</xdr:colOff>
      <xdr:row>39</xdr:row>
      <xdr:rowOff>97282</xdr:rowOff>
    </xdr:to>
    <xdr:cxnSp macro="">
      <xdr:nvCxnSpPr>
        <xdr:cNvPr id="318" name="直線コネクタ 317"/>
        <xdr:cNvCxnSpPr/>
      </xdr:nvCxnSpPr>
      <xdr:spPr>
        <a:xfrm flipV="1">
          <a:off x="13004800" y="67746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9" name="フローチャート: 判断 318"/>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0" name="テキスト ボックス 319"/>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167640</xdr:rowOff>
    </xdr:from>
    <xdr:to>
      <xdr:col>82</xdr:col>
      <xdr:colOff>158750</xdr:colOff>
      <xdr:row>39</xdr:row>
      <xdr:rowOff>97790</xdr:rowOff>
    </xdr:to>
    <xdr:sp macro="" textlink="">
      <xdr:nvSpPr>
        <xdr:cNvPr id="328" name="楕円 327"/>
        <xdr:cNvSpPr/>
      </xdr:nvSpPr>
      <xdr:spPr>
        <a:xfrm>
          <a:off x="16459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139717</xdr:rowOff>
    </xdr:from>
    <xdr:ext cx="762000" cy="259045"/>
    <xdr:sp macro="" textlink="">
      <xdr:nvSpPr>
        <xdr:cNvPr id="329" name="補助費等該当値テキスト"/>
        <xdr:cNvSpPr txBox="1"/>
      </xdr:nvSpPr>
      <xdr:spPr>
        <a:xfrm>
          <a:off x="165989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37338</xdr:rowOff>
    </xdr:from>
    <xdr:to>
      <xdr:col>78</xdr:col>
      <xdr:colOff>120650</xdr:colOff>
      <xdr:row>39</xdr:row>
      <xdr:rowOff>138938</xdr:rowOff>
    </xdr:to>
    <xdr:sp macro="" textlink="">
      <xdr:nvSpPr>
        <xdr:cNvPr id="330" name="楕円 329"/>
        <xdr:cNvSpPr/>
      </xdr:nvSpPr>
      <xdr:spPr>
        <a:xfrm>
          <a:off x="156210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123715</xdr:rowOff>
    </xdr:from>
    <xdr:ext cx="736600" cy="259045"/>
    <xdr:sp macro="" textlink="">
      <xdr:nvSpPr>
        <xdr:cNvPr id="331" name="テキスト ボックス 330"/>
        <xdr:cNvSpPr txBox="1"/>
      </xdr:nvSpPr>
      <xdr:spPr>
        <a:xfrm>
          <a:off x="15290800" y="6810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762</xdr:rowOff>
    </xdr:from>
    <xdr:to>
      <xdr:col>74</xdr:col>
      <xdr:colOff>31750</xdr:colOff>
      <xdr:row>39</xdr:row>
      <xdr:rowOff>102362</xdr:rowOff>
    </xdr:to>
    <xdr:sp macro="" textlink="">
      <xdr:nvSpPr>
        <xdr:cNvPr id="332" name="楕円 331"/>
        <xdr:cNvSpPr/>
      </xdr:nvSpPr>
      <xdr:spPr>
        <a:xfrm>
          <a:off x="14732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87139</xdr:rowOff>
    </xdr:from>
    <xdr:ext cx="762000" cy="259045"/>
    <xdr:sp macro="" textlink="">
      <xdr:nvSpPr>
        <xdr:cNvPr id="333" name="テキスト ボックス 332"/>
        <xdr:cNvSpPr txBox="1"/>
      </xdr:nvSpPr>
      <xdr:spPr>
        <a:xfrm>
          <a:off x="14401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37338</xdr:rowOff>
    </xdr:from>
    <xdr:to>
      <xdr:col>69</xdr:col>
      <xdr:colOff>142875</xdr:colOff>
      <xdr:row>39</xdr:row>
      <xdr:rowOff>138938</xdr:rowOff>
    </xdr:to>
    <xdr:sp macro="" textlink="">
      <xdr:nvSpPr>
        <xdr:cNvPr id="334" name="楕円 333"/>
        <xdr:cNvSpPr/>
      </xdr:nvSpPr>
      <xdr:spPr>
        <a:xfrm>
          <a:off x="138430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123715</xdr:rowOff>
    </xdr:from>
    <xdr:ext cx="762000" cy="259045"/>
    <xdr:sp macro="" textlink="">
      <xdr:nvSpPr>
        <xdr:cNvPr id="335" name="テキスト ボックス 334"/>
        <xdr:cNvSpPr txBox="1"/>
      </xdr:nvSpPr>
      <xdr:spPr>
        <a:xfrm>
          <a:off x="13512800" y="681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46482</xdr:rowOff>
    </xdr:from>
    <xdr:to>
      <xdr:col>65</xdr:col>
      <xdr:colOff>53975</xdr:colOff>
      <xdr:row>39</xdr:row>
      <xdr:rowOff>148082</xdr:rowOff>
    </xdr:to>
    <xdr:sp macro="" textlink="">
      <xdr:nvSpPr>
        <xdr:cNvPr id="336" name="楕円 335"/>
        <xdr:cNvSpPr/>
      </xdr:nvSpPr>
      <xdr:spPr>
        <a:xfrm>
          <a:off x="129540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132859</xdr:rowOff>
    </xdr:from>
    <xdr:ext cx="762000" cy="259045"/>
    <xdr:sp macro="" textlink="">
      <xdr:nvSpPr>
        <xdr:cNvPr id="337" name="テキスト ボックス 336"/>
        <xdr:cNvSpPr txBox="1"/>
      </xdr:nvSpPr>
      <xdr:spPr>
        <a:xfrm>
          <a:off x="12623800" y="681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年度から</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年度までの繰上償還及び平成</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年度から平成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年度まで臨財債を発行しなかったことにより類似団体を下回っているが、令和元年度から公共施設の集約を目的とした大規模建設事業を予定しており、令和</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年度前後をピークに上昇する見込みである。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そのため、それ以外の公共事業を含め公共施設整備計画に基づき計画的に事業内容を精査の上、補助事業を活用する等、起債発行の抑制に努める。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153670</xdr:rowOff>
    </xdr:to>
    <xdr:cxnSp macro="">
      <xdr:nvCxnSpPr>
        <xdr:cNvPr id="365" name="直線コネクタ 364"/>
        <xdr:cNvCxnSpPr/>
      </xdr:nvCxnSpPr>
      <xdr:spPr>
        <a:xfrm flipV="1">
          <a:off x="4826000" y="127152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6"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7" name="直線コネクタ 366"/>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68" name="公債費最大値テキスト"/>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69" name="直線コネクタ 368"/>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157480</xdr:rowOff>
    </xdr:from>
    <xdr:to>
      <xdr:col>24</xdr:col>
      <xdr:colOff>25400</xdr:colOff>
      <xdr:row>77</xdr:row>
      <xdr:rowOff>24130</xdr:rowOff>
    </xdr:to>
    <xdr:cxnSp macro="">
      <xdr:nvCxnSpPr>
        <xdr:cNvPr id="370" name="直線コネクタ 369"/>
        <xdr:cNvCxnSpPr/>
      </xdr:nvCxnSpPr>
      <xdr:spPr>
        <a:xfrm>
          <a:off x="3987800" y="131876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97807</xdr:rowOff>
    </xdr:from>
    <xdr:ext cx="762000" cy="259045"/>
    <xdr:sp macro="" textlink="">
      <xdr:nvSpPr>
        <xdr:cNvPr id="371" name="公債費平均値テキスト"/>
        <xdr:cNvSpPr txBox="1"/>
      </xdr:nvSpPr>
      <xdr:spPr>
        <a:xfrm>
          <a:off x="4914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72" name="フローチャート: 判断 371"/>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96520</xdr:rowOff>
    </xdr:from>
    <xdr:to>
      <xdr:col>19</xdr:col>
      <xdr:colOff>187325</xdr:colOff>
      <xdr:row>76</xdr:row>
      <xdr:rowOff>157480</xdr:rowOff>
    </xdr:to>
    <xdr:cxnSp macro="">
      <xdr:nvCxnSpPr>
        <xdr:cNvPr id="373" name="直線コネクタ 372"/>
        <xdr:cNvCxnSpPr/>
      </xdr:nvCxnSpPr>
      <xdr:spPr>
        <a:xfrm>
          <a:off x="3098800" y="13126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118111</xdr:rowOff>
    </xdr:from>
    <xdr:to>
      <xdr:col>20</xdr:col>
      <xdr:colOff>38100</xdr:colOff>
      <xdr:row>78</xdr:row>
      <xdr:rowOff>48261</xdr:rowOff>
    </xdr:to>
    <xdr:sp macro="" textlink="">
      <xdr:nvSpPr>
        <xdr:cNvPr id="374" name="フローチャート: 判断 373"/>
        <xdr:cNvSpPr/>
      </xdr:nvSpPr>
      <xdr:spPr>
        <a:xfrm>
          <a:off x="3937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33038</xdr:rowOff>
    </xdr:from>
    <xdr:ext cx="736600" cy="259045"/>
    <xdr:sp macro="" textlink="">
      <xdr:nvSpPr>
        <xdr:cNvPr id="375" name="テキスト ボックス 374"/>
        <xdr:cNvSpPr txBox="1"/>
      </xdr:nvSpPr>
      <xdr:spPr>
        <a:xfrm>
          <a:off x="3606800" y="1340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96520</xdr:rowOff>
    </xdr:from>
    <xdr:to>
      <xdr:col>15</xdr:col>
      <xdr:colOff>98425</xdr:colOff>
      <xdr:row>76</xdr:row>
      <xdr:rowOff>142239</xdr:rowOff>
    </xdr:to>
    <xdr:cxnSp macro="">
      <xdr:nvCxnSpPr>
        <xdr:cNvPr id="376" name="直線コネクタ 375"/>
        <xdr:cNvCxnSpPr/>
      </xdr:nvCxnSpPr>
      <xdr:spPr>
        <a:xfrm flipV="1">
          <a:off x="2209800" y="131267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77" name="フローチャート: 判断 376"/>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78" name="テキスト ボックス 377"/>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142239</xdr:rowOff>
    </xdr:from>
    <xdr:to>
      <xdr:col>11</xdr:col>
      <xdr:colOff>9525</xdr:colOff>
      <xdr:row>77</xdr:row>
      <xdr:rowOff>161289</xdr:rowOff>
    </xdr:to>
    <xdr:cxnSp macro="">
      <xdr:nvCxnSpPr>
        <xdr:cNvPr id="379" name="直線コネクタ 378"/>
        <xdr:cNvCxnSpPr/>
      </xdr:nvCxnSpPr>
      <xdr:spPr>
        <a:xfrm flipV="1">
          <a:off x="1320800" y="13172439"/>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99061</xdr:rowOff>
    </xdr:from>
    <xdr:to>
      <xdr:col>11</xdr:col>
      <xdr:colOff>60325</xdr:colOff>
      <xdr:row>79</xdr:row>
      <xdr:rowOff>29211</xdr:rowOff>
    </xdr:to>
    <xdr:sp macro="" textlink="">
      <xdr:nvSpPr>
        <xdr:cNvPr id="380" name="フローチャート: 判断 379"/>
        <xdr:cNvSpPr/>
      </xdr:nvSpPr>
      <xdr:spPr>
        <a:xfrm>
          <a:off x="2159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13988</xdr:rowOff>
    </xdr:from>
    <xdr:ext cx="762000" cy="259045"/>
    <xdr:sp macro="" textlink="">
      <xdr:nvSpPr>
        <xdr:cNvPr id="381" name="テキスト ボックス 380"/>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3811</xdr:rowOff>
    </xdr:from>
    <xdr:to>
      <xdr:col>6</xdr:col>
      <xdr:colOff>171450</xdr:colOff>
      <xdr:row>79</xdr:row>
      <xdr:rowOff>105411</xdr:rowOff>
    </xdr:to>
    <xdr:sp macro="" textlink="">
      <xdr:nvSpPr>
        <xdr:cNvPr id="382" name="フローチャート: 判断 381"/>
        <xdr:cNvSpPr/>
      </xdr:nvSpPr>
      <xdr:spPr>
        <a:xfrm>
          <a:off x="12700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90188</xdr:rowOff>
    </xdr:from>
    <xdr:ext cx="762000" cy="259045"/>
    <xdr:sp macro="" textlink="">
      <xdr:nvSpPr>
        <xdr:cNvPr id="383" name="テキスト ボックス 382"/>
        <xdr:cNvSpPr txBox="1"/>
      </xdr:nvSpPr>
      <xdr:spPr>
        <a:xfrm>
          <a:off x="939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89" name="楕円 388"/>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161307</xdr:rowOff>
    </xdr:from>
    <xdr:ext cx="762000" cy="259045"/>
    <xdr:sp macro="" textlink="">
      <xdr:nvSpPr>
        <xdr:cNvPr id="390" name="公債費該当値テキスト"/>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106680</xdr:rowOff>
    </xdr:from>
    <xdr:to>
      <xdr:col>20</xdr:col>
      <xdr:colOff>38100</xdr:colOff>
      <xdr:row>77</xdr:row>
      <xdr:rowOff>36830</xdr:rowOff>
    </xdr:to>
    <xdr:sp macro="" textlink="">
      <xdr:nvSpPr>
        <xdr:cNvPr id="391" name="楕円 390"/>
        <xdr:cNvSpPr/>
      </xdr:nvSpPr>
      <xdr:spPr>
        <a:xfrm>
          <a:off x="3937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47007</xdr:rowOff>
    </xdr:from>
    <xdr:ext cx="736600" cy="259045"/>
    <xdr:sp macro="" textlink="">
      <xdr:nvSpPr>
        <xdr:cNvPr id="392" name="テキスト ボックス 391"/>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45720</xdr:rowOff>
    </xdr:from>
    <xdr:to>
      <xdr:col>15</xdr:col>
      <xdr:colOff>149225</xdr:colOff>
      <xdr:row>76</xdr:row>
      <xdr:rowOff>147320</xdr:rowOff>
    </xdr:to>
    <xdr:sp macro="" textlink="">
      <xdr:nvSpPr>
        <xdr:cNvPr id="393" name="楕円 392"/>
        <xdr:cNvSpPr/>
      </xdr:nvSpPr>
      <xdr:spPr>
        <a:xfrm>
          <a:off x="3048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94" name="テキスト ボックス 393"/>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91439</xdr:rowOff>
    </xdr:from>
    <xdr:to>
      <xdr:col>11</xdr:col>
      <xdr:colOff>60325</xdr:colOff>
      <xdr:row>77</xdr:row>
      <xdr:rowOff>21589</xdr:rowOff>
    </xdr:to>
    <xdr:sp macro="" textlink="">
      <xdr:nvSpPr>
        <xdr:cNvPr id="395" name="楕円 394"/>
        <xdr:cNvSpPr/>
      </xdr:nvSpPr>
      <xdr:spPr>
        <a:xfrm>
          <a:off x="2159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31767</xdr:rowOff>
    </xdr:from>
    <xdr:ext cx="762000" cy="259045"/>
    <xdr:sp macro="" textlink="">
      <xdr:nvSpPr>
        <xdr:cNvPr id="396" name="テキスト ボックス 395"/>
        <xdr:cNvSpPr txBox="1"/>
      </xdr:nvSpPr>
      <xdr:spPr>
        <a:xfrm>
          <a:off x="1828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97" name="楕円 396"/>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98" name="テキスト ボックス 397"/>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類似団体平均を上回った水準で推移しているのは、一部事務組合への負担金が多額となっている補助費等の経常収支比率が高いことが要因である。</a:t>
          </a:r>
        </a:p>
        <a:p>
          <a:r>
            <a:rPr kumimoji="1" lang="ja-JP" altLang="en-US" sz="1300">
              <a:latin typeface="ＭＳ Ｐゴシック" panose="020B0600070205080204" pitchFamily="50" charset="-128"/>
              <a:ea typeface="ＭＳ Ｐゴシック" panose="020B0600070205080204" pitchFamily="50" charset="-128"/>
            </a:rPr>
            <a:t>　類似団体平均を上回っている補助費等、扶助費、その他の各項目については、経費抑制への取り組みを継続する。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113284</xdr:rowOff>
    </xdr:from>
    <xdr:to>
      <xdr:col>82</xdr:col>
      <xdr:colOff>107950</xdr:colOff>
      <xdr:row>79</xdr:row>
      <xdr:rowOff>129287</xdr:rowOff>
    </xdr:to>
    <xdr:cxnSp macro="">
      <xdr:nvCxnSpPr>
        <xdr:cNvPr id="424" name="直線コネクタ 423"/>
        <xdr:cNvCxnSpPr/>
      </xdr:nvCxnSpPr>
      <xdr:spPr>
        <a:xfrm flipV="1">
          <a:off x="16510000" y="12457684"/>
          <a:ext cx="0" cy="121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101364</xdr:rowOff>
    </xdr:from>
    <xdr:ext cx="762000" cy="259045"/>
    <xdr:sp macro="" textlink="">
      <xdr:nvSpPr>
        <xdr:cNvPr id="425" name="公債費以外最小値テキスト"/>
        <xdr:cNvSpPr txBox="1"/>
      </xdr:nvSpPr>
      <xdr:spPr>
        <a:xfrm>
          <a:off x="16598900" y="1364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129287</xdr:rowOff>
    </xdr:from>
    <xdr:to>
      <xdr:col>82</xdr:col>
      <xdr:colOff>196850</xdr:colOff>
      <xdr:row>79</xdr:row>
      <xdr:rowOff>129287</xdr:rowOff>
    </xdr:to>
    <xdr:cxnSp macro="">
      <xdr:nvCxnSpPr>
        <xdr:cNvPr id="426" name="直線コネクタ 425"/>
        <xdr:cNvCxnSpPr/>
      </xdr:nvCxnSpPr>
      <xdr:spPr>
        <a:xfrm>
          <a:off x="16421100" y="1367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28211</xdr:rowOff>
    </xdr:from>
    <xdr:ext cx="762000" cy="259045"/>
    <xdr:sp macro="" textlink="">
      <xdr:nvSpPr>
        <xdr:cNvPr id="427" name="公債費以外最大値テキスト"/>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113284</xdr:rowOff>
    </xdr:from>
    <xdr:to>
      <xdr:col>82</xdr:col>
      <xdr:colOff>196850</xdr:colOff>
      <xdr:row>72</xdr:row>
      <xdr:rowOff>113284</xdr:rowOff>
    </xdr:to>
    <xdr:cxnSp macro="">
      <xdr:nvCxnSpPr>
        <xdr:cNvPr id="428" name="直線コネクタ 427"/>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77</xdr:row>
      <xdr:rowOff>133858</xdr:rowOff>
    </xdr:to>
    <xdr:cxnSp macro="">
      <xdr:nvCxnSpPr>
        <xdr:cNvPr id="429" name="直線コネクタ 428"/>
        <xdr:cNvCxnSpPr/>
      </xdr:nvCxnSpPr>
      <xdr:spPr>
        <a:xfrm flipV="1">
          <a:off x="15671800" y="133172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37863</xdr:rowOff>
    </xdr:from>
    <xdr:ext cx="762000" cy="259045"/>
    <xdr:sp macro="" textlink="">
      <xdr:nvSpPr>
        <xdr:cNvPr id="430" name="公債費以外平均値テキスト"/>
        <xdr:cNvSpPr txBox="1"/>
      </xdr:nvSpPr>
      <xdr:spPr>
        <a:xfrm>
          <a:off x="16598900" y="12896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21337</xdr:rowOff>
    </xdr:from>
    <xdr:to>
      <xdr:col>82</xdr:col>
      <xdr:colOff>158750</xdr:colOff>
      <xdr:row>76</xdr:row>
      <xdr:rowOff>122937</xdr:rowOff>
    </xdr:to>
    <xdr:sp macro="" textlink="">
      <xdr:nvSpPr>
        <xdr:cNvPr id="431" name="フローチャート: 判断 430"/>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124713</xdr:rowOff>
    </xdr:from>
    <xdr:to>
      <xdr:col>78</xdr:col>
      <xdr:colOff>69850</xdr:colOff>
      <xdr:row>77</xdr:row>
      <xdr:rowOff>133858</xdr:rowOff>
    </xdr:to>
    <xdr:cxnSp macro="">
      <xdr:nvCxnSpPr>
        <xdr:cNvPr id="432" name="直線コネクタ 431"/>
        <xdr:cNvCxnSpPr/>
      </xdr:nvCxnSpPr>
      <xdr:spPr>
        <a:xfrm>
          <a:off x="14782800" y="133263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xdr:rowOff>
    </xdr:from>
    <xdr:to>
      <xdr:col>78</xdr:col>
      <xdr:colOff>120650</xdr:colOff>
      <xdr:row>76</xdr:row>
      <xdr:rowOff>109220</xdr:rowOff>
    </xdr:to>
    <xdr:sp macro="" textlink="">
      <xdr:nvSpPr>
        <xdr:cNvPr id="433" name="フローチャート: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119397</xdr:rowOff>
    </xdr:from>
    <xdr:ext cx="736600" cy="259045"/>
    <xdr:sp macro="" textlink="">
      <xdr:nvSpPr>
        <xdr:cNvPr id="434" name="テキスト ボックス 433"/>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124713</xdr:rowOff>
    </xdr:from>
    <xdr:to>
      <xdr:col>73</xdr:col>
      <xdr:colOff>180975</xdr:colOff>
      <xdr:row>77</xdr:row>
      <xdr:rowOff>152146</xdr:rowOff>
    </xdr:to>
    <xdr:cxnSp macro="">
      <xdr:nvCxnSpPr>
        <xdr:cNvPr id="435" name="直線コネクタ 434"/>
        <xdr:cNvCxnSpPr/>
      </xdr:nvCxnSpPr>
      <xdr:spPr>
        <a:xfrm flipV="1">
          <a:off x="13893800" y="1332636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142494</xdr:rowOff>
    </xdr:from>
    <xdr:to>
      <xdr:col>74</xdr:col>
      <xdr:colOff>31750</xdr:colOff>
      <xdr:row>76</xdr:row>
      <xdr:rowOff>72644</xdr:rowOff>
    </xdr:to>
    <xdr:sp macro="" textlink="">
      <xdr:nvSpPr>
        <xdr:cNvPr id="436" name="フローチャート: 判断 435"/>
        <xdr:cNvSpPr/>
      </xdr:nvSpPr>
      <xdr:spPr>
        <a:xfrm>
          <a:off x="14732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82821</xdr:rowOff>
    </xdr:from>
    <xdr:ext cx="762000" cy="259045"/>
    <xdr:sp macro="" textlink="">
      <xdr:nvSpPr>
        <xdr:cNvPr id="437" name="テキスト ボックス 436"/>
        <xdr:cNvSpPr txBox="1"/>
      </xdr:nvSpPr>
      <xdr:spPr>
        <a:xfrm>
          <a:off x="14401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152146</xdr:rowOff>
    </xdr:from>
    <xdr:to>
      <xdr:col>69</xdr:col>
      <xdr:colOff>92075</xdr:colOff>
      <xdr:row>77</xdr:row>
      <xdr:rowOff>156718</xdr:rowOff>
    </xdr:to>
    <xdr:cxnSp macro="">
      <xdr:nvCxnSpPr>
        <xdr:cNvPr id="438" name="直線コネクタ 437"/>
        <xdr:cNvCxnSpPr/>
      </xdr:nvCxnSpPr>
      <xdr:spPr>
        <a:xfrm flipV="1">
          <a:off x="13004800" y="133537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762</xdr:rowOff>
    </xdr:from>
    <xdr:to>
      <xdr:col>69</xdr:col>
      <xdr:colOff>142875</xdr:colOff>
      <xdr:row>75</xdr:row>
      <xdr:rowOff>102362</xdr:rowOff>
    </xdr:to>
    <xdr:sp macro="" textlink="">
      <xdr:nvSpPr>
        <xdr:cNvPr id="439" name="フローチャート: 判断 438"/>
        <xdr:cNvSpPr/>
      </xdr:nvSpPr>
      <xdr:spPr>
        <a:xfrm>
          <a:off x="13843000" y="128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112539</xdr:rowOff>
    </xdr:from>
    <xdr:ext cx="762000" cy="259045"/>
    <xdr:sp macro="" textlink="">
      <xdr:nvSpPr>
        <xdr:cNvPr id="440" name="テキスト ボックス 439"/>
        <xdr:cNvSpPr txBox="1"/>
      </xdr:nvSpPr>
      <xdr:spPr>
        <a:xfrm>
          <a:off x="13512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19050</xdr:rowOff>
    </xdr:from>
    <xdr:to>
      <xdr:col>65</xdr:col>
      <xdr:colOff>53975</xdr:colOff>
      <xdr:row>75</xdr:row>
      <xdr:rowOff>120650</xdr:rowOff>
    </xdr:to>
    <xdr:sp macro="" textlink="">
      <xdr:nvSpPr>
        <xdr:cNvPr id="441" name="フローチャート: 判断 440"/>
        <xdr:cNvSpPr/>
      </xdr:nvSpPr>
      <xdr:spPr>
        <a:xfrm>
          <a:off x="12954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130827</xdr:rowOff>
    </xdr:from>
    <xdr:ext cx="762000" cy="259045"/>
    <xdr:sp macro="" textlink="">
      <xdr:nvSpPr>
        <xdr:cNvPr id="442" name="テキスト ボックス 441"/>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48" name="楕円 447"/>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36847</xdr:rowOff>
    </xdr:from>
    <xdr:ext cx="762000" cy="259045"/>
    <xdr:sp macro="" textlink="">
      <xdr:nvSpPr>
        <xdr:cNvPr id="449" name="公債費以外該当値テキスト"/>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83058</xdr:rowOff>
    </xdr:from>
    <xdr:to>
      <xdr:col>78</xdr:col>
      <xdr:colOff>120650</xdr:colOff>
      <xdr:row>78</xdr:row>
      <xdr:rowOff>13208</xdr:rowOff>
    </xdr:to>
    <xdr:sp macro="" textlink="">
      <xdr:nvSpPr>
        <xdr:cNvPr id="450" name="楕円 449"/>
        <xdr:cNvSpPr/>
      </xdr:nvSpPr>
      <xdr:spPr>
        <a:xfrm>
          <a:off x="15621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51" name="テキスト ボックス 450"/>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73913</xdr:rowOff>
    </xdr:from>
    <xdr:to>
      <xdr:col>74</xdr:col>
      <xdr:colOff>31750</xdr:colOff>
      <xdr:row>78</xdr:row>
      <xdr:rowOff>4063</xdr:rowOff>
    </xdr:to>
    <xdr:sp macro="" textlink="">
      <xdr:nvSpPr>
        <xdr:cNvPr id="452" name="楕円 451"/>
        <xdr:cNvSpPr/>
      </xdr:nvSpPr>
      <xdr:spPr>
        <a:xfrm>
          <a:off x="14732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160290</xdr:rowOff>
    </xdr:from>
    <xdr:ext cx="762000" cy="259045"/>
    <xdr:sp macro="" textlink="">
      <xdr:nvSpPr>
        <xdr:cNvPr id="453" name="テキスト ボックス 452"/>
        <xdr:cNvSpPr txBox="1"/>
      </xdr:nvSpPr>
      <xdr:spPr>
        <a:xfrm>
          <a:off x="14401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101346</xdr:rowOff>
    </xdr:from>
    <xdr:to>
      <xdr:col>69</xdr:col>
      <xdr:colOff>142875</xdr:colOff>
      <xdr:row>78</xdr:row>
      <xdr:rowOff>31496</xdr:rowOff>
    </xdr:to>
    <xdr:sp macro="" textlink="">
      <xdr:nvSpPr>
        <xdr:cNvPr id="454" name="楕円 453"/>
        <xdr:cNvSpPr/>
      </xdr:nvSpPr>
      <xdr:spPr>
        <a:xfrm>
          <a:off x="13843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55" name="テキスト ボックス 454"/>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56" name="楕円 455"/>
        <xdr:cNvSpPr/>
      </xdr:nvSpPr>
      <xdr:spPr>
        <a:xfrm>
          <a:off x="12954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57" name="テキスト ボックス 456"/>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14523</xdr:rowOff>
    </xdr:from>
    <xdr:to>
      <xdr:col>29</xdr:col>
      <xdr:colOff>127000</xdr:colOff>
      <xdr:row>19</xdr:row>
      <xdr:rowOff>140302</xdr:rowOff>
    </xdr:to>
    <xdr:cxnSp macro="">
      <xdr:nvCxnSpPr>
        <xdr:cNvPr id="47" name="直線コネクタ 46"/>
        <xdr:cNvCxnSpPr/>
      </xdr:nvCxnSpPr>
      <xdr:spPr bwMode="auto">
        <a:xfrm flipV="1">
          <a:off x="5651500" y="1948098"/>
          <a:ext cx="0" cy="14973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112379</xdr:rowOff>
    </xdr:from>
    <xdr:ext cx="762000" cy="259045"/>
    <xdr:sp macro="" textlink="">
      <xdr:nvSpPr>
        <xdr:cNvPr id="48" name="人口1人当たり決算額の推移最小値テキスト130"/>
        <xdr:cNvSpPr txBox="1"/>
      </xdr:nvSpPr>
      <xdr:spPr>
        <a:xfrm>
          <a:off x="5740400" y="341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140302</xdr:rowOff>
    </xdr:from>
    <xdr:to>
      <xdr:col>30</xdr:col>
      <xdr:colOff>25400</xdr:colOff>
      <xdr:row>19</xdr:row>
      <xdr:rowOff>140302</xdr:rowOff>
    </xdr:to>
    <xdr:cxnSp macro="">
      <xdr:nvCxnSpPr>
        <xdr:cNvPr id="49" name="直線コネクタ 48"/>
        <xdr:cNvCxnSpPr/>
      </xdr:nvCxnSpPr>
      <xdr:spPr bwMode="auto">
        <a:xfrm>
          <a:off x="5562600" y="34454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100900</xdr:rowOff>
    </xdr:from>
    <xdr:ext cx="762000" cy="259045"/>
    <xdr:sp macro="" textlink="">
      <xdr:nvSpPr>
        <xdr:cNvPr id="50" name="人口1人当たり決算額の推移最大値テキスト130"/>
        <xdr:cNvSpPr txBox="1"/>
      </xdr:nvSpPr>
      <xdr:spPr>
        <a:xfrm>
          <a:off x="5740400" y="169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14523</xdr:rowOff>
    </xdr:from>
    <xdr:to>
      <xdr:col>30</xdr:col>
      <xdr:colOff>25400</xdr:colOff>
      <xdr:row>11</xdr:row>
      <xdr:rowOff>14523</xdr:rowOff>
    </xdr:to>
    <xdr:cxnSp macro="">
      <xdr:nvCxnSpPr>
        <xdr:cNvPr id="51" name="直線コネクタ 50"/>
        <xdr:cNvCxnSpPr/>
      </xdr:nvCxnSpPr>
      <xdr:spPr bwMode="auto">
        <a:xfrm>
          <a:off x="5562600" y="1948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23276</xdr:rowOff>
    </xdr:from>
    <xdr:to>
      <xdr:col>29</xdr:col>
      <xdr:colOff>127000</xdr:colOff>
      <xdr:row>15</xdr:row>
      <xdr:rowOff>54969</xdr:rowOff>
    </xdr:to>
    <xdr:cxnSp macro="">
      <xdr:nvCxnSpPr>
        <xdr:cNvPr id="52" name="直線コネクタ 51"/>
        <xdr:cNvCxnSpPr/>
      </xdr:nvCxnSpPr>
      <xdr:spPr bwMode="auto">
        <a:xfrm flipV="1">
          <a:off x="5003800" y="2642651"/>
          <a:ext cx="647700" cy="31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47031</xdr:rowOff>
    </xdr:from>
    <xdr:ext cx="762000" cy="259045"/>
    <xdr:sp macro="" textlink="">
      <xdr:nvSpPr>
        <xdr:cNvPr id="53" name="人口1人当たり決算額の推移平均値テキスト130"/>
        <xdr:cNvSpPr txBox="1"/>
      </xdr:nvSpPr>
      <xdr:spPr>
        <a:xfrm>
          <a:off x="5740400" y="2837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74954</xdr:rowOff>
    </xdr:from>
    <xdr:to>
      <xdr:col>29</xdr:col>
      <xdr:colOff>177800</xdr:colOff>
      <xdr:row>17</xdr:row>
      <xdr:rowOff>5104</xdr:rowOff>
    </xdr:to>
    <xdr:sp macro="" textlink="">
      <xdr:nvSpPr>
        <xdr:cNvPr id="54" name="フローチャート: 判断 53"/>
        <xdr:cNvSpPr/>
      </xdr:nvSpPr>
      <xdr:spPr bwMode="auto">
        <a:xfrm>
          <a:off x="56007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54969</xdr:rowOff>
    </xdr:from>
    <xdr:to>
      <xdr:col>26</xdr:col>
      <xdr:colOff>50800</xdr:colOff>
      <xdr:row>15</xdr:row>
      <xdr:rowOff>114911</xdr:rowOff>
    </xdr:to>
    <xdr:cxnSp macro="">
      <xdr:nvCxnSpPr>
        <xdr:cNvPr id="55" name="直線コネクタ 54"/>
        <xdr:cNvCxnSpPr/>
      </xdr:nvCxnSpPr>
      <xdr:spPr bwMode="auto">
        <a:xfrm flipV="1">
          <a:off x="4305300" y="2674344"/>
          <a:ext cx="698500" cy="59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70088</xdr:rowOff>
    </xdr:from>
    <xdr:to>
      <xdr:col>26</xdr:col>
      <xdr:colOff>101600</xdr:colOff>
      <xdr:row>17</xdr:row>
      <xdr:rowOff>238</xdr:rowOff>
    </xdr:to>
    <xdr:sp macro="" textlink="">
      <xdr:nvSpPr>
        <xdr:cNvPr id="56" name="フローチャート: 判断 55"/>
        <xdr:cNvSpPr/>
      </xdr:nvSpPr>
      <xdr:spPr bwMode="auto">
        <a:xfrm>
          <a:off x="49530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156465</xdr:rowOff>
    </xdr:from>
    <xdr:ext cx="736600" cy="259045"/>
    <xdr:sp macro="" textlink="">
      <xdr:nvSpPr>
        <xdr:cNvPr id="57" name="テキスト ボックス 56"/>
        <xdr:cNvSpPr txBox="1"/>
      </xdr:nvSpPr>
      <xdr:spPr>
        <a:xfrm>
          <a:off x="4622800" y="2947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114911</xdr:rowOff>
    </xdr:from>
    <xdr:to>
      <xdr:col>22</xdr:col>
      <xdr:colOff>114300</xdr:colOff>
      <xdr:row>15</xdr:row>
      <xdr:rowOff>141053</xdr:rowOff>
    </xdr:to>
    <xdr:cxnSp macro="">
      <xdr:nvCxnSpPr>
        <xdr:cNvPr id="58" name="直線コネクタ 57"/>
        <xdr:cNvCxnSpPr/>
      </xdr:nvCxnSpPr>
      <xdr:spPr bwMode="auto">
        <a:xfrm flipV="1">
          <a:off x="3606800" y="2734286"/>
          <a:ext cx="698500" cy="26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148220</xdr:rowOff>
    </xdr:from>
    <xdr:to>
      <xdr:col>22</xdr:col>
      <xdr:colOff>165100</xdr:colOff>
      <xdr:row>17</xdr:row>
      <xdr:rowOff>78370</xdr:rowOff>
    </xdr:to>
    <xdr:sp macro="" textlink="">
      <xdr:nvSpPr>
        <xdr:cNvPr id="59" name="フローチャート: 判断 58"/>
        <xdr:cNvSpPr/>
      </xdr:nvSpPr>
      <xdr:spPr bwMode="auto">
        <a:xfrm>
          <a:off x="42545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63147</xdr:rowOff>
    </xdr:from>
    <xdr:ext cx="762000" cy="259045"/>
    <xdr:sp macro="" textlink="">
      <xdr:nvSpPr>
        <xdr:cNvPr id="60" name="テキスト ボックス 59"/>
        <xdr:cNvSpPr txBox="1"/>
      </xdr:nvSpPr>
      <xdr:spPr>
        <a:xfrm>
          <a:off x="3924300" y="3025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141053</xdr:rowOff>
    </xdr:from>
    <xdr:to>
      <xdr:col>18</xdr:col>
      <xdr:colOff>177800</xdr:colOff>
      <xdr:row>16</xdr:row>
      <xdr:rowOff>1901</xdr:rowOff>
    </xdr:to>
    <xdr:cxnSp macro="">
      <xdr:nvCxnSpPr>
        <xdr:cNvPr id="61" name="直線コネクタ 60"/>
        <xdr:cNvCxnSpPr/>
      </xdr:nvCxnSpPr>
      <xdr:spPr bwMode="auto">
        <a:xfrm flipV="1">
          <a:off x="2908300" y="2760428"/>
          <a:ext cx="698500" cy="32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5182</xdr:rowOff>
    </xdr:from>
    <xdr:to>
      <xdr:col>19</xdr:col>
      <xdr:colOff>38100</xdr:colOff>
      <xdr:row>15</xdr:row>
      <xdr:rowOff>106782</xdr:rowOff>
    </xdr:to>
    <xdr:sp macro="" textlink="">
      <xdr:nvSpPr>
        <xdr:cNvPr id="62" name="フローチャート: 判断 61"/>
        <xdr:cNvSpPr/>
      </xdr:nvSpPr>
      <xdr:spPr bwMode="auto">
        <a:xfrm>
          <a:off x="3556000" y="2624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116959</xdr:rowOff>
    </xdr:from>
    <xdr:ext cx="762000" cy="259045"/>
    <xdr:sp macro="" textlink="">
      <xdr:nvSpPr>
        <xdr:cNvPr id="63" name="テキスト ボックス 62"/>
        <xdr:cNvSpPr txBox="1"/>
      </xdr:nvSpPr>
      <xdr:spPr>
        <a:xfrm>
          <a:off x="3225800" y="239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28107</xdr:rowOff>
    </xdr:from>
    <xdr:to>
      <xdr:col>15</xdr:col>
      <xdr:colOff>101600</xdr:colOff>
      <xdr:row>15</xdr:row>
      <xdr:rowOff>129707</xdr:rowOff>
    </xdr:to>
    <xdr:sp macro="" textlink="">
      <xdr:nvSpPr>
        <xdr:cNvPr id="64" name="フローチャート: 判断 63"/>
        <xdr:cNvSpPr/>
      </xdr:nvSpPr>
      <xdr:spPr bwMode="auto">
        <a:xfrm>
          <a:off x="2857500" y="2647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139884</xdr:rowOff>
    </xdr:from>
    <xdr:ext cx="762000" cy="259045"/>
    <xdr:sp macro="" textlink="">
      <xdr:nvSpPr>
        <xdr:cNvPr id="65" name="テキスト ボックス 64"/>
        <xdr:cNvSpPr txBox="1"/>
      </xdr:nvSpPr>
      <xdr:spPr>
        <a:xfrm>
          <a:off x="2527300" y="2416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143926</xdr:rowOff>
    </xdr:from>
    <xdr:to>
      <xdr:col>29</xdr:col>
      <xdr:colOff>177800</xdr:colOff>
      <xdr:row>15</xdr:row>
      <xdr:rowOff>74076</xdr:rowOff>
    </xdr:to>
    <xdr:sp macro="" textlink="">
      <xdr:nvSpPr>
        <xdr:cNvPr id="71" name="楕円 70"/>
        <xdr:cNvSpPr/>
      </xdr:nvSpPr>
      <xdr:spPr bwMode="auto">
        <a:xfrm>
          <a:off x="5600700" y="2591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160453</xdr:rowOff>
    </xdr:from>
    <xdr:ext cx="762000" cy="259045"/>
    <xdr:sp macro="" textlink="">
      <xdr:nvSpPr>
        <xdr:cNvPr id="72" name="人口1人当たり決算額の推移該当値テキスト130"/>
        <xdr:cNvSpPr txBox="1"/>
      </xdr:nvSpPr>
      <xdr:spPr>
        <a:xfrm>
          <a:off x="5740400" y="243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4169</xdr:rowOff>
    </xdr:from>
    <xdr:to>
      <xdr:col>26</xdr:col>
      <xdr:colOff>101600</xdr:colOff>
      <xdr:row>15</xdr:row>
      <xdr:rowOff>105769</xdr:rowOff>
    </xdr:to>
    <xdr:sp macro="" textlink="">
      <xdr:nvSpPr>
        <xdr:cNvPr id="73" name="楕円 72"/>
        <xdr:cNvSpPr/>
      </xdr:nvSpPr>
      <xdr:spPr bwMode="auto">
        <a:xfrm>
          <a:off x="4953000" y="2623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115946</xdr:rowOff>
    </xdr:from>
    <xdr:ext cx="736600" cy="259045"/>
    <xdr:sp macro="" textlink="">
      <xdr:nvSpPr>
        <xdr:cNvPr id="74" name="テキスト ボックス 73"/>
        <xdr:cNvSpPr txBox="1"/>
      </xdr:nvSpPr>
      <xdr:spPr>
        <a:xfrm>
          <a:off x="4622800" y="2392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64111</xdr:rowOff>
    </xdr:from>
    <xdr:to>
      <xdr:col>22</xdr:col>
      <xdr:colOff>165100</xdr:colOff>
      <xdr:row>15</xdr:row>
      <xdr:rowOff>165711</xdr:rowOff>
    </xdr:to>
    <xdr:sp macro="" textlink="">
      <xdr:nvSpPr>
        <xdr:cNvPr id="75" name="楕円 74"/>
        <xdr:cNvSpPr/>
      </xdr:nvSpPr>
      <xdr:spPr bwMode="auto">
        <a:xfrm>
          <a:off x="4254500" y="2683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4438</xdr:rowOff>
    </xdr:from>
    <xdr:ext cx="762000" cy="259045"/>
    <xdr:sp macro="" textlink="">
      <xdr:nvSpPr>
        <xdr:cNvPr id="76" name="テキスト ボックス 75"/>
        <xdr:cNvSpPr txBox="1"/>
      </xdr:nvSpPr>
      <xdr:spPr>
        <a:xfrm>
          <a:off x="3924300" y="245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90253</xdr:rowOff>
    </xdr:from>
    <xdr:to>
      <xdr:col>19</xdr:col>
      <xdr:colOff>38100</xdr:colOff>
      <xdr:row>16</xdr:row>
      <xdr:rowOff>20403</xdr:rowOff>
    </xdr:to>
    <xdr:sp macro="" textlink="">
      <xdr:nvSpPr>
        <xdr:cNvPr id="77" name="楕円 76"/>
        <xdr:cNvSpPr/>
      </xdr:nvSpPr>
      <xdr:spPr bwMode="auto">
        <a:xfrm>
          <a:off x="3556000" y="2709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5180</xdr:rowOff>
    </xdr:from>
    <xdr:ext cx="762000" cy="259045"/>
    <xdr:sp macro="" textlink="">
      <xdr:nvSpPr>
        <xdr:cNvPr id="78" name="テキスト ボックス 77"/>
        <xdr:cNvSpPr txBox="1"/>
      </xdr:nvSpPr>
      <xdr:spPr>
        <a:xfrm>
          <a:off x="3225800" y="279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122551</xdr:rowOff>
    </xdr:from>
    <xdr:to>
      <xdr:col>15</xdr:col>
      <xdr:colOff>101600</xdr:colOff>
      <xdr:row>16</xdr:row>
      <xdr:rowOff>52701</xdr:rowOff>
    </xdr:to>
    <xdr:sp macro="" textlink="">
      <xdr:nvSpPr>
        <xdr:cNvPr id="79" name="楕円 78"/>
        <xdr:cNvSpPr/>
      </xdr:nvSpPr>
      <xdr:spPr bwMode="auto">
        <a:xfrm>
          <a:off x="2857500" y="2741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37478</xdr:rowOff>
    </xdr:from>
    <xdr:ext cx="762000" cy="259045"/>
    <xdr:sp macro="" textlink="">
      <xdr:nvSpPr>
        <xdr:cNvPr id="80" name="テキスト ボックス 79"/>
        <xdr:cNvSpPr txBox="1"/>
      </xdr:nvSpPr>
      <xdr:spPr>
        <a:xfrm>
          <a:off x="2527300" y="282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255107</xdr:rowOff>
    </xdr:from>
    <xdr:to>
      <xdr:col>29</xdr:col>
      <xdr:colOff>127000</xdr:colOff>
      <xdr:row>38</xdr:row>
      <xdr:rowOff>120462</xdr:rowOff>
    </xdr:to>
    <xdr:cxnSp macro="">
      <xdr:nvCxnSpPr>
        <xdr:cNvPr id="107" name="直線コネクタ 106"/>
        <xdr:cNvCxnSpPr/>
      </xdr:nvCxnSpPr>
      <xdr:spPr bwMode="auto">
        <a:xfrm flipV="1">
          <a:off x="5651500" y="6179657"/>
          <a:ext cx="0" cy="14084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92539</xdr:rowOff>
    </xdr:from>
    <xdr:ext cx="762000" cy="259045"/>
    <xdr:sp macro="" textlink="">
      <xdr:nvSpPr>
        <xdr:cNvPr id="108" name="人口1人当たり決算額の推移最小値テキスト445"/>
        <xdr:cNvSpPr txBox="1"/>
      </xdr:nvSpPr>
      <xdr:spPr>
        <a:xfrm>
          <a:off x="5740400" y="756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120462</xdr:rowOff>
    </xdr:from>
    <xdr:to>
      <xdr:col>30</xdr:col>
      <xdr:colOff>25400</xdr:colOff>
      <xdr:row>38</xdr:row>
      <xdr:rowOff>120462</xdr:rowOff>
    </xdr:to>
    <xdr:cxnSp macro="">
      <xdr:nvCxnSpPr>
        <xdr:cNvPr id="109" name="直線コネクタ 108"/>
        <xdr:cNvCxnSpPr/>
      </xdr:nvCxnSpPr>
      <xdr:spPr bwMode="auto">
        <a:xfrm>
          <a:off x="5562600" y="7588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170034</xdr:rowOff>
    </xdr:from>
    <xdr:ext cx="762000" cy="259045"/>
    <xdr:sp macro="" textlink="">
      <xdr:nvSpPr>
        <xdr:cNvPr id="110" name="人口1人当たり決算額の推移最大値テキスト445"/>
        <xdr:cNvSpPr txBox="1"/>
      </xdr:nvSpPr>
      <xdr:spPr>
        <a:xfrm>
          <a:off x="5740400" y="592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255107</xdr:rowOff>
    </xdr:from>
    <xdr:to>
      <xdr:col>30</xdr:col>
      <xdr:colOff>25400</xdr:colOff>
      <xdr:row>33</xdr:row>
      <xdr:rowOff>255107</xdr:rowOff>
    </xdr:to>
    <xdr:cxnSp macro="">
      <xdr:nvCxnSpPr>
        <xdr:cNvPr id="111" name="直線コネクタ 110"/>
        <xdr:cNvCxnSpPr/>
      </xdr:nvCxnSpPr>
      <xdr:spPr bwMode="auto">
        <a:xfrm>
          <a:off x="5562600" y="61796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30371</xdr:rowOff>
    </xdr:from>
    <xdr:to>
      <xdr:col>29</xdr:col>
      <xdr:colOff>127000</xdr:colOff>
      <xdr:row>36</xdr:row>
      <xdr:rowOff>39675</xdr:rowOff>
    </xdr:to>
    <xdr:cxnSp macro="">
      <xdr:nvCxnSpPr>
        <xdr:cNvPr id="112" name="直線コネクタ 111"/>
        <xdr:cNvCxnSpPr/>
      </xdr:nvCxnSpPr>
      <xdr:spPr bwMode="auto">
        <a:xfrm>
          <a:off x="5003800" y="6983621"/>
          <a:ext cx="647700" cy="9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113621</xdr:rowOff>
    </xdr:from>
    <xdr:ext cx="762000" cy="259045"/>
    <xdr:sp macro="" textlink="">
      <xdr:nvSpPr>
        <xdr:cNvPr id="113" name="人口1人当たり決算額の推移平均値テキスト445"/>
        <xdr:cNvSpPr txBox="1"/>
      </xdr:nvSpPr>
      <xdr:spPr>
        <a:xfrm>
          <a:off x="5740400" y="6723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268544</xdr:rowOff>
    </xdr:from>
    <xdr:to>
      <xdr:col>29</xdr:col>
      <xdr:colOff>177800</xdr:colOff>
      <xdr:row>36</xdr:row>
      <xdr:rowOff>27244</xdr:rowOff>
    </xdr:to>
    <xdr:sp macro="" textlink="">
      <xdr:nvSpPr>
        <xdr:cNvPr id="114" name="フローチャート: 判断 113"/>
        <xdr:cNvSpPr/>
      </xdr:nvSpPr>
      <xdr:spPr bwMode="auto">
        <a:xfrm>
          <a:off x="56007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30371</xdr:rowOff>
    </xdr:from>
    <xdr:to>
      <xdr:col>26</xdr:col>
      <xdr:colOff>50800</xdr:colOff>
      <xdr:row>36</xdr:row>
      <xdr:rowOff>135984</xdr:rowOff>
    </xdr:to>
    <xdr:cxnSp macro="">
      <xdr:nvCxnSpPr>
        <xdr:cNvPr id="115" name="直線コネクタ 114"/>
        <xdr:cNvCxnSpPr/>
      </xdr:nvCxnSpPr>
      <xdr:spPr bwMode="auto">
        <a:xfrm flipV="1">
          <a:off x="4305300" y="6983621"/>
          <a:ext cx="698500" cy="105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265938</xdr:rowOff>
    </xdr:from>
    <xdr:to>
      <xdr:col>26</xdr:col>
      <xdr:colOff>101600</xdr:colOff>
      <xdr:row>36</xdr:row>
      <xdr:rowOff>24638</xdr:rowOff>
    </xdr:to>
    <xdr:sp macro="" textlink="">
      <xdr:nvSpPr>
        <xdr:cNvPr id="116" name="フローチャート: 判断 115"/>
        <xdr:cNvSpPr/>
      </xdr:nvSpPr>
      <xdr:spPr bwMode="auto">
        <a:xfrm>
          <a:off x="49530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34815</xdr:rowOff>
    </xdr:from>
    <xdr:ext cx="736600" cy="259045"/>
    <xdr:sp macro="" textlink="">
      <xdr:nvSpPr>
        <xdr:cNvPr id="117" name="テキスト ボックス 116"/>
        <xdr:cNvSpPr txBox="1"/>
      </xdr:nvSpPr>
      <xdr:spPr>
        <a:xfrm>
          <a:off x="4622800" y="664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135984</xdr:rowOff>
    </xdr:from>
    <xdr:to>
      <xdr:col>22</xdr:col>
      <xdr:colOff>114300</xdr:colOff>
      <xdr:row>36</xdr:row>
      <xdr:rowOff>154660</xdr:rowOff>
    </xdr:to>
    <xdr:cxnSp macro="">
      <xdr:nvCxnSpPr>
        <xdr:cNvPr id="118" name="直線コネクタ 117"/>
        <xdr:cNvCxnSpPr/>
      </xdr:nvCxnSpPr>
      <xdr:spPr bwMode="auto">
        <a:xfrm flipV="1">
          <a:off x="3606800" y="7089234"/>
          <a:ext cx="698500" cy="18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274122</xdr:rowOff>
    </xdr:from>
    <xdr:to>
      <xdr:col>22</xdr:col>
      <xdr:colOff>165100</xdr:colOff>
      <xdr:row>36</xdr:row>
      <xdr:rowOff>32822</xdr:rowOff>
    </xdr:to>
    <xdr:sp macro="" textlink="">
      <xdr:nvSpPr>
        <xdr:cNvPr id="119" name="フローチャート: 判断 118"/>
        <xdr:cNvSpPr/>
      </xdr:nvSpPr>
      <xdr:spPr bwMode="auto">
        <a:xfrm>
          <a:off x="42545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42999</xdr:rowOff>
    </xdr:from>
    <xdr:ext cx="762000" cy="259045"/>
    <xdr:sp macro="" textlink="">
      <xdr:nvSpPr>
        <xdr:cNvPr id="120" name="テキスト ボックス 119"/>
        <xdr:cNvSpPr txBox="1"/>
      </xdr:nvSpPr>
      <xdr:spPr>
        <a:xfrm>
          <a:off x="3924300" y="66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284300</xdr:rowOff>
    </xdr:from>
    <xdr:to>
      <xdr:col>18</xdr:col>
      <xdr:colOff>177800</xdr:colOff>
      <xdr:row>36</xdr:row>
      <xdr:rowOff>154660</xdr:rowOff>
    </xdr:to>
    <xdr:cxnSp macro="">
      <xdr:nvCxnSpPr>
        <xdr:cNvPr id="121" name="直線コネクタ 120"/>
        <xdr:cNvCxnSpPr/>
      </xdr:nvCxnSpPr>
      <xdr:spPr bwMode="auto">
        <a:xfrm>
          <a:off x="2908300" y="6894650"/>
          <a:ext cx="698500" cy="213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118994</xdr:rowOff>
    </xdr:from>
    <xdr:to>
      <xdr:col>19</xdr:col>
      <xdr:colOff>38100</xdr:colOff>
      <xdr:row>35</xdr:row>
      <xdr:rowOff>220594</xdr:rowOff>
    </xdr:to>
    <xdr:sp macro="" textlink="">
      <xdr:nvSpPr>
        <xdr:cNvPr id="122" name="フローチャート: 判断 121"/>
        <xdr:cNvSpPr/>
      </xdr:nvSpPr>
      <xdr:spPr bwMode="auto">
        <a:xfrm>
          <a:off x="35560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230771</xdr:rowOff>
    </xdr:from>
    <xdr:ext cx="762000" cy="259045"/>
    <xdr:sp macro="" textlink="">
      <xdr:nvSpPr>
        <xdr:cNvPr id="123" name="テキスト ボックス 122"/>
        <xdr:cNvSpPr txBox="1"/>
      </xdr:nvSpPr>
      <xdr:spPr>
        <a:xfrm>
          <a:off x="3225800" y="649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69502</xdr:rowOff>
    </xdr:from>
    <xdr:to>
      <xdr:col>15</xdr:col>
      <xdr:colOff>101600</xdr:colOff>
      <xdr:row>35</xdr:row>
      <xdr:rowOff>171102</xdr:rowOff>
    </xdr:to>
    <xdr:sp macro="" textlink="">
      <xdr:nvSpPr>
        <xdr:cNvPr id="124" name="フローチャート: 判断 123"/>
        <xdr:cNvSpPr/>
      </xdr:nvSpPr>
      <xdr:spPr bwMode="auto">
        <a:xfrm>
          <a:off x="2857500" y="6679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181279</xdr:rowOff>
    </xdr:from>
    <xdr:ext cx="762000" cy="259045"/>
    <xdr:sp macro="" textlink="">
      <xdr:nvSpPr>
        <xdr:cNvPr id="125" name="テキスト ボックス 124"/>
        <xdr:cNvSpPr txBox="1"/>
      </xdr:nvSpPr>
      <xdr:spPr>
        <a:xfrm>
          <a:off x="2527300" y="644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331775</xdr:rowOff>
    </xdr:from>
    <xdr:to>
      <xdr:col>29</xdr:col>
      <xdr:colOff>177800</xdr:colOff>
      <xdr:row>36</xdr:row>
      <xdr:rowOff>90475</xdr:rowOff>
    </xdr:to>
    <xdr:sp macro="" textlink="">
      <xdr:nvSpPr>
        <xdr:cNvPr id="131" name="楕円 130"/>
        <xdr:cNvSpPr/>
      </xdr:nvSpPr>
      <xdr:spPr bwMode="auto">
        <a:xfrm>
          <a:off x="5600700" y="6942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303852</xdr:rowOff>
    </xdr:from>
    <xdr:ext cx="762000" cy="259045"/>
    <xdr:sp macro="" textlink="">
      <xdr:nvSpPr>
        <xdr:cNvPr id="132" name="人口1人当たり決算額の推移該当値テキスト445"/>
        <xdr:cNvSpPr txBox="1"/>
      </xdr:nvSpPr>
      <xdr:spPr>
        <a:xfrm>
          <a:off x="5740400" y="691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322471</xdr:rowOff>
    </xdr:from>
    <xdr:to>
      <xdr:col>26</xdr:col>
      <xdr:colOff>101600</xdr:colOff>
      <xdr:row>36</xdr:row>
      <xdr:rowOff>81171</xdr:rowOff>
    </xdr:to>
    <xdr:sp macro="" textlink="">
      <xdr:nvSpPr>
        <xdr:cNvPr id="133" name="楕円 132"/>
        <xdr:cNvSpPr/>
      </xdr:nvSpPr>
      <xdr:spPr bwMode="auto">
        <a:xfrm>
          <a:off x="4953000" y="6932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65948</xdr:rowOff>
    </xdr:from>
    <xdr:ext cx="736600" cy="259045"/>
    <xdr:sp macro="" textlink="">
      <xdr:nvSpPr>
        <xdr:cNvPr id="134" name="テキスト ボックス 133"/>
        <xdr:cNvSpPr txBox="1"/>
      </xdr:nvSpPr>
      <xdr:spPr>
        <a:xfrm>
          <a:off x="4622800" y="7019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85184</xdr:rowOff>
    </xdr:from>
    <xdr:to>
      <xdr:col>22</xdr:col>
      <xdr:colOff>165100</xdr:colOff>
      <xdr:row>37</xdr:row>
      <xdr:rowOff>15334</xdr:rowOff>
    </xdr:to>
    <xdr:sp macro="" textlink="">
      <xdr:nvSpPr>
        <xdr:cNvPr id="135" name="楕円 134"/>
        <xdr:cNvSpPr/>
      </xdr:nvSpPr>
      <xdr:spPr bwMode="auto">
        <a:xfrm>
          <a:off x="4254500" y="7038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111</xdr:rowOff>
    </xdr:from>
    <xdr:ext cx="762000" cy="259045"/>
    <xdr:sp macro="" textlink="">
      <xdr:nvSpPr>
        <xdr:cNvPr id="136" name="テキスト ボックス 135"/>
        <xdr:cNvSpPr txBox="1"/>
      </xdr:nvSpPr>
      <xdr:spPr>
        <a:xfrm>
          <a:off x="3924300" y="712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103860</xdr:rowOff>
    </xdr:from>
    <xdr:to>
      <xdr:col>19</xdr:col>
      <xdr:colOff>38100</xdr:colOff>
      <xdr:row>37</xdr:row>
      <xdr:rowOff>34010</xdr:rowOff>
    </xdr:to>
    <xdr:sp macro="" textlink="">
      <xdr:nvSpPr>
        <xdr:cNvPr id="137" name="楕円 136"/>
        <xdr:cNvSpPr/>
      </xdr:nvSpPr>
      <xdr:spPr bwMode="auto">
        <a:xfrm>
          <a:off x="3556000" y="7057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18787</xdr:rowOff>
    </xdr:from>
    <xdr:ext cx="762000" cy="259045"/>
    <xdr:sp macro="" textlink="">
      <xdr:nvSpPr>
        <xdr:cNvPr id="138" name="テキスト ボックス 137"/>
        <xdr:cNvSpPr txBox="1"/>
      </xdr:nvSpPr>
      <xdr:spPr>
        <a:xfrm>
          <a:off x="3225800" y="714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233500</xdr:rowOff>
    </xdr:from>
    <xdr:to>
      <xdr:col>15</xdr:col>
      <xdr:colOff>101600</xdr:colOff>
      <xdr:row>35</xdr:row>
      <xdr:rowOff>335100</xdr:rowOff>
    </xdr:to>
    <xdr:sp macro="" textlink="">
      <xdr:nvSpPr>
        <xdr:cNvPr id="139" name="楕円 138"/>
        <xdr:cNvSpPr/>
      </xdr:nvSpPr>
      <xdr:spPr bwMode="auto">
        <a:xfrm>
          <a:off x="2857500" y="6843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319877</xdr:rowOff>
    </xdr:from>
    <xdr:ext cx="762000" cy="259045"/>
    <xdr:sp macro="" textlink="">
      <xdr:nvSpPr>
        <xdr:cNvPr id="140" name="テキスト ボックス 139"/>
        <xdr:cNvSpPr txBox="1"/>
      </xdr:nvSpPr>
      <xdr:spPr>
        <a:xfrm>
          <a:off x="2527300" y="693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15,825
15,772
337.23
10,523,906
10,371,793
119,384
6,447,938
8,703,616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161156</xdr:rowOff>
    </xdr:from>
    <xdr:to>
      <xdr:col>24</xdr:col>
      <xdr:colOff>62865</xdr:colOff>
      <xdr:row>38</xdr:row>
      <xdr:rowOff>64768</xdr:rowOff>
    </xdr:to>
    <xdr:cxnSp macro="">
      <xdr:nvCxnSpPr>
        <xdr:cNvPr id="58" name="直線コネクタ 57"/>
        <xdr:cNvCxnSpPr/>
      </xdr:nvCxnSpPr>
      <xdr:spPr>
        <a:xfrm flipV="1">
          <a:off x="4633595" y="5133206"/>
          <a:ext cx="1270" cy="1446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68595</xdr:rowOff>
    </xdr:from>
    <xdr:ext cx="534377" cy="259045"/>
    <xdr:sp macro="" textlink="">
      <xdr:nvSpPr>
        <xdr:cNvPr id="59" name="人件費最小値テキスト"/>
        <xdr:cNvSpPr txBox="1"/>
      </xdr:nvSpPr>
      <xdr:spPr>
        <a:xfrm>
          <a:off x="4686300" y="658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64768</xdr:rowOff>
    </xdr:from>
    <xdr:to>
      <xdr:col>24</xdr:col>
      <xdr:colOff>152400</xdr:colOff>
      <xdr:row>38</xdr:row>
      <xdr:rowOff>64768</xdr:rowOff>
    </xdr:to>
    <xdr:cxnSp macro="">
      <xdr:nvCxnSpPr>
        <xdr:cNvPr id="60" name="直線コネクタ 59"/>
        <xdr:cNvCxnSpPr/>
      </xdr:nvCxnSpPr>
      <xdr:spPr>
        <a:xfrm>
          <a:off x="4546600" y="657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107833</xdr:rowOff>
    </xdr:from>
    <xdr:ext cx="599010" cy="259045"/>
    <xdr:sp macro="" textlink="">
      <xdr:nvSpPr>
        <xdr:cNvPr id="61" name="人件費最大値テキスト"/>
        <xdr:cNvSpPr txBox="1"/>
      </xdr:nvSpPr>
      <xdr:spPr>
        <a:xfrm>
          <a:off x="4686300" y="490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161156</xdr:rowOff>
    </xdr:from>
    <xdr:to>
      <xdr:col>24</xdr:col>
      <xdr:colOff>152400</xdr:colOff>
      <xdr:row>29</xdr:row>
      <xdr:rowOff>161156</xdr:rowOff>
    </xdr:to>
    <xdr:cxnSp macro="">
      <xdr:nvCxnSpPr>
        <xdr:cNvPr id="62" name="直線コネクタ 61"/>
        <xdr:cNvCxnSpPr/>
      </xdr:nvCxnSpPr>
      <xdr:spPr>
        <a:xfrm>
          <a:off x="4546600" y="513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60474</xdr:rowOff>
    </xdr:from>
    <xdr:to>
      <xdr:col>24</xdr:col>
      <xdr:colOff>63500</xdr:colOff>
      <xdr:row>35</xdr:row>
      <xdr:rowOff>115419</xdr:rowOff>
    </xdr:to>
    <xdr:cxnSp macro="">
      <xdr:nvCxnSpPr>
        <xdr:cNvPr id="63" name="直線コネクタ 62"/>
        <xdr:cNvCxnSpPr/>
      </xdr:nvCxnSpPr>
      <xdr:spPr>
        <a:xfrm>
          <a:off x="3797300" y="6061224"/>
          <a:ext cx="838200" cy="5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73144</xdr:rowOff>
    </xdr:from>
    <xdr:ext cx="534377" cy="259045"/>
    <xdr:sp macro="" textlink="">
      <xdr:nvSpPr>
        <xdr:cNvPr id="64" name="人件費平均値テキスト"/>
        <xdr:cNvSpPr txBox="1"/>
      </xdr:nvSpPr>
      <xdr:spPr>
        <a:xfrm>
          <a:off x="4686300" y="5902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50267</xdr:rowOff>
    </xdr:from>
    <xdr:to>
      <xdr:col>24</xdr:col>
      <xdr:colOff>114300</xdr:colOff>
      <xdr:row>35</xdr:row>
      <xdr:rowOff>151867</xdr:rowOff>
    </xdr:to>
    <xdr:sp macro="" textlink="">
      <xdr:nvSpPr>
        <xdr:cNvPr id="65" name="フローチャート: 判断 64"/>
        <xdr:cNvSpPr/>
      </xdr:nvSpPr>
      <xdr:spPr>
        <a:xfrm>
          <a:off x="4584700" y="605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60474</xdr:rowOff>
    </xdr:from>
    <xdr:to>
      <xdr:col>19</xdr:col>
      <xdr:colOff>177800</xdr:colOff>
      <xdr:row>35</xdr:row>
      <xdr:rowOff>87040</xdr:rowOff>
    </xdr:to>
    <xdr:cxnSp macro="">
      <xdr:nvCxnSpPr>
        <xdr:cNvPr id="66" name="直線コネクタ 65"/>
        <xdr:cNvCxnSpPr/>
      </xdr:nvCxnSpPr>
      <xdr:spPr>
        <a:xfrm flipV="1">
          <a:off x="2908300" y="6061224"/>
          <a:ext cx="889000" cy="2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60407</xdr:rowOff>
    </xdr:from>
    <xdr:to>
      <xdr:col>20</xdr:col>
      <xdr:colOff>38100</xdr:colOff>
      <xdr:row>35</xdr:row>
      <xdr:rowOff>162007</xdr:rowOff>
    </xdr:to>
    <xdr:sp macro="" textlink="">
      <xdr:nvSpPr>
        <xdr:cNvPr id="67" name="フローチャート: 判断 66"/>
        <xdr:cNvSpPr/>
      </xdr:nvSpPr>
      <xdr:spPr>
        <a:xfrm>
          <a:off x="37465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153134</xdr:rowOff>
    </xdr:from>
    <xdr:ext cx="534377" cy="259045"/>
    <xdr:sp macro="" textlink="">
      <xdr:nvSpPr>
        <xdr:cNvPr id="68" name="テキスト ボックス 67"/>
        <xdr:cNvSpPr txBox="1"/>
      </xdr:nvSpPr>
      <xdr:spPr>
        <a:xfrm>
          <a:off x="3530111" y="615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51069</xdr:rowOff>
    </xdr:from>
    <xdr:to>
      <xdr:col>15</xdr:col>
      <xdr:colOff>50800</xdr:colOff>
      <xdr:row>35</xdr:row>
      <xdr:rowOff>87040</xdr:rowOff>
    </xdr:to>
    <xdr:cxnSp macro="">
      <xdr:nvCxnSpPr>
        <xdr:cNvPr id="69" name="直線コネクタ 68"/>
        <xdr:cNvCxnSpPr/>
      </xdr:nvCxnSpPr>
      <xdr:spPr>
        <a:xfrm>
          <a:off x="2019300" y="6051819"/>
          <a:ext cx="889000" cy="3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83528</xdr:rowOff>
    </xdr:from>
    <xdr:to>
      <xdr:col>15</xdr:col>
      <xdr:colOff>101600</xdr:colOff>
      <xdr:row>36</xdr:row>
      <xdr:rowOff>13678</xdr:rowOff>
    </xdr:to>
    <xdr:sp macro="" textlink="">
      <xdr:nvSpPr>
        <xdr:cNvPr id="70" name="フローチャート: 判断 69"/>
        <xdr:cNvSpPr/>
      </xdr:nvSpPr>
      <xdr:spPr>
        <a:xfrm>
          <a:off x="2857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4805</xdr:rowOff>
    </xdr:from>
    <xdr:ext cx="534377" cy="259045"/>
    <xdr:sp macro="" textlink="">
      <xdr:nvSpPr>
        <xdr:cNvPr id="71" name="テキスト ボックス 70"/>
        <xdr:cNvSpPr txBox="1"/>
      </xdr:nvSpPr>
      <xdr:spPr>
        <a:xfrm>
          <a:off x="2641111" y="61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32846</xdr:rowOff>
    </xdr:from>
    <xdr:to>
      <xdr:col>10</xdr:col>
      <xdr:colOff>114300</xdr:colOff>
      <xdr:row>35</xdr:row>
      <xdr:rowOff>51069</xdr:rowOff>
    </xdr:to>
    <xdr:cxnSp macro="">
      <xdr:nvCxnSpPr>
        <xdr:cNvPr id="72" name="直線コネクタ 71"/>
        <xdr:cNvCxnSpPr/>
      </xdr:nvCxnSpPr>
      <xdr:spPr>
        <a:xfrm>
          <a:off x="1130300" y="6033596"/>
          <a:ext cx="889000" cy="1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2930</xdr:rowOff>
    </xdr:from>
    <xdr:to>
      <xdr:col>10</xdr:col>
      <xdr:colOff>165100</xdr:colOff>
      <xdr:row>34</xdr:row>
      <xdr:rowOff>104530</xdr:rowOff>
    </xdr:to>
    <xdr:sp macro="" textlink="">
      <xdr:nvSpPr>
        <xdr:cNvPr id="73" name="フローチャート: 判断 72"/>
        <xdr:cNvSpPr/>
      </xdr:nvSpPr>
      <xdr:spPr>
        <a:xfrm>
          <a:off x="1968500" y="583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121057</xdr:rowOff>
    </xdr:from>
    <xdr:ext cx="534377" cy="259045"/>
    <xdr:sp macro="" textlink="">
      <xdr:nvSpPr>
        <xdr:cNvPr id="74" name="テキスト ボックス 73"/>
        <xdr:cNvSpPr txBox="1"/>
      </xdr:nvSpPr>
      <xdr:spPr>
        <a:xfrm>
          <a:off x="1752111" y="560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19242</xdr:rowOff>
    </xdr:from>
    <xdr:to>
      <xdr:col>6</xdr:col>
      <xdr:colOff>38100</xdr:colOff>
      <xdr:row>34</xdr:row>
      <xdr:rowOff>120842</xdr:rowOff>
    </xdr:to>
    <xdr:sp macro="" textlink="">
      <xdr:nvSpPr>
        <xdr:cNvPr id="75" name="フローチャート: 判断 74"/>
        <xdr:cNvSpPr/>
      </xdr:nvSpPr>
      <xdr:spPr>
        <a:xfrm>
          <a:off x="1079500" y="584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137369</xdr:rowOff>
    </xdr:from>
    <xdr:ext cx="534377" cy="259045"/>
    <xdr:sp macro="" textlink="">
      <xdr:nvSpPr>
        <xdr:cNvPr id="76" name="テキスト ボックス 75"/>
        <xdr:cNvSpPr txBox="1"/>
      </xdr:nvSpPr>
      <xdr:spPr>
        <a:xfrm>
          <a:off x="863111" y="562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64619</xdr:rowOff>
    </xdr:from>
    <xdr:to>
      <xdr:col>24</xdr:col>
      <xdr:colOff>114300</xdr:colOff>
      <xdr:row>35</xdr:row>
      <xdr:rowOff>166219</xdr:rowOff>
    </xdr:to>
    <xdr:sp macro="" textlink="">
      <xdr:nvSpPr>
        <xdr:cNvPr id="82" name="楕円 81"/>
        <xdr:cNvSpPr/>
      </xdr:nvSpPr>
      <xdr:spPr>
        <a:xfrm>
          <a:off x="4584700" y="606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43046</xdr:rowOff>
    </xdr:from>
    <xdr:ext cx="534377" cy="259045"/>
    <xdr:sp macro="" textlink="">
      <xdr:nvSpPr>
        <xdr:cNvPr id="83" name="人件費該当値テキスト"/>
        <xdr:cNvSpPr txBox="1"/>
      </xdr:nvSpPr>
      <xdr:spPr>
        <a:xfrm>
          <a:off x="4686300" y="604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9674</xdr:rowOff>
    </xdr:from>
    <xdr:to>
      <xdr:col>20</xdr:col>
      <xdr:colOff>38100</xdr:colOff>
      <xdr:row>35</xdr:row>
      <xdr:rowOff>111274</xdr:rowOff>
    </xdr:to>
    <xdr:sp macro="" textlink="">
      <xdr:nvSpPr>
        <xdr:cNvPr id="84" name="楕円 83"/>
        <xdr:cNvSpPr/>
      </xdr:nvSpPr>
      <xdr:spPr>
        <a:xfrm>
          <a:off x="3746500" y="601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127801</xdr:rowOff>
    </xdr:from>
    <xdr:ext cx="534377" cy="259045"/>
    <xdr:sp macro="" textlink="">
      <xdr:nvSpPr>
        <xdr:cNvPr id="85" name="テキスト ボックス 84"/>
        <xdr:cNvSpPr txBox="1"/>
      </xdr:nvSpPr>
      <xdr:spPr>
        <a:xfrm>
          <a:off x="3530111" y="578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36240</xdr:rowOff>
    </xdr:from>
    <xdr:to>
      <xdr:col>15</xdr:col>
      <xdr:colOff>101600</xdr:colOff>
      <xdr:row>35</xdr:row>
      <xdr:rowOff>137840</xdr:rowOff>
    </xdr:to>
    <xdr:sp macro="" textlink="">
      <xdr:nvSpPr>
        <xdr:cNvPr id="86" name="楕円 85"/>
        <xdr:cNvSpPr/>
      </xdr:nvSpPr>
      <xdr:spPr>
        <a:xfrm>
          <a:off x="2857500" y="603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154367</xdr:rowOff>
    </xdr:from>
    <xdr:ext cx="534377" cy="259045"/>
    <xdr:sp macro="" textlink="">
      <xdr:nvSpPr>
        <xdr:cNvPr id="87" name="テキスト ボックス 86"/>
        <xdr:cNvSpPr txBox="1"/>
      </xdr:nvSpPr>
      <xdr:spPr>
        <a:xfrm>
          <a:off x="2641111" y="581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269</xdr:rowOff>
    </xdr:from>
    <xdr:to>
      <xdr:col>10</xdr:col>
      <xdr:colOff>165100</xdr:colOff>
      <xdr:row>35</xdr:row>
      <xdr:rowOff>101869</xdr:rowOff>
    </xdr:to>
    <xdr:sp macro="" textlink="">
      <xdr:nvSpPr>
        <xdr:cNvPr id="88" name="楕円 87"/>
        <xdr:cNvSpPr/>
      </xdr:nvSpPr>
      <xdr:spPr>
        <a:xfrm>
          <a:off x="1968500" y="600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92996</xdr:rowOff>
    </xdr:from>
    <xdr:ext cx="534377" cy="259045"/>
    <xdr:sp macro="" textlink="">
      <xdr:nvSpPr>
        <xdr:cNvPr id="89" name="テキスト ボックス 88"/>
        <xdr:cNvSpPr txBox="1"/>
      </xdr:nvSpPr>
      <xdr:spPr>
        <a:xfrm>
          <a:off x="1752111" y="60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153496</xdr:rowOff>
    </xdr:from>
    <xdr:to>
      <xdr:col>6</xdr:col>
      <xdr:colOff>38100</xdr:colOff>
      <xdr:row>35</xdr:row>
      <xdr:rowOff>83646</xdr:rowOff>
    </xdr:to>
    <xdr:sp macro="" textlink="">
      <xdr:nvSpPr>
        <xdr:cNvPr id="90" name="楕円 89"/>
        <xdr:cNvSpPr/>
      </xdr:nvSpPr>
      <xdr:spPr>
        <a:xfrm>
          <a:off x="1079500" y="598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74773</xdr:rowOff>
    </xdr:from>
    <xdr:ext cx="534377" cy="259045"/>
    <xdr:sp macro="" textlink="">
      <xdr:nvSpPr>
        <xdr:cNvPr id="91" name="テキスト ボックス 90"/>
        <xdr:cNvSpPr txBox="1"/>
      </xdr:nvSpPr>
      <xdr:spPr>
        <a:xfrm>
          <a:off x="863111" y="607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13105</xdr:rowOff>
    </xdr:from>
    <xdr:to>
      <xdr:col>24</xdr:col>
      <xdr:colOff>62865</xdr:colOff>
      <xdr:row>58</xdr:row>
      <xdr:rowOff>128417</xdr:rowOff>
    </xdr:to>
    <xdr:cxnSp macro="">
      <xdr:nvCxnSpPr>
        <xdr:cNvPr id="118" name="直線コネクタ 117"/>
        <xdr:cNvCxnSpPr/>
      </xdr:nvCxnSpPr>
      <xdr:spPr>
        <a:xfrm flipV="1">
          <a:off x="4633595" y="8757055"/>
          <a:ext cx="1270" cy="1315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132244</xdr:rowOff>
    </xdr:from>
    <xdr:ext cx="534377" cy="259045"/>
    <xdr:sp macro="" textlink="">
      <xdr:nvSpPr>
        <xdr:cNvPr id="119" name="物件費最小値テキスト"/>
        <xdr:cNvSpPr txBox="1"/>
      </xdr:nvSpPr>
      <xdr:spPr>
        <a:xfrm>
          <a:off x="4686300" y="1007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128417</xdr:rowOff>
    </xdr:from>
    <xdr:to>
      <xdr:col>24</xdr:col>
      <xdr:colOff>152400</xdr:colOff>
      <xdr:row>58</xdr:row>
      <xdr:rowOff>128417</xdr:rowOff>
    </xdr:to>
    <xdr:cxnSp macro="">
      <xdr:nvCxnSpPr>
        <xdr:cNvPr id="120" name="直線コネクタ 119"/>
        <xdr:cNvCxnSpPr/>
      </xdr:nvCxnSpPr>
      <xdr:spPr>
        <a:xfrm>
          <a:off x="4546600" y="10072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131232</xdr:rowOff>
    </xdr:from>
    <xdr:ext cx="599010" cy="259045"/>
    <xdr:sp macro="" textlink="">
      <xdr:nvSpPr>
        <xdr:cNvPr id="121" name="物件費最大値テキスト"/>
        <xdr:cNvSpPr txBox="1"/>
      </xdr:nvSpPr>
      <xdr:spPr>
        <a:xfrm>
          <a:off x="4686300" y="8532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13105</xdr:rowOff>
    </xdr:from>
    <xdr:to>
      <xdr:col>24</xdr:col>
      <xdr:colOff>152400</xdr:colOff>
      <xdr:row>51</xdr:row>
      <xdr:rowOff>13105</xdr:rowOff>
    </xdr:to>
    <xdr:cxnSp macro="">
      <xdr:nvCxnSpPr>
        <xdr:cNvPr id="122" name="直線コネクタ 121"/>
        <xdr:cNvCxnSpPr/>
      </xdr:nvCxnSpPr>
      <xdr:spPr>
        <a:xfrm>
          <a:off x="4546600" y="875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101328</xdr:rowOff>
    </xdr:from>
    <xdr:to>
      <xdr:col>24</xdr:col>
      <xdr:colOff>63500</xdr:colOff>
      <xdr:row>56</xdr:row>
      <xdr:rowOff>107108</xdr:rowOff>
    </xdr:to>
    <xdr:cxnSp macro="">
      <xdr:nvCxnSpPr>
        <xdr:cNvPr id="123" name="直線コネクタ 122"/>
        <xdr:cNvCxnSpPr/>
      </xdr:nvCxnSpPr>
      <xdr:spPr>
        <a:xfrm flipV="1">
          <a:off x="3797300" y="9702528"/>
          <a:ext cx="838200" cy="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79544</xdr:rowOff>
    </xdr:from>
    <xdr:ext cx="534377" cy="259045"/>
    <xdr:sp macro="" textlink="">
      <xdr:nvSpPr>
        <xdr:cNvPr id="124" name="物件費平均値テキスト"/>
        <xdr:cNvSpPr txBox="1"/>
      </xdr:nvSpPr>
      <xdr:spPr>
        <a:xfrm>
          <a:off x="4686300" y="9337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56667</xdr:rowOff>
    </xdr:from>
    <xdr:to>
      <xdr:col>24</xdr:col>
      <xdr:colOff>114300</xdr:colOff>
      <xdr:row>55</xdr:row>
      <xdr:rowOff>158267</xdr:rowOff>
    </xdr:to>
    <xdr:sp macro="" textlink="">
      <xdr:nvSpPr>
        <xdr:cNvPr id="125" name="フローチャート: 判断 124"/>
        <xdr:cNvSpPr/>
      </xdr:nvSpPr>
      <xdr:spPr>
        <a:xfrm>
          <a:off x="4584700" y="948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74304</xdr:rowOff>
    </xdr:from>
    <xdr:to>
      <xdr:col>19</xdr:col>
      <xdr:colOff>177800</xdr:colOff>
      <xdr:row>56</xdr:row>
      <xdr:rowOff>107108</xdr:rowOff>
    </xdr:to>
    <xdr:cxnSp macro="">
      <xdr:nvCxnSpPr>
        <xdr:cNvPr id="126" name="直線コネクタ 125"/>
        <xdr:cNvCxnSpPr/>
      </xdr:nvCxnSpPr>
      <xdr:spPr>
        <a:xfrm>
          <a:off x="2908300" y="9675504"/>
          <a:ext cx="8890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106421</xdr:rowOff>
    </xdr:from>
    <xdr:to>
      <xdr:col>20</xdr:col>
      <xdr:colOff>38100</xdr:colOff>
      <xdr:row>56</xdr:row>
      <xdr:rowOff>36571</xdr:rowOff>
    </xdr:to>
    <xdr:sp macro="" textlink="">
      <xdr:nvSpPr>
        <xdr:cNvPr id="127" name="フローチャート: 判断 126"/>
        <xdr:cNvSpPr/>
      </xdr:nvSpPr>
      <xdr:spPr>
        <a:xfrm>
          <a:off x="3746500" y="9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53098</xdr:rowOff>
    </xdr:from>
    <xdr:ext cx="534377" cy="259045"/>
    <xdr:sp macro="" textlink="">
      <xdr:nvSpPr>
        <xdr:cNvPr id="128" name="テキスト ボックス 127"/>
        <xdr:cNvSpPr txBox="1"/>
      </xdr:nvSpPr>
      <xdr:spPr>
        <a:xfrm>
          <a:off x="3530111" y="93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74304</xdr:rowOff>
    </xdr:from>
    <xdr:to>
      <xdr:col>15</xdr:col>
      <xdr:colOff>50800</xdr:colOff>
      <xdr:row>57</xdr:row>
      <xdr:rowOff>22282</xdr:rowOff>
    </xdr:to>
    <xdr:cxnSp macro="">
      <xdr:nvCxnSpPr>
        <xdr:cNvPr id="129" name="直線コネクタ 128"/>
        <xdr:cNvCxnSpPr/>
      </xdr:nvCxnSpPr>
      <xdr:spPr>
        <a:xfrm flipV="1">
          <a:off x="2019300" y="9675504"/>
          <a:ext cx="889000" cy="11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72702</xdr:rowOff>
    </xdr:from>
    <xdr:to>
      <xdr:col>15</xdr:col>
      <xdr:colOff>101600</xdr:colOff>
      <xdr:row>56</xdr:row>
      <xdr:rowOff>2852</xdr:rowOff>
    </xdr:to>
    <xdr:sp macro="" textlink="">
      <xdr:nvSpPr>
        <xdr:cNvPr id="130" name="フローチャート: 判断 129"/>
        <xdr:cNvSpPr/>
      </xdr:nvSpPr>
      <xdr:spPr>
        <a:xfrm>
          <a:off x="2857500" y="950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19379</xdr:rowOff>
    </xdr:from>
    <xdr:ext cx="534377" cy="259045"/>
    <xdr:sp macro="" textlink="">
      <xdr:nvSpPr>
        <xdr:cNvPr id="131" name="テキスト ボックス 130"/>
        <xdr:cNvSpPr txBox="1"/>
      </xdr:nvSpPr>
      <xdr:spPr>
        <a:xfrm>
          <a:off x="2641111" y="927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22282</xdr:rowOff>
    </xdr:from>
    <xdr:to>
      <xdr:col>10</xdr:col>
      <xdr:colOff>114300</xdr:colOff>
      <xdr:row>57</xdr:row>
      <xdr:rowOff>50628</xdr:rowOff>
    </xdr:to>
    <xdr:cxnSp macro="">
      <xdr:nvCxnSpPr>
        <xdr:cNvPr id="132" name="直線コネクタ 131"/>
        <xdr:cNvCxnSpPr/>
      </xdr:nvCxnSpPr>
      <xdr:spPr>
        <a:xfrm flipV="1">
          <a:off x="1130300" y="9794932"/>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137526</xdr:rowOff>
    </xdr:from>
    <xdr:to>
      <xdr:col>10</xdr:col>
      <xdr:colOff>165100</xdr:colOff>
      <xdr:row>55</xdr:row>
      <xdr:rowOff>67676</xdr:rowOff>
    </xdr:to>
    <xdr:sp macro="" textlink="">
      <xdr:nvSpPr>
        <xdr:cNvPr id="133" name="フローチャート: 判断 132"/>
        <xdr:cNvSpPr/>
      </xdr:nvSpPr>
      <xdr:spPr>
        <a:xfrm>
          <a:off x="1968500" y="93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84203</xdr:rowOff>
    </xdr:from>
    <xdr:ext cx="534377" cy="259045"/>
    <xdr:sp macro="" textlink="">
      <xdr:nvSpPr>
        <xdr:cNvPr id="134" name="テキスト ボックス 133"/>
        <xdr:cNvSpPr txBox="1"/>
      </xdr:nvSpPr>
      <xdr:spPr>
        <a:xfrm>
          <a:off x="1752111" y="917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77078</xdr:rowOff>
    </xdr:from>
    <xdr:to>
      <xdr:col>6</xdr:col>
      <xdr:colOff>38100</xdr:colOff>
      <xdr:row>56</xdr:row>
      <xdr:rowOff>7228</xdr:rowOff>
    </xdr:to>
    <xdr:sp macro="" textlink="">
      <xdr:nvSpPr>
        <xdr:cNvPr id="135" name="フローチャート: 判断 134"/>
        <xdr:cNvSpPr/>
      </xdr:nvSpPr>
      <xdr:spPr>
        <a:xfrm>
          <a:off x="1079500" y="950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23755</xdr:rowOff>
    </xdr:from>
    <xdr:ext cx="534377" cy="259045"/>
    <xdr:sp macro="" textlink="">
      <xdr:nvSpPr>
        <xdr:cNvPr id="136" name="テキスト ボックス 135"/>
        <xdr:cNvSpPr txBox="1"/>
      </xdr:nvSpPr>
      <xdr:spPr>
        <a:xfrm>
          <a:off x="863111" y="928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50528</xdr:rowOff>
    </xdr:from>
    <xdr:to>
      <xdr:col>24</xdr:col>
      <xdr:colOff>114300</xdr:colOff>
      <xdr:row>56</xdr:row>
      <xdr:rowOff>152128</xdr:rowOff>
    </xdr:to>
    <xdr:sp macro="" textlink="">
      <xdr:nvSpPr>
        <xdr:cNvPr id="142" name="楕円 141"/>
        <xdr:cNvSpPr/>
      </xdr:nvSpPr>
      <xdr:spPr>
        <a:xfrm>
          <a:off x="4584700" y="965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28955</xdr:rowOff>
    </xdr:from>
    <xdr:ext cx="534377" cy="259045"/>
    <xdr:sp macro="" textlink="">
      <xdr:nvSpPr>
        <xdr:cNvPr id="143" name="物件費該当値テキスト"/>
        <xdr:cNvSpPr txBox="1"/>
      </xdr:nvSpPr>
      <xdr:spPr>
        <a:xfrm>
          <a:off x="4686300" y="963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56308</xdr:rowOff>
    </xdr:from>
    <xdr:to>
      <xdr:col>20</xdr:col>
      <xdr:colOff>38100</xdr:colOff>
      <xdr:row>56</xdr:row>
      <xdr:rowOff>157908</xdr:rowOff>
    </xdr:to>
    <xdr:sp macro="" textlink="">
      <xdr:nvSpPr>
        <xdr:cNvPr id="144" name="楕円 143"/>
        <xdr:cNvSpPr/>
      </xdr:nvSpPr>
      <xdr:spPr>
        <a:xfrm>
          <a:off x="3746500" y="965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149035</xdr:rowOff>
    </xdr:from>
    <xdr:ext cx="534377" cy="259045"/>
    <xdr:sp macro="" textlink="">
      <xdr:nvSpPr>
        <xdr:cNvPr id="145" name="テキスト ボックス 144"/>
        <xdr:cNvSpPr txBox="1"/>
      </xdr:nvSpPr>
      <xdr:spPr>
        <a:xfrm>
          <a:off x="3530111" y="975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23504</xdr:rowOff>
    </xdr:from>
    <xdr:to>
      <xdr:col>15</xdr:col>
      <xdr:colOff>101600</xdr:colOff>
      <xdr:row>56</xdr:row>
      <xdr:rowOff>125104</xdr:rowOff>
    </xdr:to>
    <xdr:sp macro="" textlink="">
      <xdr:nvSpPr>
        <xdr:cNvPr id="146" name="楕円 145"/>
        <xdr:cNvSpPr/>
      </xdr:nvSpPr>
      <xdr:spPr>
        <a:xfrm>
          <a:off x="2857500" y="962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116231</xdr:rowOff>
    </xdr:from>
    <xdr:ext cx="534377" cy="259045"/>
    <xdr:sp macro="" textlink="">
      <xdr:nvSpPr>
        <xdr:cNvPr id="147" name="テキスト ボックス 146"/>
        <xdr:cNvSpPr txBox="1"/>
      </xdr:nvSpPr>
      <xdr:spPr>
        <a:xfrm>
          <a:off x="2641111" y="971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142932</xdr:rowOff>
    </xdr:from>
    <xdr:to>
      <xdr:col>10</xdr:col>
      <xdr:colOff>165100</xdr:colOff>
      <xdr:row>57</xdr:row>
      <xdr:rowOff>73082</xdr:rowOff>
    </xdr:to>
    <xdr:sp macro="" textlink="">
      <xdr:nvSpPr>
        <xdr:cNvPr id="148" name="楕円 147"/>
        <xdr:cNvSpPr/>
      </xdr:nvSpPr>
      <xdr:spPr>
        <a:xfrm>
          <a:off x="1968500" y="974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64209</xdr:rowOff>
    </xdr:from>
    <xdr:ext cx="534377" cy="259045"/>
    <xdr:sp macro="" textlink="">
      <xdr:nvSpPr>
        <xdr:cNvPr id="149" name="テキスト ボックス 148"/>
        <xdr:cNvSpPr txBox="1"/>
      </xdr:nvSpPr>
      <xdr:spPr>
        <a:xfrm>
          <a:off x="1752111" y="983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171278</xdr:rowOff>
    </xdr:from>
    <xdr:to>
      <xdr:col>6</xdr:col>
      <xdr:colOff>38100</xdr:colOff>
      <xdr:row>57</xdr:row>
      <xdr:rowOff>101428</xdr:rowOff>
    </xdr:to>
    <xdr:sp macro="" textlink="">
      <xdr:nvSpPr>
        <xdr:cNvPr id="150" name="楕円 149"/>
        <xdr:cNvSpPr/>
      </xdr:nvSpPr>
      <xdr:spPr>
        <a:xfrm>
          <a:off x="1079500" y="977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92555</xdr:rowOff>
    </xdr:from>
    <xdr:ext cx="534377" cy="259045"/>
    <xdr:sp macro="" textlink="">
      <xdr:nvSpPr>
        <xdr:cNvPr id="151" name="テキスト ボックス 150"/>
        <xdr:cNvSpPr txBox="1"/>
      </xdr:nvSpPr>
      <xdr:spPr>
        <a:xfrm>
          <a:off x="863111" y="986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54570</xdr:rowOff>
    </xdr:from>
    <xdr:to>
      <xdr:col>24</xdr:col>
      <xdr:colOff>62865</xdr:colOff>
      <xdr:row>78</xdr:row>
      <xdr:rowOff>75189</xdr:rowOff>
    </xdr:to>
    <xdr:cxnSp macro="">
      <xdr:nvCxnSpPr>
        <xdr:cNvPr id="173" name="直線コネクタ 172"/>
        <xdr:cNvCxnSpPr/>
      </xdr:nvCxnSpPr>
      <xdr:spPr>
        <a:xfrm flipV="1">
          <a:off x="4633595" y="12056070"/>
          <a:ext cx="1270" cy="139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79016</xdr:rowOff>
    </xdr:from>
    <xdr:ext cx="469744" cy="259045"/>
    <xdr:sp macro="" textlink="">
      <xdr:nvSpPr>
        <xdr:cNvPr id="174" name="維持補修費最小値テキスト"/>
        <xdr:cNvSpPr txBox="1"/>
      </xdr:nvSpPr>
      <xdr:spPr>
        <a:xfrm>
          <a:off x="4686300" y="1345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75189</xdr:rowOff>
    </xdr:from>
    <xdr:to>
      <xdr:col>24</xdr:col>
      <xdr:colOff>152400</xdr:colOff>
      <xdr:row>78</xdr:row>
      <xdr:rowOff>75189</xdr:rowOff>
    </xdr:to>
    <xdr:cxnSp macro="">
      <xdr:nvCxnSpPr>
        <xdr:cNvPr id="175" name="直線コネクタ 174"/>
        <xdr:cNvCxnSpPr/>
      </xdr:nvCxnSpPr>
      <xdr:spPr>
        <a:xfrm>
          <a:off x="4546600" y="13448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1247</xdr:rowOff>
    </xdr:from>
    <xdr:ext cx="534377" cy="259045"/>
    <xdr:sp macro="" textlink="">
      <xdr:nvSpPr>
        <xdr:cNvPr id="176" name="維持補修費最大値テキスト"/>
        <xdr:cNvSpPr txBox="1"/>
      </xdr:nvSpPr>
      <xdr:spPr>
        <a:xfrm>
          <a:off x="4686300" y="118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54570</xdr:rowOff>
    </xdr:from>
    <xdr:to>
      <xdr:col>24</xdr:col>
      <xdr:colOff>152400</xdr:colOff>
      <xdr:row>70</xdr:row>
      <xdr:rowOff>54570</xdr:rowOff>
    </xdr:to>
    <xdr:cxnSp macro="">
      <xdr:nvCxnSpPr>
        <xdr:cNvPr id="177" name="直線コネクタ 176"/>
        <xdr:cNvCxnSpPr/>
      </xdr:nvCxnSpPr>
      <xdr:spPr>
        <a:xfrm>
          <a:off x="4546600" y="12056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145186</xdr:rowOff>
    </xdr:from>
    <xdr:to>
      <xdr:col>24</xdr:col>
      <xdr:colOff>63500</xdr:colOff>
      <xdr:row>73</xdr:row>
      <xdr:rowOff>75601</xdr:rowOff>
    </xdr:to>
    <xdr:cxnSp macro="">
      <xdr:nvCxnSpPr>
        <xdr:cNvPr id="178" name="直線コネクタ 177"/>
        <xdr:cNvCxnSpPr/>
      </xdr:nvCxnSpPr>
      <xdr:spPr>
        <a:xfrm flipV="1">
          <a:off x="3797300" y="12489586"/>
          <a:ext cx="838200" cy="10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97000</xdr:rowOff>
    </xdr:from>
    <xdr:ext cx="469744" cy="259045"/>
    <xdr:sp macro="" textlink="">
      <xdr:nvSpPr>
        <xdr:cNvPr id="179" name="維持補修費平均値テキスト"/>
        <xdr:cNvSpPr txBox="1"/>
      </xdr:nvSpPr>
      <xdr:spPr>
        <a:xfrm>
          <a:off x="4686300" y="131272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118573</xdr:rowOff>
    </xdr:from>
    <xdr:to>
      <xdr:col>24</xdr:col>
      <xdr:colOff>114300</xdr:colOff>
      <xdr:row>77</xdr:row>
      <xdr:rowOff>48723</xdr:rowOff>
    </xdr:to>
    <xdr:sp macro="" textlink="">
      <xdr:nvSpPr>
        <xdr:cNvPr id="180" name="フローチャート: 判断 179"/>
        <xdr:cNvSpPr/>
      </xdr:nvSpPr>
      <xdr:spPr>
        <a:xfrm>
          <a:off x="4584700" y="131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75601</xdr:rowOff>
    </xdr:from>
    <xdr:to>
      <xdr:col>19</xdr:col>
      <xdr:colOff>177800</xdr:colOff>
      <xdr:row>74</xdr:row>
      <xdr:rowOff>32944</xdr:rowOff>
    </xdr:to>
    <xdr:cxnSp macro="">
      <xdr:nvCxnSpPr>
        <xdr:cNvPr id="181" name="直線コネクタ 180"/>
        <xdr:cNvCxnSpPr/>
      </xdr:nvCxnSpPr>
      <xdr:spPr>
        <a:xfrm flipV="1">
          <a:off x="2908300" y="12591451"/>
          <a:ext cx="889000" cy="12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43591</xdr:rowOff>
    </xdr:from>
    <xdr:to>
      <xdr:col>20</xdr:col>
      <xdr:colOff>38100</xdr:colOff>
      <xdr:row>76</xdr:row>
      <xdr:rowOff>145191</xdr:rowOff>
    </xdr:to>
    <xdr:sp macro="" textlink="">
      <xdr:nvSpPr>
        <xdr:cNvPr id="182" name="フローチャート: 判断 181"/>
        <xdr:cNvSpPr/>
      </xdr:nvSpPr>
      <xdr:spPr>
        <a:xfrm>
          <a:off x="3746500" y="1307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136318</xdr:rowOff>
    </xdr:from>
    <xdr:ext cx="469744" cy="259045"/>
    <xdr:sp macro="" textlink="">
      <xdr:nvSpPr>
        <xdr:cNvPr id="183" name="テキスト ボックス 182"/>
        <xdr:cNvSpPr txBox="1"/>
      </xdr:nvSpPr>
      <xdr:spPr>
        <a:xfrm>
          <a:off x="3562428" y="1316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32944</xdr:rowOff>
    </xdr:from>
    <xdr:to>
      <xdr:col>15</xdr:col>
      <xdr:colOff>50800</xdr:colOff>
      <xdr:row>74</xdr:row>
      <xdr:rowOff>127996</xdr:rowOff>
    </xdr:to>
    <xdr:cxnSp macro="">
      <xdr:nvCxnSpPr>
        <xdr:cNvPr id="184" name="直線コネクタ 183"/>
        <xdr:cNvCxnSpPr/>
      </xdr:nvCxnSpPr>
      <xdr:spPr>
        <a:xfrm flipV="1">
          <a:off x="2019300" y="12720244"/>
          <a:ext cx="889000" cy="9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84190</xdr:rowOff>
    </xdr:from>
    <xdr:to>
      <xdr:col>15</xdr:col>
      <xdr:colOff>101600</xdr:colOff>
      <xdr:row>77</xdr:row>
      <xdr:rowOff>14340</xdr:rowOff>
    </xdr:to>
    <xdr:sp macro="" textlink="">
      <xdr:nvSpPr>
        <xdr:cNvPr id="185" name="フローチャート: 判断 184"/>
        <xdr:cNvSpPr/>
      </xdr:nvSpPr>
      <xdr:spPr>
        <a:xfrm>
          <a:off x="2857500" y="1311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5467</xdr:rowOff>
    </xdr:from>
    <xdr:ext cx="469744" cy="259045"/>
    <xdr:sp macro="" textlink="">
      <xdr:nvSpPr>
        <xdr:cNvPr id="186" name="テキスト ボックス 185"/>
        <xdr:cNvSpPr txBox="1"/>
      </xdr:nvSpPr>
      <xdr:spPr>
        <a:xfrm>
          <a:off x="2673428" y="132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113823</xdr:rowOff>
    </xdr:from>
    <xdr:to>
      <xdr:col>10</xdr:col>
      <xdr:colOff>114300</xdr:colOff>
      <xdr:row>74</xdr:row>
      <xdr:rowOff>127996</xdr:rowOff>
    </xdr:to>
    <xdr:cxnSp macro="">
      <xdr:nvCxnSpPr>
        <xdr:cNvPr id="187" name="直線コネクタ 186"/>
        <xdr:cNvCxnSpPr/>
      </xdr:nvCxnSpPr>
      <xdr:spPr>
        <a:xfrm>
          <a:off x="1130300" y="12801123"/>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8113</xdr:rowOff>
    </xdr:from>
    <xdr:to>
      <xdr:col>10</xdr:col>
      <xdr:colOff>165100</xdr:colOff>
      <xdr:row>76</xdr:row>
      <xdr:rowOff>109713</xdr:rowOff>
    </xdr:to>
    <xdr:sp macro="" textlink="">
      <xdr:nvSpPr>
        <xdr:cNvPr id="188" name="フローチャート: 判断 187"/>
        <xdr:cNvSpPr/>
      </xdr:nvSpPr>
      <xdr:spPr>
        <a:xfrm>
          <a:off x="1968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100840</xdr:rowOff>
    </xdr:from>
    <xdr:ext cx="469744" cy="259045"/>
    <xdr:sp macro="" textlink="">
      <xdr:nvSpPr>
        <xdr:cNvPr id="189" name="テキスト ボックス 188"/>
        <xdr:cNvSpPr txBox="1"/>
      </xdr:nvSpPr>
      <xdr:spPr>
        <a:xfrm>
          <a:off x="1784428" y="1313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26355</xdr:rowOff>
    </xdr:from>
    <xdr:to>
      <xdr:col>6</xdr:col>
      <xdr:colOff>38100</xdr:colOff>
      <xdr:row>76</xdr:row>
      <xdr:rowOff>127955</xdr:rowOff>
    </xdr:to>
    <xdr:sp macro="" textlink="">
      <xdr:nvSpPr>
        <xdr:cNvPr id="190" name="フローチャート: 判断 189"/>
        <xdr:cNvSpPr/>
      </xdr:nvSpPr>
      <xdr:spPr>
        <a:xfrm>
          <a:off x="1079500" y="1305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119082</xdr:rowOff>
    </xdr:from>
    <xdr:ext cx="469744" cy="259045"/>
    <xdr:sp macro="" textlink="">
      <xdr:nvSpPr>
        <xdr:cNvPr id="191" name="テキスト ボックス 190"/>
        <xdr:cNvSpPr txBox="1"/>
      </xdr:nvSpPr>
      <xdr:spPr>
        <a:xfrm>
          <a:off x="895428" y="1314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94386</xdr:rowOff>
    </xdr:from>
    <xdr:to>
      <xdr:col>24</xdr:col>
      <xdr:colOff>114300</xdr:colOff>
      <xdr:row>73</xdr:row>
      <xdr:rowOff>24536</xdr:rowOff>
    </xdr:to>
    <xdr:sp macro="" textlink="">
      <xdr:nvSpPr>
        <xdr:cNvPr id="197" name="楕円 196"/>
        <xdr:cNvSpPr/>
      </xdr:nvSpPr>
      <xdr:spPr>
        <a:xfrm>
          <a:off x="4584700" y="1243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117263</xdr:rowOff>
    </xdr:from>
    <xdr:ext cx="534377" cy="259045"/>
    <xdr:sp macro="" textlink="">
      <xdr:nvSpPr>
        <xdr:cNvPr id="198" name="維持補修費該当値テキスト"/>
        <xdr:cNvSpPr txBox="1"/>
      </xdr:nvSpPr>
      <xdr:spPr>
        <a:xfrm>
          <a:off x="4686300" y="1229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24801</xdr:rowOff>
    </xdr:from>
    <xdr:to>
      <xdr:col>20</xdr:col>
      <xdr:colOff>38100</xdr:colOff>
      <xdr:row>73</xdr:row>
      <xdr:rowOff>126401</xdr:rowOff>
    </xdr:to>
    <xdr:sp macro="" textlink="">
      <xdr:nvSpPr>
        <xdr:cNvPr id="199" name="楕円 198"/>
        <xdr:cNvSpPr/>
      </xdr:nvSpPr>
      <xdr:spPr>
        <a:xfrm>
          <a:off x="3746500" y="1254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142928</xdr:rowOff>
    </xdr:from>
    <xdr:ext cx="534377" cy="259045"/>
    <xdr:sp macro="" textlink="">
      <xdr:nvSpPr>
        <xdr:cNvPr id="200" name="テキスト ボックス 199"/>
        <xdr:cNvSpPr txBox="1"/>
      </xdr:nvSpPr>
      <xdr:spPr>
        <a:xfrm>
          <a:off x="3530111" y="1231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153594</xdr:rowOff>
    </xdr:from>
    <xdr:to>
      <xdr:col>15</xdr:col>
      <xdr:colOff>101600</xdr:colOff>
      <xdr:row>74</xdr:row>
      <xdr:rowOff>83744</xdr:rowOff>
    </xdr:to>
    <xdr:sp macro="" textlink="">
      <xdr:nvSpPr>
        <xdr:cNvPr id="201" name="楕円 200"/>
        <xdr:cNvSpPr/>
      </xdr:nvSpPr>
      <xdr:spPr>
        <a:xfrm>
          <a:off x="2857500" y="1266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100271</xdr:rowOff>
    </xdr:from>
    <xdr:ext cx="534377" cy="259045"/>
    <xdr:sp macro="" textlink="">
      <xdr:nvSpPr>
        <xdr:cNvPr id="202" name="テキスト ボックス 201"/>
        <xdr:cNvSpPr txBox="1"/>
      </xdr:nvSpPr>
      <xdr:spPr>
        <a:xfrm>
          <a:off x="2641111" y="1244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77196</xdr:rowOff>
    </xdr:from>
    <xdr:to>
      <xdr:col>10</xdr:col>
      <xdr:colOff>165100</xdr:colOff>
      <xdr:row>75</xdr:row>
      <xdr:rowOff>7346</xdr:rowOff>
    </xdr:to>
    <xdr:sp macro="" textlink="">
      <xdr:nvSpPr>
        <xdr:cNvPr id="203" name="楕円 202"/>
        <xdr:cNvSpPr/>
      </xdr:nvSpPr>
      <xdr:spPr>
        <a:xfrm>
          <a:off x="1968500" y="1276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23873</xdr:rowOff>
    </xdr:from>
    <xdr:ext cx="534377" cy="259045"/>
    <xdr:sp macro="" textlink="">
      <xdr:nvSpPr>
        <xdr:cNvPr id="204" name="テキスト ボックス 203"/>
        <xdr:cNvSpPr txBox="1"/>
      </xdr:nvSpPr>
      <xdr:spPr>
        <a:xfrm>
          <a:off x="1752111" y="1253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63023</xdr:rowOff>
    </xdr:from>
    <xdr:to>
      <xdr:col>6</xdr:col>
      <xdr:colOff>38100</xdr:colOff>
      <xdr:row>74</xdr:row>
      <xdr:rowOff>164623</xdr:rowOff>
    </xdr:to>
    <xdr:sp macro="" textlink="">
      <xdr:nvSpPr>
        <xdr:cNvPr id="205" name="楕円 204"/>
        <xdr:cNvSpPr/>
      </xdr:nvSpPr>
      <xdr:spPr>
        <a:xfrm>
          <a:off x="1079500" y="1275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9700</xdr:rowOff>
    </xdr:from>
    <xdr:ext cx="534377" cy="259045"/>
    <xdr:sp macro="" textlink="">
      <xdr:nvSpPr>
        <xdr:cNvPr id="206" name="テキスト ボックス 205"/>
        <xdr:cNvSpPr txBox="1"/>
      </xdr:nvSpPr>
      <xdr:spPr>
        <a:xfrm>
          <a:off x="863111" y="1252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56900</xdr:rowOff>
    </xdr:from>
    <xdr:to>
      <xdr:col>24</xdr:col>
      <xdr:colOff>62865</xdr:colOff>
      <xdr:row>99</xdr:row>
      <xdr:rowOff>37654</xdr:rowOff>
    </xdr:to>
    <xdr:cxnSp macro="">
      <xdr:nvCxnSpPr>
        <xdr:cNvPr id="229" name="直線コネクタ 228"/>
        <xdr:cNvCxnSpPr/>
      </xdr:nvCxnSpPr>
      <xdr:spPr>
        <a:xfrm flipV="1">
          <a:off x="4633595" y="15658850"/>
          <a:ext cx="1270" cy="1352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41481</xdr:rowOff>
    </xdr:from>
    <xdr:ext cx="534377" cy="259045"/>
    <xdr:sp macro="" textlink="">
      <xdr:nvSpPr>
        <xdr:cNvPr id="230" name="扶助費最小値テキスト"/>
        <xdr:cNvSpPr txBox="1"/>
      </xdr:nvSpPr>
      <xdr:spPr>
        <a:xfrm>
          <a:off x="4686300" y="1701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37654</xdr:rowOff>
    </xdr:from>
    <xdr:to>
      <xdr:col>24</xdr:col>
      <xdr:colOff>152400</xdr:colOff>
      <xdr:row>99</xdr:row>
      <xdr:rowOff>37654</xdr:rowOff>
    </xdr:to>
    <xdr:cxnSp macro="">
      <xdr:nvCxnSpPr>
        <xdr:cNvPr id="231" name="直線コネクタ 230"/>
        <xdr:cNvCxnSpPr/>
      </xdr:nvCxnSpPr>
      <xdr:spPr>
        <a:xfrm>
          <a:off x="4546600" y="1701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3577</xdr:rowOff>
    </xdr:from>
    <xdr:ext cx="534377" cy="259045"/>
    <xdr:sp macro="" textlink="">
      <xdr:nvSpPr>
        <xdr:cNvPr id="232" name="扶助費最大値テキスト"/>
        <xdr:cNvSpPr txBox="1"/>
      </xdr:nvSpPr>
      <xdr:spPr>
        <a:xfrm>
          <a:off x="4686300" y="1543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56900</xdr:rowOff>
    </xdr:from>
    <xdr:to>
      <xdr:col>24</xdr:col>
      <xdr:colOff>152400</xdr:colOff>
      <xdr:row>91</xdr:row>
      <xdr:rowOff>56900</xdr:rowOff>
    </xdr:to>
    <xdr:cxnSp macro="">
      <xdr:nvCxnSpPr>
        <xdr:cNvPr id="233" name="直線コネクタ 232"/>
        <xdr:cNvCxnSpPr/>
      </xdr:nvCxnSpPr>
      <xdr:spPr>
        <a:xfrm>
          <a:off x="4546600" y="156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64102</xdr:rowOff>
    </xdr:from>
    <xdr:to>
      <xdr:col>24</xdr:col>
      <xdr:colOff>63500</xdr:colOff>
      <xdr:row>93</xdr:row>
      <xdr:rowOff>80973</xdr:rowOff>
    </xdr:to>
    <xdr:cxnSp macro="">
      <xdr:nvCxnSpPr>
        <xdr:cNvPr id="234" name="直線コネクタ 233"/>
        <xdr:cNvCxnSpPr/>
      </xdr:nvCxnSpPr>
      <xdr:spPr>
        <a:xfrm>
          <a:off x="3797300" y="16008952"/>
          <a:ext cx="838200" cy="1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149257</xdr:rowOff>
    </xdr:from>
    <xdr:ext cx="534377" cy="259045"/>
    <xdr:sp macro="" textlink="">
      <xdr:nvSpPr>
        <xdr:cNvPr id="235" name="扶助費平均値テキスト"/>
        <xdr:cNvSpPr txBox="1"/>
      </xdr:nvSpPr>
      <xdr:spPr>
        <a:xfrm>
          <a:off x="4686300" y="1643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170830</xdr:rowOff>
    </xdr:from>
    <xdr:to>
      <xdr:col>24</xdr:col>
      <xdr:colOff>114300</xdr:colOff>
      <xdr:row>96</xdr:row>
      <xdr:rowOff>100980</xdr:rowOff>
    </xdr:to>
    <xdr:sp macro="" textlink="">
      <xdr:nvSpPr>
        <xdr:cNvPr id="236" name="フローチャート: 判断 235"/>
        <xdr:cNvSpPr/>
      </xdr:nvSpPr>
      <xdr:spPr>
        <a:xfrm>
          <a:off x="45847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64102</xdr:rowOff>
    </xdr:from>
    <xdr:to>
      <xdr:col>19</xdr:col>
      <xdr:colOff>177800</xdr:colOff>
      <xdr:row>93</xdr:row>
      <xdr:rowOff>118418</xdr:rowOff>
    </xdr:to>
    <xdr:cxnSp macro="">
      <xdr:nvCxnSpPr>
        <xdr:cNvPr id="237" name="直線コネクタ 236"/>
        <xdr:cNvCxnSpPr/>
      </xdr:nvCxnSpPr>
      <xdr:spPr>
        <a:xfrm flipV="1">
          <a:off x="2908300" y="16008952"/>
          <a:ext cx="889000" cy="5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160269</xdr:rowOff>
    </xdr:from>
    <xdr:to>
      <xdr:col>20</xdr:col>
      <xdr:colOff>38100</xdr:colOff>
      <xdr:row>96</xdr:row>
      <xdr:rowOff>90419</xdr:rowOff>
    </xdr:to>
    <xdr:sp macro="" textlink="">
      <xdr:nvSpPr>
        <xdr:cNvPr id="238" name="フローチャート: 判断 237"/>
        <xdr:cNvSpPr/>
      </xdr:nvSpPr>
      <xdr:spPr>
        <a:xfrm>
          <a:off x="3746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81546</xdr:rowOff>
    </xdr:from>
    <xdr:ext cx="534377" cy="259045"/>
    <xdr:sp macro="" textlink="">
      <xdr:nvSpPr>
        <xdr:cNvPr id="239" name="テキスト ボックス 238"/>
        <xdr:cNvSpPr txBox="1"/>
      </xdr:nvSpPr>
      <xdr:spPr>
        <a:xfrm>
          <a:off x="3530111" y="1654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118418</xdr:rowOff>
    </xdr:from>
    <xdr:to>
      <xdr:col>15</xdr:col>
      <xdr:colOff>50800</xdr:colOff>
      <xdr:row>94</xdr:row>
      <xdr:rowOff>56696</xdr:rowOff>
    </xdr:to>
    <xdr:cxnSp macro="">
      <xdr:nvCxnSpPr>
        <xdr:cNvPr id="240" name="直線コネクタ 239"/>
        <xdr:cNvCxnSpPr/>
      </xdr:nvCxnSpPr>
      <xdr:spPr>
        <a:xfrm flipV="1">
          <a:off x="2019300" y="160632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153594</xdr:rowOff>
    </xdr:from>
    <xdr:to>
      <xdr:col>15</xdr:col>
      <xdr:colOff>101600</xdr:colOff>
      <xdr:row>96</xdr:row>
      <xdr:rowOff>83744</xdr:rowOff>
    </xdr:to>
    <xdr:sp macro="" textlink="">
      <xdr:nvSpPr>
        <xdr:cNvPr id="241" name="フローチャート: 判断 240"/>
        <xdr:cNvSpPr/>
      </xdr:nvSpPr>
      <xdr:spPr>
        <a:xfrm>
          <a:off x="2857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74871</xdr:rowOff>
    </xdr:from>
    <xdr:ext cx="534377" cy="259045"/>
    <xdr:sp macro="" textlink="">
      <xdr:nvSpPr>
        <xdr:cNvPr id="242" name="テキスト ボックス 241"/>
        <xdr:cNvSpPr txBox="1"/>
      </xdr:nvSpPr>
      <xdr:spPr>
        <a:xfrm>
          <a:off x="2641111" y="165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43711</xdr:rowOff>
    </xdr:from>
    <xdr:to>
      <xdr:col>10</xdr:col>
      <xdr:colOff>114300</xdr:colOff>
      <xdr:row>94</xdr:row>
      <xdr:rowOff>56696</xdr:rowOff>
    </xdr:to>
    <xdr:cxnSp macro="">
      <xdr:nvCxnSpPr>
        <xdr:cNvPr id="243" name="直線コネクタ 242"/>
        <xdr:cNvCxnSpPr/>
      </xdr:nvCxnSpPr>
      <xdr:spPr>
        <a:xfrm>
          <a:off x="1130300" y="16160011"/>
          <a:ext cx="889000" cy="1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68692</xdr:rowOff>
    </xdr:from>
    <xdr:to>
      <xdr:col>10</xdr:col>
      <xdr:colOff>165100</xdr:colOff>
      <xdr:row>94</xdr:row>
      <xdr:rowOff>170292</xdr:rowOff>
    </xdr:to>
    <xdr:sp macro="" textlink="">
      <xdr:nvSpPr>
        <xdr:cNvPr id="244" name="フローチャート: 判断 243"/>
        <xdr:cNvSpPr/>
      </xdr:nvSpPr>
      <xdr:spPr>
        <a:xfrm>
          <a:off x="1968500" y="1618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161419</xdr:rowOff>
    </xdr:from>
    <xdr:ext cx="534377" cy="259045"/>
    <xdr:sp macro="" textlink="">
      <xdr:nvSpPr>
        <xdr:cNvPr id="245" name="テキスト ボックス 244"/>
        <xdr:cNvSpPr txBox="1"/>
      </xdr:nvSpPr>
      <xdr:spPr>
        <a:xfrm>
          <a:off x="1752111" y="1627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87300</xdr:rowOff>
    </xdr:from>
    <xdr:to>
      <xdr:col>6</xdr:col>
      <xdr:colOff>38100</xdr:colOff>
      <xdr:row>95</xdr:row>
      <xdr:rowOff>17450</xdr:rowOff>
    </xdr:to>
    <xdr:sp macro="" textlink="">
      <xdr:nvSpPr>
        <xdr:cNvPr id="246" name="フローチャート: 判断 245"/>
        <xdr:cNvSpPr/>
      </xdr:nvSpPr>
      <xdr:spPr>
        <a:xfrm>
          <a:off x="1079500" y="162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8577</xdr:rowOff>
    </xdr:from>
    <xdr:ext cx="534377" cy="259045"/>
    <xdr:sp macro="" textlink="">
      <xdr:nvSpPr>
        <xdr:cNvPr id="247" name="テキスト ボックス 246"/>
        <xdr:cNvSpPr txBox="1"/>
      </xdr:nvSpPr>
      <xdr:spPr>
        <a:xfrm>
          <a:off x="863111" y="162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30173</xdr:rowOff>
    </xdr:from>
    <xdr:to>
      <xdr:col>24</xdr:col>
      <xdr:colOff>114300</xdr:colOff>
      <xdr:row>93</xdr:row>
      <xdr:rowOff>131773</xdr:rowOff>
    </xdr:to>
    <xdr:sp macro="" textlink="">
      <xdr:nvSpPr>
        <xdr:cNvPr id="253" name="楕円 252"/>
        <xdr:cNvSpPr/>
      </xdr:nvSpPr>
      <xdr:spPr>
        <a:xfrm>
          <a:off x="4584700" y="1597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53050</xdr:rowOff>
    </xdr:from>
    <xdr:ext cx="534377" cy="259045"/>
    <xdr:sp macro="" textlink="">
      <xdr:nvSpPr>
        <xdr:cNvPr id="254" name="扶助費該当値テキスト"/>
        <xdr:cNvSpPr txBox="1"/>
      </xdr:nvSpPr>
      <xdr:spPr>
        <a:xfrm>
          <a:off x="4686300" y="1582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13302</xdr:rowOff>
    </xdr:from>
    <xdr:to>
      <xdr:col>20</xdr:col>
      <xdr:colOff>38100</xdr:colOff>
      <xdr:row>93</xdr:row>
      <xdr:rowOff>114902</xdr:rowOff>
    </xdr:to>
    <xdr:sp macro="" textlink="">
      <xdr:nvSpPr>
        <xdr:cNvPr id="255" name="楕円 254"/>
        <xdr:cNvSpPr/>
      </xdr:nvSpPr>
      <xdr:spPr>
        <a:xfrm>
          <a:off x="3746500" y="1595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131429</xdr:rowOff>
    </xdr:from>
    <xdr:ext cx="534377" cy="259045"/>
    <xdr:sp macro="" textlink="">
      <xdr:nvSpPr>
        <xdr:cNvPr id="256" name="テキスト ボックス 255"/>
        <xdr:cNvSpPr txBox="1"/>
      </xdr:nvSpPr>
      <xdr:spPr>
        <a:xfrm>
          <a:off x="3530111" y="1573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67618</xdr:rowOff>
    </xdr:from>
    <xdr:to>
      <xdr:col>15</xdr:col>
      <xdr:colOff>101600</xdr:colOff>
      <xdr:row>93</xdr:row>
      <xdr:rowOff>169218</xdr:rowOff>
    </xdr:to>
    <xdr:sp macro="" textlink="">
      <xdr:nvSpPr>
        <xdr:cNvPr id="257" name="楕円 256"/>
        <xdr:cNvSpPr/>
      </xdr:nvSpPr>
      <xdr:spPr>
        <a:xfrm>
          <a:off x="2857500" y="1601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14295</xdr:rowOff>
    </xdr:from>
    <xdr:ext cx="534377" cy="259045"/>
    <xdr:sp macro="" textlink="">
      <xdr:nvSpPr>
        <xdr:cNvPr id="258" name="テキスト ボックス 257"/>
        <xdr:cNvSpPr txBox="1"/>
      </xdr:nvSpPr>
      <xdr:spPr>
        <a:xfrm>
          <a:off x="2641111" y="1578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5896</xdr:rowOff>
    </xdr:from>
    <xdr:to>
      <xdr:col>10</xdr:col>
      <xdr:colOff>165100</xdr:colOff>
      <xdr:row>94</xdr:row>
      <xdr:rowOff>107496</xdr:rowOff>
    </xdr:to>
    <xdr:sp macro="" textlink="">
      <xdr:nvSpPr>
        <xdr:cNvPr id="259" name="楕円 258"/>
        <xdr:cNvSpPr/>
      </xdr:nvSpPr>
      <xdr:spPr>
        <a:xfrm>
          <a:off x="1968500" y="1612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124023</xdr:rowOff>
    </xdr:from>
    <xdr:ext cx="534377" cy="259045"/>
    <xdr:sp macro="" textlink="">
      <xdr:nvSpPr>
        <xdr:cNvPr id="260" name="テキスト ボックス 259"/>
        <xdr:cNvSpPr txBox="1"/>
      </xdr:nvSpPr>
      <xdr:spPr>
        <a:xfrm>
          <a:off x="1752111" y="1589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164361</xdr:rowOff>
    </xdr:from>
    <xdr:to>
      <xdr:col>6</xdr:col>
      <xdr:colOff>38100</xdr:colOff>
      <xdr:row>94</xdr:row>
      <xdr:rowOff>94511</xdr:rowOff>
    </xdr:to>
    <xdr:sp macro="" textlink="">
      <xdr:nvSpPr>
        <xdr:cNvPr id="261" name="楕円 260"/>
        <xdr:cNvSpPr/>
      </xdr:nvSpPr>
      <xdr:spPr>
        <a:xfrm>
          <a:off x="1079500" y="1610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111038</xdr:rowOff>
    </xdr:from>
    <xdr:ext cx="534377" cy="259045"/>
    <xdr:sp macro="" textlink="">
      <xdr:nvSpPr>
        <xdr:cNvPr id="262" name="テキスト ボックス 261"/>
        <xdr:cNvSpPr txBox="1"/>
      </xdr:nvSpPr>
      <xdr:spPr>
        <a:xfrm>
          <a:off x="863111" y="1588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4" name="テキスト ボックス 283"/>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169029</xdr:rowOff>
    </xdr:from>
    <xdr:to>
      <xdr:col>54</xdr:col>
      <xdr:colOff>189865</xdr:colOff>
      <xdr:row>38</xdr:row>
      <xdr:rowOff>147785</xdr:rowOff>
    </xdr:to>
    <xdr:cxnSp macro="">
      <xdr:nvCxnSpPr>
        <xdr:cNvPr id="286" name="直線コネクタ 285"/>
        <xdr:cNvCxnSpPr/>
      </xdr:nvCxnSpPr>
      <xdr:spPr>
        <a:xfrm flipV="1">
          <a:off x="10475595" y="5312529"/>
          <a:ext cx="1270" cy="1350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151612</xdr:rowOff>
    </xdr:from>
    <xdr:ext cx="534377" cy="259045"/>
    <xdr:sp macro="" textlink="">
      <xdr:nvSpPr>
        <xdr:cNvPr id="287" name="補助費等最小値テキスト"/>
        <xdr:cNvSpPr txBox="1"/>
      </xdr:nvSpPr>
      <xdr:spPr>
        <a:xfrm>
          <a:off x="10528300" y="666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147785</xdr:rowOff>
    </xdr:from>
    <xdr:to>
      <xdr:col>55</xdr:col>
      <xdr:colOff>88900</xdr:colOff>
      <xdr:row>38</xdr:row>
      <xdr:rowOff>147785</xdr:rowOff>
    </xdr:to>
    <xdr:cxnSp macro="">
      <xdr:nvCxnSpPr>
        <xdr:cNvPr id="288" name="直線コネクタ 287"/>
        <xdr:cNvCxnSpPr/>
      </xdr:nvCxnSpPr>
      <xdr:spPr>
        <a:xfrm>
          <a:off x="10388600" y="666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115706</xdr:rowOff>
    </xdr:from>
    <xdr:ext cx="599010" cy="259045"/>
    <xdr:sp macro="" textlink="">
      <xdr:nvSpPr>
        <xdr:cNvPr id="289" name="補助費等最大値テキスト"/>
        <xdr:cNvSpPr txBox="1"/>
      </xdr:nvSpPr>
      <xdr:spPr>
        <a:xfrm>
          <a:off x="10528300" y="5087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169029</xdr:rowOff>
    </xdr:from>
    <xdr:to>
      <xdr:col>55</xdr:col>
      <xdr:colOff>88900</xdr:colOff>
      <xdr:row>30</xdr:row>
      <xdr:rowOff>169029</xdr:rowOff>
    </xdr:to>
    <xdr:cxnSp macro="">
      <xdr:nvCxnSpPr>
        <xdr:cNvPr id="290" name="直線コネクタ 289"/>
        <xdr:cNvCxnSpPr/>
      </xdr:nvCxnSpPr>
      <xdr:spPr>
        <a:xfrm>
          <a:off x="10388600" y="531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117332</xdr:rowOff>
    </xdr:from>
    <xdr:to>
      <xdr:col>55</xdr:col>
      <xdr:colOff>0</xdr:colOff>
      <xdr:row>37</xdr:row>
      <xdr:rowOff>139365</xdr:rowOff>
    </xdr:to>
    <xdr:cxnSp macro="">
      <xdr:nvCxnSpPr>
        <xdr:cNvPr id="291" name="直線コネクタ 290"/>
        <xdr:cNvCxnSpPr/>
      </xdr:nvCxnSpPr>
      <xdr:spPr>
        <a:xfrm>
          <a:off x="9639300" y="6460982"/>
          <a:ext cx="838200" cy="2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129664</xdr:rowOff>
    </xdr:from>
    <xdr:ext cx="534377" cy="259045"/>
    <xdr:sp macro="" textlink="">
      <xdr:nvSpPr>
        <xdr:cNvPr id="292" name="補助費等平均値テキスト"/>
        <xdr:cNvSpPr txBox="1"/>
      </xdr:nvSpPr>
      <xdr:spPr>
        <a:xfrm>
          <a:off x="10528300" y="6473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151237</xdr:rowOff>
    </xdr:from>
    <xdr:to>
      <xdr:col>55</xdr:col>
      <xdr:colOff>50800</xdr:colOff>
      <xdr:row>38</xdr:row>
      <xdr:rowOff>81387</xdr:rowOff>
    </xdr:to>
    <xdr:sp macro="" textlink="">
      <xdr:nvSpPr>
        <xdr:cNvPr id="293" name="フローチャート: 判断 292"/>
        <xdr:cNvSpPr/>
      </xdr:nvSpPr>
      <xdr:spPr>
        <a:xfrm>
          <a:off x="10426700" y="649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117332</xdr:rowOff>
    </xdr:from>
    <xdr:to>
      <xdr:col>50</xdr:col>
      <xdr:colOff>114300</xdr:colOff>
      <xdr:row>38</xdr:row>
      <xdr:rowOff>8661</xdr:rowOff>
    </xdr:to>
    <xdr:cxnSp macro="">
      <xdr:nvCxnSpPr>
        <xdr:cNvPr id="294" name="直線コネクタ 293"/>
        <xdr:cNvCxnSpPr/>
      </xdr:nvCxnSpPr>
      <xdr:spPr>
        <a:xfrm flipV="1">
          <a:off x="8750300" y="6460982"/>
          <a:ext cx="889000" cy="6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13467</xdr:rowOff>
    </xdr:from>
    <xdr:to>
      <xdr:col>50</xdr:col>
      <xdr:colOff>165100</xdr:colOff>
      <xdr:row>38</xdr:row>
      <xdr:rowOff>115067</xdr:rowOff>
    </xdr:to>
    <xdr:sp macro="" textlink="">
      <xdr:nvSpPr>
        <xdr:cNvPr id="295" name="フローチャート: 判断 294"/>
        <xdr:cNvSpPr/>
      </xdr:nvSpPr>
      <xdr:spPr>
        <a:xfrm>
          <a:off x="9588500" y="65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106194</xdr:rowOff>
    </xdr:from>
    <xdr:ext cx="534377" cy="259045"/>
    <xdr:sp macro="" textlink="">
      <xdr:nvSpPr>
        <xdr:cNvPr id="296" name="テキスト ボックス 295"/>
        <xdr:cNvSpPr txBox="1"/>
      </xdr:nvSpPr>
      <xdr:spPr>
        <a:xfrm>
          <a:off x="9372111" y="662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7897</xdr:rowOff>
    </xdr:from>
    <xdr:to>
      <xdr:col>45</xdr:col>
      <xdr:colOff>177800</xdr:colOff>
      <xdr:row>38</xdr:row>
      <xdr:rowOff>8661</xdr:rowOff>
    </xdr:to>
    <xdr:cxnSp macro="">
      <xdr:nvCxnSpPr>
        <xdr:cNvPr id="297" name="直線コネクタ 296"/>
        <xdr:cNvCxnSpPr/>
      </xdr:nvCxnSpPr>
      <xdr:spPr>
        <a:xfrm>
          <a:off x="7861300" y="6522997"/>
          <a:ext cx="889000" cy="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18375</xdr:rowOff>
    </xdr:from>
    <xdr:to>
      <xdr:col>46</xdr:col>
      <xdr:colOff>38100</xdr:colOff>
      <xdr:row>38</xdr:row>
      <xdr:rowOff>119975</xdr:rowOff>
    </xdr:to>
    <xdr:sp macro="" textlink="">
      <xdr:nvSpPr>
        <xdr:cNvPr id="298" name="フローチャート: 判断 297"/>
        <xdr:cNvSpPr/>
      </xdr:nvSpPr>
      <xdr:spPr>
        <a:xfrm>
          <a:off x="8699500" y="653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111102</xdr:rowOff>
    </xdr:from>
    <xdr:ext cx="534377" cy="259045"/>
    <xdr:sp macro="" textlink="">
      <xdr:nvSpPr>
        <xdr:cNvPr id="299" name="テキスト ボックス 298"/>
        <xdr:cNvSpPr txBox="1"/>
      </xdr:nvSpPr>
      <xdr:spPr>
        <a:xfrm>
          <a:off x="8483111" y="662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7897</xdr:rowOff>
    </xdr:from>
    <xdr:to>
      <xdr:col>41</xdr:col>
      <xdr:colOff>50800</xdr:colOff>
      <xdr:row>38</xdr:row>
      <xdr:rowOff>24731</xdr:rowOff>
    </xdr:to>
    <xdr:cxnSp macro="">
      <xdr:nvCxnSpPr>
        <xdr:cNvPr id="300" name="直線コネクタ 299"/>
        <xdr:cNvCxnSpPr/>
      </xdr:nvCxnSpPr>
      <xdr:spPr>
        <a:xfrm flipV="1">
          <a:off x="6972300" y="6522997"/>
          <a:ext cx="889000" cy="1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166918</xdr:rowOff>
    </xdr:from>
    <xdr:to>
      <xdr:col>41</xdr:col>
      <xdr:colOff>101600</xdr:colOff>
      <xdr:row>38</xdr:row>
      <xdr:rowOff>97068</xdr:rowOff>
    </xdr:to>
    <xdr:sp macro="" textlink="">
      <xdr:nvSpPr>
        <xdr:cNvPr id="301" name="フローチャート: 判断 300"/>
        <xdr:cNvSpPr/>
      </xdr:nvSpPr>
      <xdr:spPr>
        <a:xfrm>
          <a:off x="7810500" y="651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88195</xdr:rowOff>
    </xdr:from>
    <xdr:ext cx="534377" cy="259045"/>
    <xdr:sp macro="" textlink="">
      <xdr:nvSpPr>
        <xdr:cNvPr id="302" name="テキスト ボックス 301"/>
        <xdr:cNvSpPr txBox="1"/>
      </xdr:nvSpPr>
      <xdr:spPr>
        <a:xfrm>
          <a:off x="7594111" y="660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12584</xdr:rowOff>
    </xdr:from>
    <xdr:to>
      <xdr:col>36</xdr:col>
      <xdr:colOff>165100</xdr:colOff>
      <xdr:row>38</xdr:row>
      <xdr:rowOff>114184</xdr:rowOff>
    </xdr:to>
    <xdr:sp macro="" textlink="">
      <xdr:nvSpPr>
        <xdr:cNvPr id="303" name="フローチャート: 判断 302"/>
        <xdr:cNvSpPr/>
      </xdr:nvSpPr>
      <xdr:spPr>
        <a:xfrm>
          <a:off x="6921500" y="652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105311</xdr:rowOff>
    </xdr:from>
    <xdr:ext cx="534377" cy="259045"/>
    <xdr:sp macro="" textlink="">
      <xdr:nvSpPr>
        <xdr:cNvPr id="304" name="テキスト ボックス 303"/>
        <xdr:cNvSpPr txBox="1"/>
      </xdr:nvSpPr>
      <xdr:spPr>
        <a:xfrm>
          <a:off x="6705111" y="662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88565</xdr:rowOff>
    </xdr:from>
    <xdr:to>
      <xdr:col>55</xdr:col>
      <xdr:colOff>50800</xdr:colOff>
      <xdr:row>38</xdr:row>
      <xdr:rowOff>18715</xdr:rowOff>
    </xdr:to>
    <xdr:sp macro="" textlink="">
      <xdr:nvSpPr>
        <xdr:cNvPr id="310" name="楕円 309"/>
        <xdr:cNvSpPr/>
      </xdr:nvSpPr>
      <xdr:spPr>
        <a:xfrm>
          <a:off x="10426700" y="643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111442</xdr:rowOff>
    </xdr:from>
    <xdr:ext cx="599010" cy="259045"/>
    <xdr:sp macro="" textlink="">
      <xdr:nvSpPr>
        <xdr:cNvPr id="311" name="補助費等該当値テキスト"/>
        <xdr:cNvSpPr txBox="1"/>
      </xdr:nvSpPr>
      <xdr:spPr>
        <a:xfrm>
          <a:off x="10528300" y="628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66532</xdr:rowOff>
    </xdr:from>
    <xdr:to>
      <xdr:col>50</xdr:col>
      <xdr:colOff>165100</xdr:colOff>
      <xdr:row>37</xdr:row>
      <xdr:rowOff>168132</xdr:rowOff>
    </xdr:to>
    <xdr:sp macro="" textlink="">
      <xdr:nvSpPr>
        <xdr:cNvPr id="312" name="楕円 311"/>
        <xdr:cNvSpPr/>
      </xdr:nvSpPr>
      <xdr:spPr>
        <a:xfrm>
          <a:off x="9588500" y="641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13209</xdr:rowOff>
    </xdr:from>
    <xdr:ext cx="599010" cy="259045"/>
    <xdr:sp macro="" textlink="">
      <xdr:nvSpPr>
        <xdr:cNvPr id="313" name="テキスト ボックス 312"/>
        <xdr:cNvSpPr txBox="1"/>
      </xdr:nvSpPr>
      <xdr:spPr>
        <a:xfrm>
          <a:off x="9339795" y="618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129311</xdr:rowOff>
    </xdr:from>
    <xdr:to>
      <xdr:col>46</xdr:col>
      <xdr:colOff>38100</xdr:colOff>
      <xdr:row>38</xdr:row>
      <xdr:rowOff>59461</xdr:rowOff>
    </xdr:to>
    <xdr:sp macro="" textlink="">
      <xdr:nvSpPr>
        <xdr:cNvPr id="314" name="楕円 313"/>
        <xdr:cNvSpPr/>
      </xdr:nvSpPr>
      <xdr:spPr>
        <a:xfrm>
          <a:off x="8699500" y="647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75988</xdr:rowOff>
    </xdr:from>
    <xdr:ext cx="599010" cy="259045"/>
    <xdr:sp macro="" textlink="">
      <xdr:nvSpPr>
        <xdr:cNvPr id="315" name="テキスト ボックス 314"/>
        <xdr:cNvSpPr txBox="1"/>
      </xdr:nvSpPr>
      <xdr:spPr>
        <a:xfrm>
          <a:off x="8450795" y="624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128547</xdr:rowOff>
    </xdr:from>
    <xdr:to>
      <xdr:col>41</xdr:col>
      <xdr:colOff>101600</xdr:colOff>
      <xdr:row>38</xdr:row>
      <xdr:rowOff>58697</xdr:rowOff>
    </xdr:to>
    <xdr:sp macro="" textlink="">
      <xdr:nvSpPr>
        <xdr:cNvPr id="316" name="楕円 315"/>
        <xdr:cNvSpPr/>
      </xdr:nvSpPr>
      <xdr:spPr>
        <a:xfrm>
          <a:off x="7810500" y="647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75224</xdr:rowOff>
    </xdr:from>
    <xdr:ext cx="599010" cy="259045"/>
    <xdr:sp macro="" textlink="">
      <xdr:nvSpPr>
        <xdr:cNvPr id="317" name="テキスト ボックス 316"/>
        <xdr:cNvSpPr txBox="1"/>
      </xdr:nvSpPr>
      <xdr:spPr>
        <a:xfrm>
          <a:off x="7561795" y="6247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145381</xdr:rowOff>
    </xdr:from>
    <xdr:to>
      <xdr:col>36</xdr:col>
      <xdr:colOff>165100</xdr:colOff>
      <xdr:row>38</xdr:row>
      <xdr:rowOff>75532</xdr:rowOff>
    </xdr:to>
    <xdr:sp macro="" textlink="">
      <xdr:nvSpPr>
        <xdr:cNvPr id="318" name="楕円 317"/>
        <xdr:cNvSpPr/>
      </xdr:nvSpPr>
      <xdr:spPr>
        <a:xfrm>
          <a:off x="6921500" y="64890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92058</xdr:rowOff>
    </xdr:from>
    <xdr:ext cx="599010" cy="259045"/>
    <xdr:sp macro="" textlink="">
      <xdr:nvSpPr>
        <xdr:cNvPr id="319" name="テキスト ボックス 318"/>
        <xdr:cNvSpPr txBox="1"/>
      </xdr:nvSpPr>
      <xdr:spPr>
        <a:xfrm>
          <a:off x="6672795" y="6264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1" name="テキスト ボックス 340"/>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46092</xdr:rowOff>
    </xdr:from>
    <xdr:to>
      <xdr:col>54</xdr:col>
      <xdr:colOff>189865</xdr:colOff>
      <xdr:row>59</xdr:row>
      <xdr:rowOff>64014</xdr:rowOff>
    </xdr:to>
    <xdr:cxnSp macro="">
      <xdr:nvCxnSpPr>
        <xdr:cNvPr id="345" name="直線コネクタ 344"/>
        <xdr:cNvCxnSpPr/>
      </xdr:nvCxnSpPr>
      <xdr:spPr>
        <a:xfrm flipV="1">
          <a:off x="10475595" y="8618592"/>
          <a:ext cx="1270" cy="15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67841</xdr:rowOff>
    </xdr:from>
    <xdr:ext cx="534377" cy="259045"/>
    <xdr:sp macro="" textlink="">
      <xdr:nvSpPr>
        <xdr:cNvPr id="346" name="普通建設事業費最小値テキスト"/>
        <xdr:cNvSpPr txBox="1"/>
      </xdr:nvSpPr>
      <xdr:spPr>
        <a:xfrm>
          <a:off x="10528300" y="1018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64014</xdr:rowOff>
    </xdr:from>
    <xdr:to>
      <xdr:col>55</xdr:col>
      <xdr:colOff>88900</xdr:colOff>
      <xdr:row>59</xdr:row>
      <xdr:rowOff>64014</xdr:rowOff>
    </xdr:to>
    <xdr:cxnSp macro="">
      <xdr:nvCxnSpPr>
        <xdr:cNvPr id="347" name="直線コネクタ 346"/>
        <xdr:cNvCxnSpPr/>
      </xdr:nvCxnSpPr>
      <xdr:spPr>
        <a:xfrm>
          <a:off x="10388600" y="1017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164219</xdr:rowOff>
    </xdr:from>
    <xdr:ext cx="599010" cy="259045"/>
    <xdr:sp macro="" textlink="">
      <xdr:nvSpPr>
        <xdr:cNvPr id="348" name="普通建設事業費最大値テキスト"/>
        <xdr:cNvSpPr txBox="1"/>
      </xdr:nvSpPr>
      <xdr:spPr>
        <a:xfrm>
          <a:off x="10528300" y="8393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46092</xdr:rowOff>
    </xdr:from>
    <xdr:to>
      <xdr:col>55</xdr:col>
      <xdr:colOff>88900</xdr:colOff>
      <xdr:row>50</xdr:row>
      <xdr:rowOff>46092</xdr:rowOff>
    </xdr:to>
    <xdr:cxnSp macro="">
      <xdr:nvCxnSpPr>
        <xdr:cNvPr id="349" name="直線コネクタ 348"/>
        <xdr:cNvCxnSpPr/>
      </xdr:nvCxnSpPr>
      <xdr:spPr>
        <a:xfrm>
          <a:off x="10388600" y="861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61723</xdr:rowOff>
    </xdr:from>
    <xdr:to>
      <xdr:col>55</xdr:col>
      <xdr:colOff>0</xdr:colOff>
      <xdr:row>58</xdr:row>
      <xdr:rowOff>137179</xdr:rowOff>
    </xdr:to>
    <xdr:cxnSp macro="">
      <xdr:nvCxnSpPr>
        <xdr:cNvPr id="350" name="直線コネクタ 349"/>
        <xdr:cNvCxnSpPr/>
      </xdr:nvCxnSpPr>
      <xdr:spPr>
        <a:xfrm flipV="1">
          <a:off x="9639300" y="10005823"/>
          <a:ext cx="838200" cy="7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40447</xdr:rowOff>
    </xdr:from>
    <xdr:ext cx="534377" cy="259045"/>
    <xdr:sp macro="" textlink="">
      <xdr:nvSpPr>
        <xdr:cNvPr id="351" name="普通建設事業費平均値テキスト"/>
        <xdr:cNvSpPr txBox="1"/>
      </xdr:nvSpPr>
      <xdr:spPr>
        <a:xfrm>
          <a:off x="10528300" y="9984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52" name="フローチャート: 判断 351"/>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28860</xdr:rowOff>
    </xdr:from>
    <xdr:to>
      <xdr:col>50</xdr:col>
      <xdr:colOff>114300</xdr:colOff>
      <xdr:row>58</xdr:row>
      <xdr:rowOff>137179</xdr:rowOff>
    </xdr:to>
    <xdr:cxnSp macro="">
      <xdr:nvCxnSpPr>
        <xdr:cNvPr id="353" name="直線コネクタ 352"/>
        <xdr:cNvCxnSpPr/>
      </xdr:nvCxnSpPr>
      <xdr:spPr>
        <a:xfrm>
          <a:off x="8750300" y="9972960"/>
          <a:ext cx="889000" cy="10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58041</xdr:rowOff>
    </xdr:from>
    <xdr:to>
      <xdr:col>50</xdr:col>
      <xdr:colOff>165100</xdr:colOff>
      <xdr:row>58</xdr:row>
      <xdr:rowOff>159641</xdr:rowOff>
    </xdr:to>
    <xdr:sp macro="" textlink="">
      <xdr:nvSpPr>
        <xdr:cNvPr id="354" name="フローチャート: 判断 353"/>
        <xdr:cNvSpPr/>
      </xdr:nvSpPr>
      <xdr:spPr>
        <a:xfrm>
          <a:off x="9588500" y="1000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4718</xdr:rowOff>
    </xdr:from>
    <xdr:ext cx="534377" cy="259045"/>
    <xdr:sp macro="" textlink="">
      <xdr:nvSpPr>
        <xdr:cNvPr id="355" name="テキスト ボックス 354"/>
        <xdr:cNvSpPr txBox="1"/>
      </xdr:nvSpPr>
      <xdr:spPr>
        <a:xfrm>
          <a:off x="9372111" y="977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28860</xdr:rowOff>
    </xdr:from>
    <xdr:to>
      <xdr:col>45</xdr:col>
      <xdr:colOff>177800</xdr:colOff>
      <xdr:row>58</xdr:row>
      <xdr:rowOff>118458</xdr:rowOff>
    </xdr:to>
    <xdr:cxnSp macro="">
      <xdr:nvCxnSpPr>
        <xdr:cNvPr id="356" name="直線コネクタ 355"/>
        <xdr:cNvCxnSpPr/>
      </xdr:nvCxnSpPr>
      <xdr:spPr>
        <a:xfrm flipV="1">
          <a:off x="7861300" y="9972960"/>
          <a:ext cx="889000" cy="8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31549</xdr:rowOff>
    </xdr:from>
    <xdr:to>
      <xdr:col>46</xdr:col>
      <xdr:colOff>38100</xdr:colOff>
      <xdr:row>58</xdr:row>
      <xdr:rowOff>133149</xdr:rowOff>
    </xdr:to>
    <xdr:sp macro="" textlink="">
      <xdr:nvSpPr>
        <xdr:cNvPr id="357" name="フローチャート: 判断 356"/>
        <xdr:cNvSpPr/>
      </xdr:nvSpPr>
      <xdr:spPr>
        <a:xfrm>
          <a:off x="8699500" y="997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124276</xdr:rowOff>
    </xdr:from>
    <xdr:ext cx="599010" cy="259045"/>
    <xdr:sp macro="" textlink="">
      <xdr:nvSpPr>
        <xdr:cNvPr id="358" name="テキスト ボックス 357"/>
        <xdr:cNvSpPr txBox="1"/>
      </xdr:nvSpPr>
      <xdr:spPr>
        <a:xfrm>
          <a:off x="8450795" y="1006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118458</xdr:rowOff>
    </xdr:from>
    <xdr:to>
      <xdr:col>41</xdr:col>
      <xdr:colOff>50800</xdr:colOff>
      <xdr:row>58</xdr:row>
      <xdr:rowOff>148668</xdr:rowOff>
    </xdr:to>
    <xdr:cxnSp macro="">
      <xdr:nvCxnSpPr>
        <xdr:cNvPr id="359" name="直線コネクタ 358"/>
        <xdr:cNvCxnSpPr/>
      </xdr:nvCxnSpPr>
      <xdr:spPr>
        <a:xfrm flipV="1">
          <a:off x="6972300" y="10062558"/>
          <a:ext cx="889000" cy="3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61737</xdr:rowOff>
    </xdr:from>
    <xdr:to>
      <xdr:col>41</xdr:col>
      <xdr:colOff>101600</xdr:colOff>
      <xdr:row>58</xdr:row>
      <xdr:rowOff>163337</xdr:rowOff>
    </xdr:to>
    <xdr:sp macro="" textlink="">
      <xdr:nvSpPr>
        <xdr:cNvPr id="360" name="フローチャート: 判断 359"/>
        <xdr:cNvSpPr/>
      </xdr:nvSpPr>
      <xdr:spPr>
        <a:xfrm>
          <a:off x="7810500" y="1000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8414</xdr:rowOff>
    </xdr:from>
    <xdr:ext cx="534377" cy="259045"/>
    <xdr:sp macro="" textlink="">
      <xdr:nvSpPr>
        <xdr:cNvPr id="361" name="テキスト ボックス 360"/>
        <xdr:cNvSpPr txBox="1"/>
      </xdr:nvSpPr>
      <xdr:spPr>
        <a:xfrm>
          <a:off x="7594111" y="978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53478</xdr:rowOff>
    </xdr:from>
    <xdr:to>
      <xdr:col>36</xdr:col>
      <xdr:colOff>165100</xdr:colOff>
      <xdr:row>58</xdr:row>
      <xdr:rowOff>155078</xdr:rowOff>
    </xdr:to>
    <xdr:sp macro="" textlink="">
      <xdr:nvSpPr>
        <xdr:cNvPr id="362" name="フローチャート: 判断 361"/>
        <xdr:cNvSpPr/>
      </xdr:nvSpPr>
      <xdr:spPr>
        <a:xfrm>
          <a:off x="6921500" y="999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155</xdr:rowOff>
    </xdr:from>
    <xdr:ext cx="599010" cy="259045"/>
    <xdr:sp macro="" textlink="">
      <xdr:nvSpPr>
        <xdr:cNvPr id="363" name="テキスト ボックス 362"/>
        <xdr:cNvSpPr txBox="1"/>
      </xdr:nvSpPr>
      <xdr:spPr>
        <a:xfrm>
          <a:off x="6672795" y="977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10923</xdr:rowOff>
    </xdr:from>
    <xdr:to>
      <xdr:col>55</xdr:col>
      <xdr:colOff>50800</xdr:colOff>
      <xdr:row>58</xdr:row>
      <xdr:rowOff>112523</xdr:rowOff>
    </xdr:to>
    <xdr:sp macro="" textlink="">
      <xdr:nvSpPr>
        <xdr:cNvPr id="369" name="楕円 368"/>
        <xdr:cNvSpPr/>
      </xdr:nvSpPr>
      <xdr:spPr>
        <a:xfrm>
          <a:off x="10426700" y="995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33800</xdr:rowOff>
    </xdr:from>
    <xdr:ext cx="599010" cy="259045"/>
    <xdr:sp macro="" textlink="">
      <xdr:nvSpPr>
        <xdr:cNvPr id="370" name="普通建設事業費該当値テキスト"/>
        <xdr:cNvSpPr txBox="1"/>
      </xdr:nvSpPr>
      <xdr:spPr>
        <a:xfrm>
          <a:off x="10528300" y="9806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86379</xdr:rowOff>
    </xdr:from>
    <xdr:to>
      <xdr:col>50</xdr:col>
      <xdr:colOff>165100</xdr:colOff>
      <xdr:row>59</xdr:row>
      <xdr:rowOff>16529</xdr:rowOff>
    </xdr:to>
    <xdr:sp macro="" textlink="">
      <xdr:nvSpPr>
        <xdr:cNvPr id="371" name="楕円 370"/>
        <xdr:cNvSpPr/>
      </xdr:nvSpPr>
      <xdr:spPr>
        <a:xfrm>
          <a:off x="9588500" y="1003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7656</xdr:rowOff>
    </xdr:from>
    <xdr:ext cx="534377" cy="259045"/>
    <xdr:sp macro="" textlink="">
      <xdr:nvSpPr>
        <xdr:cNvPr id="372" name="テキスト ボックス 371"/>
        <xdr:cNvSpPr txBox="1"/>
      </xdr:nvSpPr>
      <xdr:spPr>
        <a:xfrm>
          <a:off x="9372111" y="1012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149510</xdr:rowOff>
    </xdr:from>
    <xdr:to>
      <xdr:col>46</xdr:col>
      <xdr:colOff>38100</xdr:colOff>
      <xdr:row>58</xdr:row>
      <xdr:rowOff>79660</xdr:rowOff>
    </xdr:to>
    <xdr:sp macro="" textlink="">
      <xdr:nvSpPr>
        <xdr:cNvPr id="373" name="楕円 372"/>
        <xdr:cNvSpPr/>
      </xdr:nvSpPr>
      <xdr:spPr>
        <a:xfrm>
          <a:off x="8699500" y="992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96187</xdr:rowOff>
    </xdr:from>
    <xdr:ext cx="599010" cy="259045"/>
    <xdr:sp macro="" textlink="">
      <xdr:nvSpPr>
        <xdr:cNvPr id="374" name="テキスト ボックス 373"/>
        <xdr:cNvSpPr txBox="1"/>
      </xdr:nvSpPr>
      <xdr:spPr>
        <a:xfrm>
          <a:off x="8450795" y="9697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67658</xdr:rowOff>
    </xdr:from>
    <xdr:to>
      <xdr:col>41</xdr:col>
      <xdr:colOff>101600</xdr:colOff>
      <xdr:row>58</xdr:row>
      <xdr:rowOff>169258</xdr:rowOff>
    </xdr:to>
    <xdr:sp macro="" textlink="">
      <xdr:nvSpPr>
        <xdr:cNvPr id="375" name="楕円 374"/>
        <xdr:cNvSpPr/>
      </xdr:nvSpPr>
      <xdr:spPr>
        <a:xfrm>
          <a:off x="7810500" y="1001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160385</xdr:rowOff>
    </xdr:from>
    <xdr:ext cx="534377" cy="259045"/>
    <xdr:sp macro="" textlink="">
      <xdr:nvSpPr>
        <xdr:cNvPr id="376" name="テキスト ボックス 375"/>
        <xdr:cNvSpPr txBox="1"/>
      </xdr:nvSpPr>
      <xdr:spPr>
        <a:xfrm>
          <a:off x="7594111" y="1010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97868</xdr:rowOff>
    </xdr:from>
    <xdr:to>
      <xdr:col>36</xdr:col>
      <xdr:colOff>165100</xdr:colOff>
      <xdr:row>59</xdr:row>
      <xdr:rowOff>28018</xdr:rowOff>
    </xdr:to>
    <xdr:sp macro="" textlink="">
      <xdr:nvSpPr>
        <xdr:cNvPr id="377" name="楕円 376"/>
        <xdr:cNvSpPr/>
      </xdr:nvSpPr>
      <xdr:spPr>
        <a:xfrm>
          <a:off x="6921500" y="1004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19145</xdr:rowOff>
    </xdr:from>
    <xdr:ext cx="534377" cy="259045"/>
    <xdr:sp macro="" textlink="">
      <xdr:nvSpPr>
        <xdr:cNvPr id="378" name="テキスト ボックス 377"/>
        <xdr:cNvSpPr txBox="1"/>
      </xdr:nvSpPr>
      <xdr:spPr>
        <a:xfrm>
          <a:off x="6705111" y="1013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2" name="テキスト ボックス 391"/>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4" name="テキスト ボックス 393"/>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6" name="テキスト ボックス 395"/>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8" name="テキスト ボックス 397"/>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0" name="テキスト ボックス 399"/>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2" name="テキスト ボックス 401"/>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39198</xdr:rowOff>
    </xdr:from>
    <xdr:to>
      <xdr:col>54</xdr:col>
      <xdr:colOff>189865</xdr:colOff>
      <xdr:row>79</xdr:row>
      <xdr:rowOff>98879</xdr:rowOff>
    </xdr:to>
    <xdr:cxnSp macro="">
      <xdr:nvCxnSpPr>
        <xdr:cNvPr id="404" name="直線コネクタ 403"/>
        <xdr:cNvCxnSpPr/>
      </xdr:nvCxnSpPr>
      <xdr:spPr>
        <a:xfrm flipV="1">
          <a:off x="10475595" y="12212148"/>
          <a:ext cx="1270" cy="143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157325</xdr:rowOff>
    </xdr:from>
    <xdr:ext cx="599010" cy="259045"/>
    <xdr:sp macro="" textlink="">
      <xdr:nvSpPr>
        <xdr:cNvPr id="407" name="普通建設事業費 （ うち新規整備　）最大値テキスト"/>
        <xdr:cNvSpPr txBox="1"/>
      </xdr:nvSpPr>
      <xdr:spPr>
        <a:xfrm>
          <a:off x="10528300" y="11987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39198</xdr:rowOff>
    </xdr:from>
    <xdr:to>
      <xdr:col>55</xdr:col>
      <xdr:colOff>88900</xdr:colOff>
      <xdr:row>71</xdr:row>
      <xdr:rowOff>39198</xdr:rowOff>
    </xdr:to>
    <xdr:cxnSp macro="">
      <xdr:nvCxnSpPr>
        <xdr:cNvPr id="408" name="直線コネクタ 407"/>
        <xdr:cNvCxnSpPr/>
      </xdr:nvCxnSpPr>
      <xdr:spPr>
        <a:xfrm>
          <a:off x="10388600" y="122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27048</xdr:rowOff>
    </xdr:from>
    <xdr:to>
      <xdr:col>55</xdr:col>
      <xdr:colOff>0</xdr:colOff>
      <xdr:row>79</xdr:row>
      <xdr:rowOff>39638</xdr:rowOff>
    </xdr:to>
    <xdr:cxnSp macro="">
      <xdr:nvCxnSpPr>
        <xdr:cNvPr id="409" name="直線コネクタ 408"/>
        <xdr:cNvCxnSpPr/>
      </xdr:nvCxnSpPr>
      <xdr:spPr>
        <a:xfrm>
          <a:off x="9639300" y="13571598"/>
          <a:ext cx="838200" cy="1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167795</xdr:rowOff>
    </xdr:from>
    <xdr:ext cx="534377" cy="259045"/>
    <xdr:sp macro="" textlink="">
      <xdr:nvSpPr>
        <xdr:cNvPr id="410" name="普通建設事業費 （ うち新規整備　）平均値テキスト"/>
        <xdr:cNvSpPr txBox="1"/>
      </xdr:nvSpPr>
      <xdr:spPr>
        <a:xfrm>
          <a:off x="10528300" y="13369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144918</xdr:rowOff>
    </xdr:from>
    <xdr:to>
      <xdr:col>55</xdr:col>
      <xdr:colOff>50800</xdr:colOff>
      <xdr:row>79</xdr:row>
      <xdr:rowOff>75068</xdr:rowOff>
    </xdr:to>
    <xdr:sp macro="" textlink="">
      <xdr:nvSpPr>
        <xdr:cNvPr id="411" name="フローチャート: 判断 410"/>
        <xdr:cNvSpPr/>
      </xdr:nvSpPr>
      <xdr:spPr>
        <a:xfrm>
          <a:off x="10426700" y="1351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49989</xdr:rowOff>
    </xdr:from>
    <xdr:to>
      <xdr:col>50</xdr:col>
      <xdr:colOff>114300</xdr:colOff>
      <xdr:row>79</xdr:row>
      <xdr:rowOff>27048</xdr:rowOff>
    </xdr:to>
    <xdr:cxnSp macro="">
      <xdr:nvCxnSpPr>
        <xdr:cNvPr id="412" name="直線コネクタ 411"/>
        <xdr:cNvCxnSpPr/>
      </xdr:nvCxnSpPr>
      <xdr:spPr>
        <a:xfrm>
          <a:off x="8750300" y="13423089"/>
          <a:ext cx="889000" cy="14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137384</xdr:rowOff>
    </xdr:from>
    <xdr:to>
      <xdr:col>50</xdr:col>
      <xdr:colOff>165100</xdr:colOff>
      <xdr:row>79</xdr:row>
      <xdr:rowOff>67534</xdr:rowOff>
    </xdr:to>
    <xdr:sp macro="" textlink="">
      <xdr:nvSpPr>
        <xdr:cNvPr id="413" name="フローチャート: 判断 412"/>
        <xdr:cNvSpPr/>
      </xdr:nvSpPr>
      <xdr:spPr>
        <a:xfrm>
          <a:off x="9588500" y="1351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84061</xdr:rowOff>
    </xdr:from>
    <xdr:ext cx="534377" cy="259045"/>
    <xdr:sp macro="" textlink="">
      <xdr:nvSpPr>
        <xdr:cNvPr id="414" name="テキスト ボックス 413"/>
        <xdr:cNvSpPr txBox="1"/>
      </xdr:nvSpPr>
      <xdr:spPr>
        <a:xfrm>
          <a:off x="9372111" y="1328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49989</xdr:rowOff>
    </xdr:from>
    <xdr:to>
      <xdr:col>45</xdr:col>
      <xdr:colOff>177800</xdr:colOff>
      <xdr:row>78</xdr:row>
      <xdr:rowOff>132108</xdr:rowOff>
    </xdr:to>
    <xdr:cxnSp macro="">
      <xdr:nvCxnSpPr>
        <xdr:cNvPr id="415" name="直線コネクタ 414"/>
        <xdr:cNvCxnSpPr/>
      </xdr:nvCxnSpPr>
      <xdr:spPr>
        <a:xfrm flipV="1">
          <a:off x="7861300" y="13423089"/>
          <a:ext cx="889000" cy="8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119805</xdr:rowOff>
    </xdr:from>
    <xdr:to>
      <xdr:col>46</xdr:col>
      <xdr:colOff>38100</xdr:colOff>
      <xdr:row>79</xdr:row>
      <xdr:rowOff>49955</xdr:rowOff>
    </xdr:to>
    <xdr:sp macro="" textlink="">
      <xdr:nvSpPr>
        <xdr:cNvPr id="416" name="フローチャート: 判断 415"/>
        <xdr:cNvSpPr/>
      </xdr:nvSpPr>
      <xdr:spPr>
        <a:xfrm>
          <a:off x="86995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41082</xdr:rowOff>
    </xdr:from>
    <xdr:ext cx="534377" cy="259045"/>
    <xdr:sp macro="" textlink="">
      <xdr:nvSpPr>
        <xdr:cNvPr id="417" name="テキスト ボックス 416"/>
        <xdr:cNvSpPr txBox="1"/>
      </xdr:nvSpPr>
      <xdr:spPr>
        <a:xfrm>
          <a:off x="8483111" y="1358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132108</xdr:rowOff>
    </xdr:from>
    <xdr:to>
      <xdr:col>41</xdr:col>
      <xdr:colOff>50800</xdr:colOff>
      <xdr:row>78</xdr:row>
      <xdr:rowOff>156307</xdr:rowOff>
    </xdr:to>
    <xdr:cxnSp macro="">
      <xdr:nvCxnSpPr>
        <xdr:cNvPr id="418" name="直線コネクタ 417"/>
        <xdr:cNvCxnSpPr/>
      </xdr:nvCxnSpPr>
      <xdr:spPr>
        <a:xfrm flipV="1">
          <a:off x="6972300" y="13505208"/>
          <a:ext cx="889000" cy="2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163497</xdr:rowOff>
    </xdr:from>
    <xdr:to>
      <xdr:col>41</xdr:col>
      <xdr:colOff>101600</xdr:colOff>
      <xdr:row>79</xdr:row>
      <xdr:rowOff>93647</xdr:rowOff>
    </xdr:to>
    <xdr:sp macro="" textlink="">
      <xdr:nvSpPr>
        <xdr:cNvPr id="419" name="フローチャート: 判断 418"/>
        <xdr:cNvSpPr/>
      </xdr:nvSpPr>
      <xdr:spPr>
        <a:xfrm>
          <a:off x="7810500" y="1353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84774</xdr:rowOff>
    </xdr:from>
    <xdr:ext cx="534377" cy="259045"/>
    <xdr:sp macro="" textlink="">
      <xdr:nvSpPr>
        <xdr:cNvPr id="420" name="テキスト ボックス 419"/>
        <xdr:cNvSpPr txBox="1"/>
      </xdr:nvSpPr>
      <xdr:spPr>
        <a:xfrm>
          <a:off x="7594111" y="1362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153944</xdr:rowOff>
    </xdr:from>
    <xdr:to>
      <xdr:col>36</xdr:col>
      <xdr:colOff>165100</xdr:colOff>
      <xdr:row>79</xdr:row>
      <xdr:rowOff>84094</xdr:rowOff>
    </xdr:to>
    <xdr:sp macro="" textlink="">
      <xdr:nvSpPr>
        <xdr:cNvPr id="421" name="フローチャート: 判断 420"/>
        <xdr:cNvSpPr/>
      </xdr:nvSpPr>
      <xdr:spPr>
        <a:xfrm>
          <a:off x="6921500" y="1352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75221</xdr:rowOff>
    </xdr:from>
    <xdr:ext cx="534377" cy="259045"/>
    <xdr:sp macro="" textlink="">
      <xdr:nvSpPr>
        <xdr:cNvPr id="422" name="テキスト ボックス 421"/>
        <xdr:cNvSpPr txBox="1"/>
      </xdr:nvSpPr>
      <xdr:spPr>
        <a:xfrm>
          <a:off x="6705111" y="1361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160288</xdr:rowOff>
    </xdr:from>
    <xdr:to>
      <xdr:col>55</xdr:col>
      <xdr:colOff>50800</xdr:colOff>
      <xdr:row>79</xdr:row>
      <xdr:rowOff>90438</xdr:rowOff>
    </xdr:to>
    <xdr:sp macro="" textlink="">
      <xdr:nvSpPr>
        <xdr:cNvPr id="428" name="楕円 427"/>
        <xdr:cNvSpPr/>
      </xdr:nvSpPr>
      <xdr:spPr>
        <a:xfrm>
          <a:off x="10426700" y="1353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123345</xdr:rowOff>
    </xdr:from>
    <xdr:ext cx="534377" cy="259045"/>
    <xdr:sp macro="" textlink="">
      <xdr:nvSpPr>
        <xdr:cNvPr id="429" name="普通建設事業費 （ うち新規整備　）該当値テキスト"/>
        <xdr:cNvSpPr txBox="1"/>
      </xdr:nvSpPr>
      <xdr:spPr>
        <a:xfrm>
          <a:off x="10528300" y="1349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147698</xdr:rowOff>
    </xdr:from>
    <xdr:to>
      <xdr:col>50</xdr:col>
      <xdr:colOff>165100</xdr:colOff>
      <xdr:row>79</xdr:row>
      <xdr:rowOff>77848</xdr:rowOff>
    </xdr:to>
    <xdr:sp macro="" textlink="">
      <xdr:nvSpPr>
        <xdr:cNvPr id="430" name="楕円 429"/>
        <xdr:cNvSpPr/>
      </xdr:nvSpPr>
      <xdr:spPr>
        <a:xfrm>
          <a:off x="9588500" y="1352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68975</xdr:rowOff>
    </xdr:from>
    <xdr:ext cx="534377" cy="259045"/>
    <xdr:sp macro="" textlink="">
      <xdr:nvSpPr>
        <xdr:cNvPr id="431" name="テキスト ボックス 430"/>
        <xdr:cNvSpPr txBox="1"/>
      </xdr:nvSpPr>
      <xdr:spPr>
        <a:xfrm>
          <a:off x="9372111" y="1361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170639</xdr:rowOff>
    </xdr:from>
    <xdr:to>
      <xdr:col>46</xdr:col>
      <xdr:colOff>38100</xdr:colOff>
      <xdr:row>78</xdr:row>
      <xdr:rowOff>100789</xdr:rowOff>
    </xdr:to>
    <xdr:sp macro="" textlink="">
      <xdr:nvSpPr>
        <xdr:cNvPr id="432" name="楕円 431"/>
        <xdr:cNvSpPr/>
      </xdr:nvSpPr>
      <xdr:spPr>
        <a:xfrm>
          <a:off x="8699500" y="1337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117316</xdr:rowOff>
    </xdr:from>
    <xdr:ext cx="599010" cy="259045"/>
    <xdr:sp macro="" textlink="">
      <xdr:nvSpPr>
        <xdr:cNvPr id="433" name="テキスト ボックス 432"/>
        <xdr:cNvSpPr txBox="1"/>
      </xdr:nvSpPr>
      <xdr:spPr>
        <a:xfrm>
          <a:off x="8450795" y="13147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81308</xdr:rowOff>
    </xdr:from>
    <xdr:to>
      <xdr:col>41</xdr:col>
      <xdr:colOff>101600</xdr:colOff>
      <xdr:row>79</xdr:row>
      <xdr:rowOff>11458</xdr:rowOff>
    </xdr:to>
    <xdr:sp macro="" textlink="">
      <xdr:nvSpPr>
        <xdr:cNvPr id="434" name="楕円 433"/>
        <xdr:cNvSpPr/>
      </xdr:nvSpPr>
      <xdr:spPr>
        <a:xfrm>
          <a:off x="7810500" y="1345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27985</xdr:rowOff>
    </xdr:from>
    <xdr:ext cx="534377" cy="259045"/>
    <xdr:sp macro="" textlink="">
      <xdr:nvSpPr>
        <xdr:cNvPr id="435" name="テキスト ボックス 434"/>
        <xdr:cNvSpPr txBox="1"/>
      </xdr:nvSpPr>
      <xdr:spPr>
        <a:xfrm>
          <a:off x="7594111" y="1322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105507</xdr:rowOff>
    </xdr:from>
    <xdr:to>
      <xdr:col>36</xdr:col>
      <xdr:colOff>165100</xdr:colOff>
      <xdr:row>79</xdr:row>
      <xdr:rowOff>35657</xdr:rowOff>
    </xdr:to>
    <xdr:sp macro="" textlink="">
      <xdr:nvSpPr>
        <xdr:cNvPr id="436" name="楕円 435"/>
        <xdr:cNvSpPr/>
      </xdr:nvSpPr>
      <xdr:spPr>
        <a:xfrm>
          <a:off x="6921500" y="1347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52184</xdr:rowOff>
    </xdr:from>
    <xdr:ext cx="534377" cy="259045"/>
    <xdr:sp macro="" textlink="">
      <xdr:nvSpPr>
        <xdr:cNvPr id="437" name="テキスト ボックス 436"/>
        <xdr:cNvSpPr txBox="1"/>
      </xdr:nvSpPr>
      <xdr:spPr>
        <a:xfrm>
          <a:off x="6705111" y="132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75121</xdr:rowOff>
    </xdr:from>
    <xdr:to>
      <xdr:col>54</xdr:col>
      <xdr:colOff>189865</xdr:colOff>
      <xdr:row>98</xdr:row>
      <xdr:rowOff>104533</xdr:rowOff>
    </xdr:to>
    <xdr:cxnSp macro="">
      <xdr:nvCxnSpPr>
        <xdr:cNvPr id="461" name="直線コネクタ 460"/>
        <xdr:cNvCxnSpPr/>
      </xdr:nvCxnSpPr>
      <xdr:spPr>
        <a:xfrm flipV="1">
          <a:off x="10475595" y="15677071"/>
          <a:ext cx="1270" cy="122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108360</xdr:rowOff>
    </xdr:from>
    <xdr:ext cx="469744" cy="259045"/>
    <xdr:sp macro="" textlink="">
      <xdr:nvSpPr>
        <xdr:cNvPr id="462" name="普通建設事業費 （ うち更新整備　）最小値テキスト"/>
        <xdr:cNvSpPr txBox="1"/>
      </xdr:nvSpPr>
      <xdr:spPr>
        <a:xfrm>
          <a:off x="10528300" y="1691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104533</xdr:rowOff>
    </xdr:from>
    <xdr:to>
      <xdr:col>55</xdr:col>
      <xdr:colOff>88900</xdr:colOff>
      <xdr:row>98</xdr:row>
      <xdr:rowOff>104533</xdr:rowOff>
    </xdr:to>
    <xdr:cxnSp macro="">
      <xdr:nvCxnSpPr>
        <xdr:cNvPr id="463" name="直線コネクタ 462"/>
        <xdr:cNvCxnSpPr/>
      </xdr:nvCxnSpPr>
      <xdr:spPr>
        <a:xfrm>
          <a:off x="10388600" y="1690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21798</xdr:rowOff>
    </xdr:from>
    <xdr:ext cx="599010" cy="259045"/>
    <xdr:sp macro="" textlink="">
      <xdr:nvSpPr>
        <xdr:cNvPr id="464" name="普通建設事業費 （ うち更新整備　）最大値テキスト"/>
        <xdr:cNvSpPr txBox="1"/>
      </xdr:nvSpPr>
      <xdr:spPr>
        <a:xfrm>
          <a:off x="10528300" y="15452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75121</xdr:rowOff>
    </xdr:from>
    <xdr:to>
      <xdr:col>55</xdr:col>
      <xdr:colOff>88900</xdr:colOff>
      <xdr:row>91</xdr:row>
      <xdr:rowOff>75121</xdr:rowOff>
    </xdr:to>
    <xdr:cxnSp macro="">
      <xdr:nvCxnSpPr>
        <xdr:cNvPr id="465" name="直線コネクタ 464"/>
        <xdr:cNvCxnSpPr/>
      </xdr:nvCxnSpPr>
      <xdr:spPr>
        <a:xfrm>
          <a:off x="10388600" y="1567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155487</xdr:rowOff>
    </xdr:from>
    <xdr:to>
      <xdr:col>55</xdr:col>
      <xdr:colOff>0</xdr:colOff>
      <xdr:row>97</xdr:row>
      <xdr:rowOff>61849</xdr:rowOff>
    </xdr:to>
    <xdr:cxnSp macro="">
      <xdr:nvCxnSpPr>
        <xdr:cNvPr id="466" name="直線コネクタ 465"/>
        <xdr:cNvCxnSpPr/>
      </xdr:nvCxnSpPr>
      <xdr:spPr>
        <a:xfrm flipV="1">
          <a:off x="9639300" y="16271787"/>
          <a:ext cx="838200" cy="42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31387</xdr:rowOff>
    </xdr:from>
    <xdr:ext cx="534377" cy="259045"/>
    <xdr:sp macro="" textlink="">
      <xdr:nvSpPr>
        <xdr:cNvPr id="467" name="普通建設事業費 （ うち更新整備　）平均値テキスト"/>
        <xdr:cNvSpPr txBox="1"/>
      </xdr:nvSpPr>
      <xdr:spPr>
        <a:xfrm>
          <a:off x="10528300" y="16490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52960</xdr:rowOff>
    </xdr:from>
    <xdr:to>
      <xdr:col>55</xdr:col>
      <xdr:colOff>50800</xdr:colOff>
      <xdr:row>96</xdr:row>
      <xdr:rowOff>154560</xdr:rowOff>
    </xdr:to>
    <xdr:sp macro="" textlink="">
      <xdr:nvSpPr>
        <xdr:cNvPr id="468" name="フローチャート: 判断 467"/>
        <xdr:cNvSpPr/>
      </xdr:nvSpPr>
      <xdr:spPr>
        <a:xfrm>
          <a:off x="10426700" y="1651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61849</xdr:rowOff>
    </xdr:from>
    <xdr:to>
      <xdr:col>50</xdr:col>
      <xdr:colOff>114300</xdr:colOff>
      <xdr:row>99</xdr:row>
      <xdr:rowOff>20244</xdr:rowOff>
    </xdr:to>
    <xdr:cxnSp macro="">
      <xdr:nvCxnSpPr>
        <xdr:cNvPr id="469" name="直線コネクタ 468"/>
        <xdr:cNvCxnSpPr/>
      </xdr:nvCxnSpPr>
      <xdr:spPr>
        <a:xfrm flipV="1">
          <a:off x="8750300" y="16692499"/>
          <a:ext cx="889000" cy="30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34404</xdr:rowOff>
    </xdr:from>
    <xdr:to>
      <xdr:col>50</xdr:col>
      <xdr:colOff>165100</xdr:colOff>
      <xdr:row>96</xdr:row>
      <xdr:rowOff>136004</xdr:rowOff>
    </xdr:to>
    <xdr:sp macro="" textlink="">
      <xdr:nvSpPr>
        <xdr:cNvPr id="470" name="フローチャート: 判断 469"/>
        <xdr:cNvSpPr/>
      </xdr:nvSpPr>
      <xdr:spPr>
        <a:xfrm>
          <a:off x="9588500" y="1649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152531</xdr:rowOff>
    </xdr:from>
    <xdr:ext cx="534377" cy="259045"/>
    <xdr:sp macro="" textlink="">
      <xdr:nvSpPr>
        <xdr:cNvPr id="471" name="テキスト ボックス 470"/>
        <xdr:cNvSpPr txBox="1"/>
      </xdr:nvSpPr>
      <xdr:spPr>
        <a:xfrm>
          <a:off x="9372111" y="1626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20244</xdr:rowOff>
    </xdr:from>
    <xdr:to>
      <xdr:col>45</xdr:col>
      <xdr:colOff>177800</xdr:colOff>
      <xdr:row>99</xdr:row>
      <xdr:rowOff>21755</xdr:rowOff>
    </xdr:to>
    <xdr:cxnSp macro="">
      <xdr:nvCxnSpPr>
        <xdr:cNvPr id="472" name="直線コネクタ 471"/>
        <xdr:cNvCxnSpPr/>
      </xdr:nvCxnSpPr>
      <xdr:spPr>
        <a:xfrm flipV="1">
          <a:off x="7861300" y="16993794"/>
          <a:ext cx="889000" cy="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137173</xdr:rowOff>
    </xdr:from>
    <xdr:to>
      <xdr:col>46</xdr:col>
      <xdr:colOff>38100</xdr:colOff>
      <xdr:row>97</xdr:row>
      <xdr:rowOff>67323</xdr:rowOff>
    </xdr:to>
    <xdr:sp macro="" textlink="">
      <xdr:nvSpPr>
        <xdr:cNvPr id="473" name="フローチャート: 判断 472"/>
        <xdr:cNvSpPr/>
      </xdr:nvSpPr>
      <xdr:spPr>
        <a:xfrm>
          <a:off x="8699500" y="165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83850</xdr:rowOff>
    </xdr:from>
    <xdr:ext cx="534377" cy="259045"/>
    <xdr:sp macro="" textlink="">
      <xdr:nvSpPr>
        <xdr:cNvPr id="474" name="テキスト ボックス 473"/>
        <xdr:cNvSpPr txBox="1"/>
      </xdr:nvSpPr>
      <xdr:spPr>
        <a:xfrm>
          <a:off x="8483111" y="1637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21755</xdr:rowOff>
    </xdr:from>
    <xdr:to>
      <xdr:col>41</xdr:col>
      <xdr:colOff>50800</xdr:colOff>
      <xdr:row>99</xdr:row>
      <xdr:rowOff>43942</xdr:rowOff>
    </xdr:to>
    <xdr:cxnSp macro="">
      <xdr:nvCxnSpPr>
        <xdr:cNvPr id="475" name="直線コネクタ 474"/>
        <xdr:cNvCxnSpPr/>
      </xdr:nvCxnSpPr>
      <xdr:spPr>
        <a:xfrm flipV="1">
          <a:off x="6972300" y="16995305"/>
          <a:ext cx="889000" cy="2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157835</xdr:rowOff>
    </xdr:from>
    <xdr:to>
      <xdr:col>41</xdr:col>
      <xdr:colOff>101600</xdr:colOff>
      <xdr:row>96</xdr:row>
      <xdr:rowOff>87985</xdr:rowOff>
    </xdr:to>
    <xdr:sp macro="" textlink="">
      <xdr:nvSpPr>
        <xdr:cNvPr id="476" name="フローチャート: 判断 475"/>
        <xdr:cNvSpPr/>
      </xdr:nvSpPr>
      <xdr:spPr>
        <a:xfrm>
          <a:off x="7810500" y="1644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104512</xdr:rowOff>
    </xdr:from>
    <xdr:ext cx="534377" cy="259045"/>
    <xdr:sp macro="" textlink="">
      <xdr:nvSpPr>
        <xdr:cNvPr id="477" name="テキスト ボックス 476"/>
        <xdr:cNvSpPr txBox="1"/>
      </xdr:nvSpPr>
      <xdr:spPr>
        <a:xfrm>
          <a:off x="7594111" y="1622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148019</xdr:rowOff>
    </xdr:from>
    <xdr:to>
      <xdr:col>36</xdr:col>
      <xdr:colOff>165100</xdr:colOff>
      <xdr:row>96</xdr:row>
      <xdr:rowOff>78169</xdr:rowOff>
    </xdr:to>
    <xdr:sp macro="" textlink="">
      <xdr:nvSpPr>
        <xdr:cNvPr id="478" name="フローチャート: 判断 477"/>
        <xdr:cNvSpPr/>
      </xdr:nvSpPr>
      <xdr:spPr>
        <a:xfrm>
          <a:off x="6921500" y="1643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94696</xdr:rowOff>
    </xdr:from>
    <xdr:ext cx="534377" cy="259045"/>
    <xdr:sp macro="" textlink="">
      <xdr:nvSpPr>
        <xdr:cNvPr id="479" name="テキスト ボックス 478"/>
        <xdr:cNvSpPr txBox="1"/>
      </xdr:nvSpPr>
      <xdr:spPr>
        <a:xfrm>
          <a:off x="6705111" y="1621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104687</xdr:rowOff>
    </xdr:from>
    <xdr:to>
      <xdr:col>55</xdr:col>
      <xdr:colOff>50800</xdr:colOff>
      <xdr:row>95</xdr:row>
      <xdr:rowOff>34837</xdr:rowOff>
    </xdr:to>
    <xdr:sp macro="" textlink="">
      <xdr:nvSpPr>
        <xdr:cNvPr id="485" name="楕円 484"/>
        <xdr:cNvSpPr/>
      </xdr:nvSpPr>
      <xdr:spPr>
        <a:xfrm>
          <a:off x="10426700" y="1622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127564</xdr:rowOff>
    </xdr:from>
    <xdr:ext cx="534377" cy="259045"/>
    <xdr:sp macro="" textlink="">
      <xdr:nvSpPr>
        <xdr:cNvPr id="486" name="普通建設事業費 （ うち更新整備　）該当値テキスト"/>
        <xdr:cNvSpPr txBox="1"/>
      </xdr:nvSpPr>
      <xdr:spPr>
        <a:xfrm>
          <a:off x="10528300" y="160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11049</xdr:rowOff>
    </xdr:from>
    <xdr:to>
      <xdr:col>50</xdr:col>
      <xdr:colOff>165100</xdr:colOff>
      <xdr:row>97</xdr:row>
      <xdr:rowOff>112649</xdr:rowOff>
    </xdr:to>
    <xdr:sp macro="" textlink="">
      <xdr:nvSpPr>
        <xdr:cNvPr id="487" name="楕円 486"/>
        <xdr:cNvSpPr/>
      </xdr:nvSpPr>
      <xdr:spPr>
        <a:xfrm>
          <a:off x="9588500" y="1664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103776</xdr:rowOff>
    </xdr:from>
    <xdr:ext cx="534377" cy="259045"/>
    <xdr:sp macro="" textlink="">
      <xdr:nvSpPr>
        <xdr:cNvPr id="488" name="テキスト ボックス 487"/>
        <xdr:cNvSpPr txBox="1"/>
      </xdr:nvSpPr>
      <xdr:spPr>
        <a:xfrm>
          <a:off x="9372111" y="1673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140894</xdr:rowOff>
    </xdr:from>
    <xdr:to>
      <xdr:col>46</xdr:col>
      <xdr:colOff>38100</xdr:colOff>
      <xdr:row>99</xdr:row>
      <xdr:rowOff>71044</xdr:rowOff>
    </xdr:to>
    <xdr:sp macro="" textlink="">
      <xdr:nvSpPr>
        <xdr:cNvPr id="489" name="楕円 488"/>
        <xdr:cNvSpPr/>
      </xdr:nvSpPr>
      <xdr:spPr>
        <a:xfrm>
          <a:off x="8699500" y="1694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62171</xdr:rowOff>
    </xdr:from>
    <xdr:ext cx="469744" cy="259045"/>
    <xdr:sp macro="" textlink="">
      <xdr:nvSpPr>
        <xdr:cNvPr id="490" name="テキスト ボックス 489"/>
        <xdr:cNvSpPr txBox="1"/>
      </xdr:nvSpPr>
      <xdr:spPr>
        <a:xfrm>
          <a:off x="8515428" y="1703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142405</xdr:rowOff>
    </xdr:from>
    <xdr:to>
      <xdr:col>41</xdr:col>
      <xdr:colOff>101600</xdr:colOff>
      <xdr:row>99</xdr:row>
      <xdr:rowOff>72555</xdr:rowOff>
    </xdr:to>
    <xdr:sp macro="" textlink="">
      <xdr:nvSpPr>
        <xdr:cNvPr id="491" name="楕円 490"/>
        <xdr:cNvSpPr/>
      </xdr:nvSpPr>
      <xdr:spPr>
        <a:xfrm>
          <a:off x="7810500" y="1694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63682</xdr:rowOff>
    </xdr:from>
    <xdr:ext cx="469744" cy="259045"/>
    <xdr:sp macro="" textlink="">
      <xdr:nvSpPr>
        <xdr:cNvPr id="492" name="テキスト ボックス 491"/>
        <xdr:cNvSpPr txBox="1"/>
      </xdr:nvSpPr>
      <xdr:spPr>
        <a:xfrm>
          <a:off x="7626428" y="1703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164592</xdr:rowOff>
    </xdr:from>
    <xdr:to>
      <xdr:col>36</xdr:col>
      <xdr:colOff>165100</xdr:colOff>
      <xdr:row>99</xdr:row>
      <xdr:rowOff>94742</xdr:rowOff>
    </xdr:to>
    <xdr:sp macro="" textlink="">
      <xdr:nvSpPr>
        <xdr:cNvPr id="493" name="楕円 492"/>
        <xdr:cNvSpPr/>
      </xdr:nvSpPr>
      <xdr:spPr>
        <a:xfrm>
          <a:off x="6921500" y="1696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99</xdr:row>
      <xdr:rowOff>85869</xdr:rowOff>
    </xdr:from>
    <xdr:ext cx="313932" cy="259045"/>
    <xdr:sp macro="" textlink="">
      <xdr:nvSpPr>
        <xdr:cNvPr id="494" name="テキスト ボックス 493"/>
        <xdr:cNvSpPr txBox="1"/>
      </xdr:nvSpPr>
      <xdr:spPr>
        <a:xfrm>
          <a:off x="6815333" y="170594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122517</xdr:rowOff>
    </xdr:from>
    <xdr:to>
      <xdr:col>85</xdr:col>
      <xdr:colOff>126364</xdr:colOff>
      <xdr:row>39</xdr:row>
      <xdr:rowOff>44450</xdr:rowOff>
    </xdr:to>
    <xdr:cxnSp macro="">
      <xdr:nvCxnSpPr>
        <xdr:cNvPr id="518" name="直線コネクタ 517"/>
        <xdr:cNvCxnSpPr/>
      </xdr:nvCxnSpPr>
      <xdr:spPr>
        <a:xfrm flipV="1">
          <a:off x="16317595" y="5437467"/>
          <a:ext cx="1269" cy="1293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69194</xdr:rowOff>
    </xdr:from>
    <xdr:ext cx="534377" cy="259045"/>
    <xdr:sp macro="" textlink="">
      <xdr:nvSpPr>
        <xdr:cNvPr id="521" name="災害復旧事業費最大値テキスト"/>
        <xdr:cNvSpPr txBox="1"/>
      </xdr:nvSpPr>
      <xdr:spPr>
        <a:xfrm>
          <a:off x="16370300" y="521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122517</xdr:rowOff>
    </xdr:from>
    <xdr:to>
      <xdr:col>86</xdr:col>
      <xdr:colOff>25400</xdr:colOff>
      <xdr:row>31</xdr:row>
      <xdr:rowOff>122517</xdr:rowOff>
    </xdr:to>
    <xdr:cxnSp macro="">
      <xdr:nvCxnSpPr>
        <xdr:cNvPr id="522" name="直線コネクタ 521"/>
        <xdr:cNvCxnSpPr/>
      </xdr:nvCxnSpPr>
      <xdr:spPr>
        <a:xfrm>
          <a:off x="16230600" y="5437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159741</xdr:rowOff>
    </xdr:from>
    <xdr:to>
      <xdr:col>85</xdr:col>
      <xdr:colOff>127000</xdr:colOff>
      <xdr:row>39</xdr:row>
      <xdr:rowOff>40049</xdr:rowOff>
    </xdr:to>
    <xdr:cxnSp macro="">
      <xdr:nvCxnSpPr>
        <xdr:cNvPr id="523" name="直線コネクタ 522"/>
        <xdr:cNvCxnSpPr/>
      </xdr:nvCxnSpPr>
      <xdr:spPr>
        <a:xfrm>
          <a:off x="15481300" y="6674841"/>
          <a:ext cx="838200" cy="5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43426</xdr:rowOff>
    </xdr:from>
    <xdr:ext cx="469744" cy="259045"/>
    <xdr:sp macro="" textlink="">
      <xdr:nvSpPr>
        <xdr:cNvPr id="524" name="災害復旧事業費平均値テキスト"/>
        <xdr:cNvSpPr txBox="1"/>
      </xdr:nvSpPr>
      <xdr:spPr>
        <a:xfrm>
          <a:off x="16370300" y="6387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20548</xdr:rowOff>
    </xdr:from>
    <xdr:to>
      <xdr:col>85</xdr:col>
      <xdr:colOff>177800</xdr:colOff>
      <xdr:row>38</xdr:row>
      <xdr:rowOff>122148</xdr:rowOff>
    </xdr:to>
    <xdr:sp macro="" textlink="">
      <xdr:nvSpPr>
        <xdr:cNvPr id="525" name="フローチャート: 判断 524"/>
        <xdr:cNvSpPr/>
      </xdr:nvSpPr>
      <xdr:spPr>
        <a:xfrm>
          <a:off x="16268700" y="6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152178</xdr:rowOff>
    </xdr:from>
    <xdr:to>
      <xdr:col>81</xdr:col>
      <xdr:colOff>50800</xdr:colOff>
      <xdr:row>38</xdr:row>
      <xdr:rowOff>159741</xdr:rowOff>
    </xdr:to>
    <xdr:cxnSp macro="">
      <xdr:nvCxnSpPr>
        <xdr:cNvPr id="526" name="直線コネクタ 525"/>
        <xdr:cNvCxnSpPr/>
      </xdr:nvCxnSpPr>
      <xdr:spPr>
        <a:xfrm>
          <a:off x="14592300" y="6667278"/>
          <a:ext cx="889000" cy="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48457</xdr:rowOff>
    </xdr:from>
    <xdr:to>
      <xdr:col>81</xdr:col>
      <xdr:colOff>101600</xdr:colOff>
      <xdr:row>38</xdr:row>
      <xdr:rowOff>150057</xdr:rowOff>
    </xdr:to>
    <xdr:sp macro="" textlink="">
      <xdr:nvSpPr>
        <xdr:cNvPr id="527" name="フローチャート: 判断 526"/>
        <xdr:cNvSpPr/>
      </xdr:nvSpPr>
      <xdr:spPr>
        <a:xfrm>
          <a:off x="154305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166584</xdr:rowOff>
    </xdr:from>
    <xdr:ext cx="469744" cy="259045"/>
    <xdr:sp macro="" textlink="">
      <xdr:nvSpPr>
        <xdr:cNvPr id="528" name="テキスト ボックス 527"/>
        <xdr:cNvSpPr txBox="1"/>
      </xdr:nvSpPr>
      <xdr:spPr>
        <a:xfrm>
          <a:off x="15246428" y="63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152178</xdr:rowOff>
    </xdr:from>
    <xdr:to>
      <xdr:col>76</xdr:col>
      <xdr:colOff>114300</xdr:colOff>
      <xdr:row>39</xdr:row>
      <xdr:rowOff>38488</xdr:rowOff>
    </xdr:to>
    <xdr:cxnSp macro="">
      <xdr:nvCxnSpPr>
        <xdr:cNvPr id="529" name="直線コネクタ 528"/>
        <xdr:cNvCxnSpPr/>
      </xdr:nvCxnSpPr>
      <xdr:spPr>
        <a:xfrm flipV="1">
          <a:off x="13703300" y="6667278"/>
          <a:ext cx="889000" cy="5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26073</xdr:rowOff>
    </xdr:from>
    <xdr:to>
      <xdr:col>76</xdr:col>
      <xdr:colOff>165100</xdr:colOff>
      <xdr:row>38</xdr:row>
      <xdr:rowOff>127673</xdr:rowOff>
    </xdr:to>
    <xdr:sp macro="" textlink="">
      <xdr:nvSpPr>
        <xdr:cNvPr id="530" name="フローチャート: 判断 529"/>
        <xdr:cNvSpPr/>
      </xdr:nvSpPr>
      <xdr:spPr>
        <a:xfrm>
          <a:off x="14541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144200</xdr:rowOff>
    </xdr:from>
    <xdr:ext cx="469744" cy="259045"/>
    <xdr:sp macro="" textlink="">
      <xdr:nvSpPr>
        <xdr:cNvPr id="531" name="テキスト ボックス 530"/>
        <xdr:cNvSpPr txBox="1"/>
      </xdr:nvSpPr>
      <xdr:spPr>
        <a:xfrm>
          <a:off x="14357428" y="63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5493</xdr:rowOff>
    </xdr:from>
    <xdr:to>
      <xdr:col>71</xdr:col>
      <xdr:colOff>177800</xdr:colOff>
      <xdr:row>39</xdr:row>
      <xdr:rowOff>38488</xdr:rowOff>
    </xdr:to>
    <xdr:cxnSp macro="">
      <xdr:nvCxnSpPr>
        <xdr:cNvPr id="532" name="直線コネクタ 531"/>
        <xdr:cNvCxnSpPr/>
      </xdr:nvCxnSpPr>
      <xdr:spPr>
        <a:xfrm>
          <a:off x="12814300" y="6692043"/>
          <a:ext cx="889000" cy="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83642</xdr:rowOff>
    </xdr:from>
    <xdr:to>
      <xdr:col>72</xdr:col>
      <xdr:colOff>38100</xdr:colOff>
      <xdr:row>39</xdr:row>
      <xdr:rowOff>13792</xdr:rowOff>
    </xdr:to>
    <xdr:sp macro="" textlink="">
      <xdr:nvSpPr>
        <xdr:cNvPr id="533" name="フローチャート: 判断 532"/>
        <xdr:cNvSpPr/>
      </xdr:nvSpPr>
      <xdr:spPr>
        <a:xfrm>
          <a:off x="13652500" y="6598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30319</xdr:rowOff>
    </xdr:from>
    <xdr:ext cx="469744" cy="259045"/>
    <xdr:sp macro="" textlink="">
      <xdr:nvSpPr>
        <xdr:cNvPr id="534" name="テキスト ボックス 533"/>
        <xdr:cNvSpPr txBox="1"/>
      </xdr:nvSpPr>
      <xdr:spPr>
        <a:xfrm>
          <a:off x="13468428" y="6373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19406</xdr:rowOff>
    </xdr:from>
    <xdr:to>
      <xdr:col>67</xdr:col>
      <xdr:colOff>101600</xdr:colOff>
      <xdr:row>38</xdr:row>
      <xdr:rowOff>121006</xdr:rowOff>
    </xdr:to>
    <xdr:sp macro="" textlink="">
      <xdr:nvSpPr>
        <xdr:cNvPr id="535" name="フローチャート: 判断 534"/>
        <xdr:cNvSpPr/>
      </xdr:nvSpPr>
      <xdr:spPr>
        <a:xfrm>
          <a:off x="12763500" y="653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137533</xdr:rowOff>
    </xdr:from>
    <xdr:ext cx="469744" cy="259045"/>
    <xdr:sp macro="" textlink="">
      <xdr:nvSpPr>
        <xdr:cNvPr id="536" name="テキスト ボックス 535"/>
        <xdr:cNvSpPr txBox="1"/>
      </xdr:nvSpPr>
      <xdr:spPr>
        <a:xfrm>
          <a:off x="12579428" y="6309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160699</xdr:rowOff>
    </xdr:from>
    <xdr:to>
      <xdr:col>85</xdr:col>
      <xdr:colOff>177800</xdr:colOff>
      <xdr:row>39</xdr:row>
      <xdr:rowOff>90849</xdr:rowOff>
    </xdr:to>
    <xdr:sp macro="" textlink="">
      <xdr:nvSpPr>
        <xdr:cNvPr id="542" name="楕円 541"/>
        <xdr:cNvSpPr/>
      </xdr:nvSpPr>
      <xdr:spPr>
        <a:xfrm>
          <a:off x="16268700" y="667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75626</xdr:rowOff>
    </xdr:from>
    <xdr:ext cx="378565" cy="259045"/>
    <xdr:sp macro="" textlink="">
      <xdr:nvSpPr>
        <xdr:cNvPr id="543" name="災害復旧事業費該当値テキスト"/>
        <xdr:cNvSpPr txBox="1"/>
      </xdr:nvSpPr>
      <xdr:spPr>
        <a:xfrm>
          <a:off x="16370300" y="6590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108941</xdr:rowOff>
    </xdr:from>
    <xdr:to>
      <xdr:col>81</xdr:col>
      <xdr:colOff>101600</xdr:colOff>
      <xdr:row>39</xdr:row>
      <xdr:rowOff>39091</xdr:rowOff>
    </xdr:to>
    <xdr:sp macro="" textlink="">
      <xdr:nvSpPr>
        <xdr:cNvPr id="544" name="楕円 543"/>
        <xdr:cNvSpPr/>
      </xdr:nvSpPr>
      <xdr:spPr>
        <a:xfrm>
          <a:off x="15430500" y="662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30218</xdr:rowOff>
    </xdr:from>
    <xdr:ext cx="469744" cy="259045"/>
    <xdr:sp macro="" textlink="">
      <xdr:nvSpPr>
        <xdr:cNvPr id="545" name="テキスト ボックス 544"/>
        <xdr:cNvSpPr txBox="1"/>
      </xdr:nvSpPr>
      <xdr:spPr>
        <a:xfrm>
          <a:off x="15246428" y="6716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101378</xdr:rowOff>
    </xdr:from>
    <xdr:to>
      <xdr:col>76</xdr:col>
      <xdr:colOff>165100</xdr:colOff>
      <xdr:row>39</xdr:row>
      <xdr:rowOff>31528</xdr:rowOff>
    </xdr:to>
    <xdr:sp macro="" textlink="">
      <xdr:nvSpPr>
        <xdr:cNvPr id="546" name="楕円 545"/>
        <xdr:cNvSpPr/>
      </xdr:nvSpPr>
      <xdr:spPr>
        <a:xfrm>
          <a:off x="14541500" y="661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22655</xdr:rowOff>
    </xdr:from>
    <xdr:ext cx="469744" cy="259045"/>
    <xdr:sp macro="" textlink="">
      <xdr:nvSpPr>
        <xdr:cNvPr id="547" name="テキスト ボックス 546"/>
        <xdr:cNvSpPr txBox="1"/>
      </xdr:nvSpPr>
      <xdr:spPr>
        <a:xfrm>
          <a:off x="14357428" y="670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159138</xdr:rowOff>
    </xdr:from>
    <xdr:to>
      <xdr:col>72</xdr:col>
      <xdr:colOff>38100</xdr:colOff>
      <xdr:row>39</xdr:row>
      <xdr:rowOff>89288</xdr:rowOff>
    </xdr:to>
    <xdr:sp macro="" textlink="">
      <xdr:nvSpPr>
        <xdr:cNvPr id="548" name="楕円 547"/>
        <xdr:cNvSpPr/>
      </xdr:nvSpPr>
      <xdr:spPr>
        <a:xfrm>
          <a:off x="13652500" y="667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80415</xdr:rowOff>
    </xdr:from>
    <xdr:ext cx="378565" cy="259045"/>
    <xdr:sp macro="" textlink="">
      <xdr:nvSpPr>
        <xdr:cNvPr id="549" name="テキスト ボックス 548"/>
        <xdr:cNvSpPr txBox="1"/>
      </xdr:nvSpPr>
      <xdr:spPr>
        <a:xfrm>
          <a:off x="13514017" y="6766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126143</xdr:rowOff>
    </xdr:from>
    <xdr:to>
      <xdr:col>67</xdr:col>
      <xdr:colOff>101600</xdr:colOff>
      <xdr:row>39</xdr:row>
      <xdr:rowOff>56293</xdr:rowOff>
    </xdr:to>
    <xdr:sp macro="" textlink="">
      <xdr:nvSpPr>
        <xdr:cNvPr id="550" name="楕円 549"/>
        <xdr:cNvSpPr/>
      </xdr:nvSpPr>
      <xdr:spPr>
        <a:xfrm>
          <a:off x="12763500" y="664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47420</xdr:rowOff>
    </xdr:from>
    <xdr:ext cx="469744" cy="259045"/>
    <xdr:sp macro="" textlink="">
      <xdr:nvSpPr>
        <xdr:cNvPr id="551" name="テキスト ボックス 550"/>
        <xdr:cNvSpPr txBox="1"/>
      </xdr:nvSpPr>
      <xdr:spPr>
        <a:xfrm>
          <a:off x="12579428" y="673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3" name="テキスト ボックス 612"/>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9" name="テキスト ボックス 61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122961</xdr:rowOff>
    </xdr:from>
    <xdr:to>
      <xdr:col>85</xdr:col>
      <xdr:colOff>126364</xdr:colOff>
      <xdr:row>79</xdr:row>
      <xdr:rowOff>137567</xdr:rowOff>
    </xdr:to>
    <xdr:cxnSp macro="">
      <xdr:nvCxnSpPr>
        <xdr:cNvPr id="625" name="直線コネクタ 624"/>
        <xdr:cNvCxnSpPr/>
      </xdr:nvCxnSpPr>
      <xdr:spPr>
        <a:xfrm flipV="1">
          <a:off x="16317595" y="12124461"/>
          <a:ext cx="1269" cy="1557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141394</xdr:rowOff>
    </xdr:from>
    <xdr:ext cx="534377" cy="259045"/>
    <xdr:sp macro="" textlink="">
      <xdr:nvSpPr>
        <xdr:cNvPr id="626" name="公債費最小値テキスト"/>
        <xdr:cNvSpPr txBox="1"/>
      </xdr:nvSpPr>
      <xdr:spPr>
        <a:xfrm>
          <a:off x="16370300" y="1368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137567</xdr:rowOff>
    </xdr:from>
    <xdr:to>
      <xdr:col>86</xdr:col>
      <xdr:colOff>25400</xdr:colOff>
      <xdr:row>79</xdr:row>
      <xdr:rowOff>137567</xdr:rowOff>
    </xdr:to>
    <xdr:cxnSp macro="">
      <xdr:nvCxnSpPr>
        <xdr:cNvPr id="627" name="直線コネクタ 626"/>
        <xdr:cNvCxnSpPr/>
      </xdr:nvCxnSpPr>
      <xdr:spPr>
        <a:xfrm>
          <a:off x="16230600" y="13682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69638</xdr:rowOff>
    </xdr:from>
    <xdr:ext cx="599010" cy="259045"/>
    <xdr:sp macro="" textlink="">
      <xdr:nvSpPr>
        <xdr:cNvPr id="628" name="公債費最大値テキスト"/>
        <xdr:cNvSpPr txBox="1"/>
      </xdr:nvSpPr>
      <xdr:spPr>
        <a:xfrm>
          <a:off x="16370300" y="11899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122961</xdr:rowOff>
    </xdr:from>
    <xdr:to>
      <xdr:col>86</xdr:col>
      <xdr:colOff>25400</xdr:colOff>
      <xdr:row>70</xdr:row>
      <xdr:rowOff>122961</xdr:rowOff>
    </xdr:to>
    <xdr:cxnSp macro="">
      <xdr:nvCxnSpPr>
        <xdr:cNvPr id="629" name="直線コネクタ 628"/>
        <xdr:cNvCxnSpPr/>
      </xdr:nvCxnSpPr>
      <xdr:spPr>
        <a:xfrm>
          <a:off x="16230600" y="1212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165709</xdr:rowOff>
    </xdr:from>
    <xdr:to>
      <xdr:col>85</xdr:col>
      <xdr:colOff>127000</xdr:colOff>
      <xdr:row>76</xdr:row>
      <xdr:rowOff>169444</xdr:rowOff>
    </xdr:to>
    <xdr:cxnSp macro="">
      <xdr:nvCxnSpPr>
        <xdr:cNvPr id="630" name="直線コネクタ 629"/>
        <xdr:cNvCxnSpPr/>
      </xdr:nvCxnSpPr>
      <xdr:spPr>
        <a:xfrm>
          <a:off x="15481300" y="13195909"/>
          <a:ext cx="838200" cy="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161065</xdr:rowOff>
    </xdr:from>
    <xdr:ext cx="534377" cy="259045"/>
    <xdr:sp macro="" textlink="">
      <xdr:nvSpPr>
        <xdr:cNvPr id="631" name="公債費平均値テキスト"/>
        <xdr:cNvSpPr txBox="1"/>
      </xdr:nvSpPr>
      <xdr:spPr>
        <a:xfrm>
          <a:off x="16370300" y="13191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11188</xdr:rowOff>
    </xdr:from>
    <xdr:to>
      <xdr:col>85</xdr:col>
      <xdr:colOff>177800</xdr:colOff>
      <xdr:row>77</xdr:row>
      <xdr:rowOff>112788</xdr:rowOff>
    </xdr:to>
    <xdr:sp macro="" textlink="">
      <xdr:nvSpPr>
        <xdr:cNvPr id="632" name="フローチャート: 判断 631"/>
        <xdr:cNvSpPr/>
      </xdr:nvSpPr>
      <xdr:spPr>
        <a:xfrm>
          <a:off x="16268700" y="132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94235</xdr:rowOff>
    </xdr:from>
    <xdr:to>
      <xdr:col>81</xdr:col>
      <xdr:colOff>50800</xdr:colOff>
      <xdr:row>76</xdr:row>
      <xdr:rowOff>165709</xdr:rowOff>
    </xdr:to>
    <xdr:cxnSp macro="">
      <xdr:nvCxnSpPr>
        <xdr:cNvPr id="633" name="直線コネクタ 632"/>
        <xdr:cNvCxnSpPr/>
      </xdr:nvCxnSpPr>
      <xdr:spPr>
        <a:xfrm>
          <a:off x="14592300" y="13124435"/>
          <a:ext cx="889000" cy="7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23050</xdr:rowOff>
    </xdr:from>
    <xdr:to>
      <xdr:col>81</xdr:col>
      <xdr:colOff>101600</xdr:colOff>
      <xdr:row>77</xdr:row>
      <xdr:rowOff>124650</xdr:rowOff>
    </xdr:to>
    <xdr:sp macro="" textlink="">
      <xdr:nvSpPr>
        <xdr:cNvPr id="634" name="フローチャート: 判断 633"/>
        <xdr:cNvSpPr/>
      </xdr:nvSpPr>
      <xdr:spPr>
        <a:xfrm>
          <a:off x="15430500" y="132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115777</xdr:rowOff>
    </xdr:from>
    <xdr:ext cx="534377" cy="259045"/>
    <xdr:sp macro="" textlink="">
      <xdr:nvSpPr>
        <xdr:cNvPr id="635" name="テキスト ボックス 634"/>
        <xdr:cNvSpPr txBox="1"/>
      </xdr:nvSpPr>
      <xdr:spPr>
        <a:xfrm>
          <a:off x="15214111" y="1331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49530</xdr:rowOff>
    </xdr:from>
    <xdr:to>
      <xdr:col>76</xdr:col>
      <xdr:colOff>114300</xdr:colOff>
      <xdr:row>76</xdr:row>
      <xdr:rowOff>94235</xdr:rowOff>
    </xdr:to>
    <xdr:cxnSp macro="">
      <xdr:nvCxnSpPr>
        <xdr:cNvPr id="636" name="直線コネクタ 635"/>
        <xdr:cNvCxnSpPr/>
      </xdr:nvCxnSpPr>
      <xdr:spPr>
        <a:xfrm>
          <a:off x="13703300" y="12736830"/>
          <a:ext cx="889000" cy="38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23380</xdr:rowOff>
    </xdr:from>
    <xdr:to>
      <xdr:col>76</xdr:col>
      <xdr:colOff>165100</xdr:colOff>
      <xdr:row>77</xdr:row>
      <xdr:rowOff>124980</xdr:rowOff>
    </xdr:to>
    <xdr:sp macro="" textlink="">
      <xdr:nvSpPr>
        <xdr:cNvPr id="637" name="フローチャート: 判断 636"/>
        <xdr:cNvSpPr/>
      </xdr:nvSpPr>
      <xdr:spPr>
        <a:xfrm>
          <a:off x="145415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116107</xdr:rowOff>
    </xdr:from>
    <xdr:ext cx="534377" cy="259045"/>
    <xdr:sp macro="" textlink="">
      <xdr:nvSpPr>
        <xdr:cNvPr id="638" name="テキスト ボックス 637"/>
        <xdr:cNvSpPr txBox="1"/>
      </xdr:nvSpPr>
      <xdr:spPr>
        <a:xfrm>
          <a:off x="14325111" y="1331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49530</xdr:rowOff>
    </xdr:from>
    <xdr:to>
      <xdr:col>71</xdr:col>
      <xdr:colOff>177800</xdr:colOff>
      <xdr:row>75</xdr:row>
      <xdr:rowOff>27749</xdr:rowOff>
    </xdr:to>
    <xdr:cxnSp macro="">
      <xdr:nvCxnSpPr>
        <xdr:cNvPr id="639" name="直線コネクタ 638"/>
        <xdr:cNvCxnSpPr/>
      </xdr:nvCxnSpPr>
      <xdr:spPr>
        <a:xfrm flipV="1">
          <a:off x="12814300" y="12736830"/>
          <a:ext cx="889000" cy="14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44945</xdr:rowOff>
    </xdr:from>
    <xdr:to>
      <xdr:col>72</xdr:col>
      <xdr:colOff>38100</xdr:colOff>
      <xdr:row>75</xdr:row>
      <xdr:rowOff>146546</xdr:rowOff>
    </xdr:to>
    <xdr:sp macro="" textlink="">
      <xdr:nvSpPr>
        <xdr:cNvPr id="640" name="フローチャート: 判断 639"/>
        <xdr:cNvSpPr/>
      </xdr:nvSpPr>
      <xdr:spPr>
        <a:xfrm>
          <a:off x="13652500" y="129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137672</xdr:rowOff>
    </xdr:from>
    <xdr:ext cx="534377" cy="259045"/>
    <xdr:sp macro="" textlink="">
      <xdr:nvSpPr>
        <xdr:cNvPr id="641" name="テキスト ボックス 640"/>
        <xdr:cNvSpPr txBox="1"/>
      </xdr:nvSpPr>
      <xdr:spPr>
        <a:xfrm>
          <a:off x="13436111" y="1299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26746</xdr:rowOff>
    </xdr:from>
    <xdr:to>
      <xdr:col>67</xdr:col>
      <xdr:colOff>101600</xdr:colOff>
      <xdr:row>75</xdr:row>
      <xdr:rowOff>128346</xdr:rowOff>
    </xdr:to>
    <xdr:sp macro="" textlink="">
      <xdr:nvSpPr>
        <xdr:cNvPr id="642" name="フローチャート: 判断 641"/>
        <xdr:cNvSpPr/>
      </xdr:nvSpPr>
      <xdr:spPr>
        <a:xfrm>
          <a:off x="12763500" y="128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119473</xdr:rowOff>
    </xdr:from>
    <xdr:ext cx="534377" cy="259045"/>
    <xdr:sp macro="" textlink="">
      <xdr:nvSpPr>
        <xdr:cNvPr id="643" name="テキスト ボックス 642"/>
        <xdr:cNvSpPr txBox="1"/>
      </xdr:nvSpPr>
      <xdr:spPr>
        <a:xfrm>
          <a:off x="12547111" y="129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118644</xdr:rowOff>
    </xdr:from>
    <xdr:to>
      <xdr:col>85</xdr:col>
      <xdr:colOff>177800</xdr:colOff>
      <xdr:row>77</xdr:row>
      <xdr:rowOff>48794</xdr:rowOff>
    </xdr:to>
    <xdr:sp macro="" textlink="">
      <xdr:nvSpPr>
        <xdr:cNvPr id="649" name="楕円 648"/>
        <xdr:cNvSpPr/>
      </xdr:nvSpPr>
      <xdr:spPr>
        <a:xfrm>
          <a:off x="16268700" y="1314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141521</xdr:rowOff>
    </xdr:from>
    <xdr:ext cx="534377" cy="259045"/>
    <xdr:sp macro="" textlink="">
      <xdr:nvSpPr>
        <xdr:cNvPr id="650" name="公債費該当値テキスト"/>
        <xdr:cNvSpPr txBox="1"/>
      </xdr:nvSpPr>
      <xdr:spPr>
        <a:xfrm>
          <a:off x="16370300" y="1300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114909</xdr:rowOff>
    </xdr:from>
    <xdr:to>
      <xdr:col>81</xdr:col>
      <xdr:colOff>101600</xdr:colOff>
      <xdr:row>77</xdr:row>
      <xdr:rowOff>45059</xdr:rowOff>
    </xdr:to>
    <xdr:sp macro="" textlink="">
      <xdr:nvSpPr>
        <xdr:cNvPr id="651" name="楕円 650"/>
        <xdr:cNvSpPr/>
      </xdr:nvSpPr>
      <xdr:spPr>
        <a:xfrm>
          <a:off x="15430500" y="1314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61586</xdr:rowOff>
    </xdr:from>
    <xdr:ext cx="534377" cy="259045"/>
    <xdr:sp macro="" textlink="">
      <xdr:nvSpPr>
        <xdr:cNvPr id="652" name="テキスト ボックス 651"/>
        <xdr:cNvSpPr txBox="1"/>
      </xdr:nvSpPr>
      <xdr:spPr>
        <a:xfrm>
          <a:off x="15214111" y="1292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43435</xdr:rowOff>
    </xdr:from>
    <xdr:to>
      <xdr:col>76</xdr:col>
      <xdr:colOff>165100</xdr:colOff>
      <xdr:row>76</xdr:row>
      <xdr:rowOff>145035</xdr:rowOff>
    </xdr:to>
    <xdr:sp macro="" textlink="">
      <xdr:nvSpPr>
        <xdr:cNvPr id="653" name="楕円 652"/>
        <xdr:cNvSpPr/>
      </xdr:nvSpPr>
      <xdr:spPr>
        <a:xfrm>
          <a:off x="14541500" y="1307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161561</xdr:rowOff>
    </xdr:from>
    <xdr:ext cx="534377" cy="259045"/>
    <xdr:sp macro="" textlink="">
      <xdr:nvSpPr>
        <xdr:cNvPr id="654" name="テキスト ボックス 653"/>
        <xdr:cNvSpPr txBox="1"/>
      </xdr:nvSpPr>
      <xdr:spPr>
        <a:xfrm>
          <a:off x="14325111" y="1284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170180</xdr:rowOff>
    </xdr:from>
    <xdr:to>
      <xdr:col>72</xdr:col>
      <xdr:colOff>38100</xdr:colOff>
      <xdr:row>74</xdr:row>
      <xdr:rowOff>100330</xdr:rowOff>
    </xdr:to>
    <xdr:sp macro="" textlink="">
      <xdr:nvSpPr>
        <xdr:cNvPr id="655" name="楕円 654"/>
        <xdr:cNvSpPr/>
      </xdr:nvSpPr>
      <xdr:spPr>
        <a:xfrm>
          <a:off x="13652500" y="1268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116857</xdr:rowOff>
    </xdr:from>
    <xdr:ext cx="534377" cy="259045"/>
    <xdr:sp macro="" textlink="">
      <xdr:nvSpPr>
        <xdr:cNvPr id="656" name="テキスト ボックス 655"/>
        <xdr:cNvSpPr txBox="1"/>
      </xdr:nvSpPr>
      <xdr:spPr>
        <a:xfrm>
          <a:off x="13436111" y="1246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148399</xdr:rowOff>
    </xdr:from>
    <xdr:to>
      <xdr:col>67</xdr:col>
      <xdr:colOff>101600</xdr:colOff>
      <xdr:row>75</xdr:row>
      <xdr:rowOff>78549</xdr:rowOff>
    </xdr:to>
    <xdr:sp macro="" textlink="">
      <xdr:nvSpPr>
        <xdr:cNvPr id="657" name="楕円 656"/>
        <xdr:cNvSpPr/>
      </xdr:nvSpPr>
      <xdr:spPr>
        <a:xfrm>
          <a:off x="12763500" y="1283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95076</xdr:rowOff>
    </xdr:from>
    <xdr:ext cx="534377" cy="259045"/>
    <xdr:sp macro="" textlink="">
      <xdr:nvSpPr>
        <xdr:cNvPr id="658" name="テキスト ボックス 657"/>
        <xdr:cNvSpPr txBox="1"/>
      </xdr:nvSpPr>
      <xdr:spPr>
        <a:xfrm>
          <a:off x="12547111" y="1261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21056</xdr:rowOff>
    </xdr:from>
    <xdr:to>
      <xdr:col>85</xdr:col>
      <xdr:colOff>126364</xdr:colOff>
      <xdr:row>98</xdr:row>
      <xdr:rowOff>128115</xdr:rowOff>
    </xdr:to>
    <xdr:cxnSp macro="">
      <xdr:nvCxnSpPr>
        <xdr:cNvPr id="680" name="直線コネクタ 679"/>
        <xdr:cNvCxnSpPr/>
      </xdr:nvCxnSpPr>
      <xdr:spPr>
        <a:xfrm flipV="1">
          <a:off x="16317595" y="15451556"/>
          <a:ext cx="1269" cy="1478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131942</xdr:rowOff>
    </xdr:from>
    <xdr:ext cx="469744" cy="259045"/>
    <xdr:sp macro="" textlink="">
      <xdr:nvSpPr>
        <xdr:cNvPr id="681" name="積立金最小値テキスト"/>
        <xdr:cNvSpPr txBox="1"/>
      </xdr:nvSpPr>
      <xdr:spPr>
        <a:xfrm>
          <a:off x="16370300" y="1693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128115</xdr:rowOff>
    </xdr:from>
    <xdr:to>
      <xdr:col>86</xdr:col>
      <xdr:colOff>25400</xdr:colOff>
      <xdr:row>98</xdr:row>
      <xdr:rowOff>128115</xdr:rowOff>
    </xdr:to>
    <xdr:cxnSp macro="">
      <xdr:nvCxnSpPr>
        <xdr:cNvPr id="682" name="直線コネクタ 681"/>
        <xdr:cNvCxnSpPr/>
      </xdr:nvCxnSpPr>
      <xdr:spPr>
        <a:xfrm>
          <a:off x="16230600" y="1693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139183</xdr:rowOff>
    </xdr:from>
    <xdr:ext cx="599010" cy="259045"/>
    <xdr:sp macro="" textlink="">
      <xdr:nvSpPr>
        <xdr:cNvPr id="683" name="積立金最大値テキスト"/>
        <xdr:cNvSpPr txBox="1"/>
      </xdr:nvSpPr>
      <xdr:spPr>
        <a:xfrm>
          <a:off x="16370300" y="1522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21056</xdr:rowOff>
    </xdr:from>
    <xdr:to>
      <xdr:col>86</xdr:col>
      <xdr:colOff>25400</xdr:colOff>
      <xdr:row>90</xdr:row>
      <xdr:rowOff>21056</xdr:rowOff>
    </xdr:to>
    <xdr:cxnSp macro="">
      <xdr:nvCxnSpPr>
        <xdr:cNvPr id="684" name="直線コネクタ 683"/>
        <xdr:cNvCxnSpPr/>
      </xdr:nvCxnSpPr>
      <xdr:spPr>
        <a:xfrm>
          <a:off x="16230600" y="1545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73160</xdr:rowOff>
    </xdr:from>
    <xdr:to>
      <xdr:col>85</xdr:col>
      <xdr:colOff>127000</xdr:colOff>
      <xdr:row>98</xdr:row>
      <xdr:rowOff>73946</xdr:rowOff>
    </xdr:to>
    <xdr:cxnSp macro="">
      <xdr:nvCxnSpPr>
        <xdr:cNvPr id="685" name="直線コネクタ 684"/>
        <xdr:cNvCxnSpPr/>
      </xdr:nvCxnSpPr>
      <xdr:spPr>
        <a:xfrm flipV="1">
          <a:off x="15481300" y="16875260"/>
          <a:ext cx="838200" cy="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101573</xdr:rowOff>
    </xdr:from>
    <xdr:ext cx="534377" cy="259045"/>
    <xdr:sp macro="" textlink="">
      <xdr:nvSpPr>
        <xdr:cNvPr id="686" name="積立金平均値テキスト"/>
        <xdr:cNvSpPr txBox="1"/>
      </xdr:nvSpPr>
      <xdr:spPr>
        <a:xfrm>
          <a:off x="16370300" y="16560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78696</xdr:rowOff>
    </xdr:from>
    <xdr:to>
      <xdr:col>85</xdr:col>
      <xdr:colOff>177800</xdr:colOff>
      <xdr:row>98</xdr:row>
      <xdr:rowOff>8846</xdr:rowOff>
    </xdr:to>
    <xdr:sp macro="" textlink="">
      <xdr:nvSpPr>
        <xdr:cNvPr id="687" name="フローチャート: 判断 686"/>
        <xdr:cNvSpPr/>
      </xdr:nvSpPr>
      <xdr:spPr>
        <a:xfrm>
          <a:off x="16268700" y="1670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73946</xdr:rowOff>
    </xdr:from>
    <xdr:to>
      <xdr:col>81</xdr:col>
      <xdr:colOff>50800</xdr:colOff>
      <xdr:row>98</xdr:row>
      <xdr:rowOff>137807</xdr:rowOff>
    </xdr:to>
    <xdr:cxnSp macro="">
      <xdr:nvCxnSpPr>
        <xdr:cNvPr id="688" name="直線コネクタ 687"/>
        <xdr:cNvCxnSpPr/>
      </xdr:nvCxnSpPr>
      <xdr:spPr>
        <a:xfrm flipV="1">
          <a:off x="14592300" y="16876046"/>
          <a:ext cx="889000" cy="6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61596</xdr:rowOff>
    </xdr:from>
    <xdr:to>
      <xdr:col>81</xdr:col>
      <xdr:colOff>101600</xdr:colOff>
      <xdr:row>97</xdr:row>
      <xdr:rowOff>163196</xdr:rowOff>
    </xdr:to>
    <xdr:sp macro="" textlink="">
      <xdr:nvSpPr>
        <xdr:cNvPr id="689" name="フローチャート: 判断 688"/>
        <xdr:cNvSpPr/>
      </xdr:nvSpPr>
      <xdr:spPr>
        <a:xfrm>
          <a:off x="15430500" y="1669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8273</xdr:rowOff>
    </xdr:from>
    <xdr:ext cx="534377" cy="259045"/>
    <xdr:sp macro="" textlink="">
      <xdr:nvSpPr>
        <xdr:cNvPr id="690" name="テキスト ボックス 689"/>
        <xdr:cNvSpPr txBox="1"/>
      </xdr:nvSpPr>
      <xdr:spPr>
        <a:xfrm>
          <a:off x="15214111" y="1646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123313</xdr:rowOff>
    </xdr:from>
    <xdr:to>
      <xdr:col>76</xdr:col>
      <xdr:colOff>114300</xdr:colOff>
      <xdr:row>98</xdr:row>
      <xdr:rowOff>137807</xdr:rowOff>
    </xdr:to>
    <xdr:cxnSp macro="">
      <xdr:nvCxnSpPr>
        <xdr:cNvPr id="691" name="直線コネクタ 690"/>
        <xdr:cNvCxnSpPr/>
      </xdr:nvCxnSpPr>
      <xdr:spPr>
        <a:xfrm>
          <a:off x="13703300" y="16925413"/>
          <a:ext cx="889000" cy="1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78422</xdr:rowOff>
    </xdr:from>
    <xdr:to>
      <xdr:col>76</xdr:col>
      <xdr:colOff>165100</xdr:colOff>
      <xdr:row>97</xdr:row>
      <xdr:rowOff>8572</xdr:rowOff>
    </xdr:to>
    <xdr:sp macro="" textlink="">
      <xdr:nvSpPr>
        <xdr:cNvPr id="692" name="フローチャート: 判断 691"/>
        <xdr:cNvSpPr/>
      </xdr:nvSpPr>
      <xdr:spPr>
        <a:xfrm>
          <a:off x="14541500" y="1653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25099</xdr:rowOff>
    </xdr:from>
    <xdr:ext cx="534377" cy="259045"/>
    <xdr:sp macro="" textlink="">
      <xdr:nvSpPr>
        <xdr:cNvPr id="693" name="テキスト ボックス 692"/>
        <xdr:cNvSpPr txBox="1"/>
      </xdr:nvSpPr>
      <xdr:spPr>
        <a:xfrm>
          <a:off x="14325111" y="1631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99786</xdr:rowOff>
    </xdr:from>
    <xdr:to>
      <xdr:col>71</xdr:col>
      <xdr:colOff>177800</xdr:colOff>
      <xdr:row>98</xdr:row>
      <xdr:rowOff>123313</xdr:rowOff>
    </xdr:to>
    <xdr:cxnSp macro="">
      <xdr:nvCxnSpPr>
        <xdr:cNvPr id="694" name="直線コネクタ 693"/>
        <xdr:cNvCxnSpPr/>
      </xdr:nvCxnSpPr>
      <xdr:spPr>
        <a:xfrm>
          <a:off x="12814300" y="16901886"/>
          <a:ext cx="889000" cy="2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147824</xdr:rowOff>
    </xdr:from>
    <xdr:to>
      <xdr:col>72</xdr:col>
      <xdr:colOff>38100</xdr:colOff>
      <xdr:row>97</xdr:row>
      <xdr:rowOff>77974</xdr:rowOff>
    </xdr:to>
    <xdr:sp macro="" textlink="">
      <xdr:nvSpPr>
        <xdr:cNvPr id="695" name="フローチャート: 判断 694"/>
        <xdr:cNvSpPr/>
      </xdr:nvSpPr>
      <xdr:spPr>
        <a:xfrm>
          <a:off x="13652500" y="1660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94501</xdr:rowOff>
    </xdr:from>
    <xdr:ext cx="534377" cy="259045"/>
    <xdr:sp macro="" textlink="">
      <xdr:nvSpPr>
        <xdr:cNvPr id="696" name="テキスト ボックス 695"/>
        <xdr:cNvSpPr txBox="1"/>
      </xdr:nvSpPr>
      <xdr:spPr>
        <a:xfrm>
          <a:off x="13436111" y="1638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28897</xdr:rowOff>
    </xdr:from>
    <xdr:to>
      <xdr:col>67</xdr:col>
      <xdr:colOff>101600</xdr:colOff>
      <xdr:row>97</xdr:row>
      <xdr:rowOff>130497</xdr:rowOff>
    </xdr:to>
    <xdr:sp macro="" textlink="">
      <xdr:nvSpPr>
        <xdr:cNvPr id="697" name="フローチャート: 判断 696"/>
        <xdr:cNvSpPr/>
      </xdr:nvSpPr>
      <xdr:spPr>
        <a:xfrm>
          <a:off x="12763500" y="1665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147024</xdr:rowOff>
    </xdr:from>
    <xdr:ext cx="534377" cy="259045"/>
    <xdr:sp macro="" textlink="">
      <xdr:nvSpPr>
        <xdr:cNvPr id="698" name="テキスト ボックス 697"/>
        <xdr:cNvSpPr txBox="1"/>
      </xdr:nvSpPr>
      <xdr:spPr>
        <a:xfrm>
          <a:off x="12547111" y="1643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22360</xdr:rowOff>
    </xdr:from>
    <xdr:to>
      <xdr:col>85</xdr:col>
      <xdr:colOff>177800</xdr:colOff>
      <xdr:row>98</xdr:row>
      <xdr:rowOff>123960</xdr:rowOff>
    </xdr:to>
    <xdr:sp macro="" textlink="">
      <xdr:nvSpPr>
        <xdr:cNvPr id="704" name="楕円 703"/>
        <xdr:cNvSpPr/>
      </xdr:nvSpPr>
      <xdr:spPr>
        <a:xfrm>
          <a:off x="16268700" y="16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108737</xdr:rowOff>
    </xdr:from>
    <xdr:ext cx="469744" cy="259045"/>
    <xdr:sp macro="" textlink="">
      <xdr:nvSpPr>
        <xdr:cNvPr id="705" name="積立金該当値テキスト"/>
        <xdr:cNvSpPr txBox="1"/>
      </xdr:nvSpPr>
      <xdr:spPr>
        <a:xfrm>
          <a:off x="16370300" y="1673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23146</xdr:rowOff>
    </xdr:from>
    <xdr:to>
      <xdr:col>81</xdr:col>
      <xdr:colOff>101600</xdr:colOff>
      <xdr:row>98</xdr:row>
      <xdr:rowOff>124746</xdr:rowOff>
    </xdr:to>
    <xdr:sp macro="" textlink="">
      <xdr:nvSpPr>
        <xdr:cNvPr id="706" name="楕円 705"/>
        <xdr:cNvSpPr/>
      </xdr:nvSpPr>
      <xdr:spPr>
        <a:xfrm>
          <a:off x="15430500" y="1682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115873</xdr:rowOff>
    </xdr:from>
    <xdr:ext cx="469744" cy="259045"/>
    <xdr:sp macro="" textlink="">
      <xdr:nvSpPr>
        <xdr:cNvPr id="707" name="テキスト ボックス 706"/>
        <xdr:cNvSpPr txBox="1"/>
      </xdr:nvSpPr>
      <xdr:spPr>
        <a:xfrm>
          <a:off x="15246428" y="1691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87007</xdr:rowOff>
    </xdr:from>
    <xdr:to>
      <xdr:col>76</xdr:col>
      <xdr:colOff>165100</xdr:colOff>
      <xdr:row>99</xdr:row>
      <xdr:rowOff>17157</xdr:rowOff>
    </xdr:to>
    <xdr:sp macro="" textlink="">
      <xdr:nvSpPr>
        <xdr:cNvPr id="708" name="楕円 707"/>
        <xdr:cNvSpPr/>
      </xdr:nvSpPr>
      <xdr:spPr>
        <a:xfrm>
          <a:off x="14541500" y="1688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8284</xdr:rowOff>
    </xdr:from>
    <xdr:ext cx="378565" cy="259045"/>
    <xdr:sp macro="" textlink="">
      <xdr:nvSpPr>
        <xdr:cNvPr id="709" name="テキスト ボックス 708"/>
        <xdr:cNvSpPr txBox="1"/>
      </xdr:nvSpPr>
      <xdr:spPr>
        <a:xfrm>
          <a:off x="14403017" y="16981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72513</xdr:rowOff>
    </xdr:from>
    <xdr:to>
      <xdr:col>72</xdr:col>
      <xdr:colOff>38100</xdr:colOff>
      <xdr:row>99</xdr:row>
      <xdr:rowOff>2663</xdr:rowOff>
    </xdr:to>
    <xdr:sp macro="" textlink="">
      <xdr:nvSpPr>
        <xdr:cNvPr id="710" name="楕円 709"/>
        <xdr:cNvSpPr/>
      </xdr:nvSpPr>
      <xdr:spPr>
        <a:xfrm>
          <a:off x="13652500" y="1687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165240</xdr:rowOff>
    </xdr:from>
    <xdr:ext cx="469744" cy="259045"/>
    <xdr:sp macro="" textlink="">
      <xdr:nvSpPr>
        <xdr:cNvPr id="711" name="テキスト ボックス 710"/>
        <xdr:cNvSpPr txBox="1"/>
      </xdr:nvSpPr>
      <xdr:spPr>
        <a:xfrm>
          <a:off x="13468428" y="169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48986</xdr:rowOff>
    </xdr:from>
    <xdr:to>
      <xdr:col>67</xdr:col>
      <xdr:colOff>101600</xdr:colOff>
      <xdr:row>98</xdr:row>
      <xdr:rowOff>150586</xdr:rowOff>
    </xdr:to>
    <xdr:sp macro="" textlink="">
      <xdr:nvSpPr>
        <xdr:cNvPr id="712" name="楕円 711"/>
        <xdr:cNvSpPr/>
      </xdr:nvSpPr>
      <xdr:spPr>
        <a:xfrm>
          <a:off x="12763500" y="1685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141713</xdr:rowOff>
    </xdr:from>
    <xdr:ext cx="469744" cy="259045"/>
    <xdr:sp macro="" textlink="">
      <xdr:nvSpPr>
        <xdr:cNvPr id="713" name="テキスト ボックス 712"/>
        <xdr:cNvSpPr txBox="1"/>
      </xdr:nvSpPr>
      <xdr:spPr>
        <a:xfrm>
          <a:off x="12579428" y="1694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4" name="直線コネクタ 723"/>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5" name="テキスト ボックス 724"/>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8" name="直線コネクタ 727"/>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9" name="テキスト ボックス 728"/>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71291</xdr:rowOff>
    </xdr:from>
    <xdr:to>
      <xdr:col>116</xdr:col>
      <xdr:colOff>62864</xdr:colOff>
      <xdr:row>38</xdr:row>
      <xdr:rowOff>25400</xdr:rowOff>
    </xdr:to>
    <xdr:cxnSp macro="">
      <xdr:nvCxnSpPr>
        <xdr:cNvPr id="733" name="直線コネクタ 732"/>
        <xdr:cNvCxnSpPr/>
      </xdr:nvCxnSpPr>
      <xdr:spPr>
        <a:xfrm flipV="1">
          <a:off x="22159595" y="5386241"/>
          <a:ext cx="1269" cy="1154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4"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5" name="直線コネクタ 734"/>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17968</xdr:rowOff>
    </xdr:from>
    <xdr:ext cx="534377" cy="259045"/>
    <xdr:sp macro="" textlink="">
      <xdr:nvSpPr>
        <xdr:cNvPr id="736" name="投資及び出資金最大値テキスト"/>
        <xdr:cNvSpPr txBox="1"/>
      </xdr:nvSpPr>
      <xdr:spPr>
        <a:xfrm>
          <a:off x="22212300" y="516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71291</xdr:rowOff>
    </xdr:from>
    <xdr:to>
      <xdr:col>116</xdr:col>
      <xdr:colOff>152400</xdr:colOff>
      <xdr:row>31</xdr:row>
      <xdr:rowOff>71291</xdr:rowOff>
    </xdr:to>
    <xdr:cxnSp macro="">
      <xdr:nvCxnSpPr>
        <xdr:cNvPr id="737" name="直線コネクタ 736"/>
        <xdr:cNvCxnSpPr/>
      </xdr:nvCxnSpPr>
      <xdr:spPr>
        <a:xfrm>
          <a:off x="22072600" y="538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12198</xdr:rowOff>
    </xdr:from>
    <xdr:to>
      <xdr:col>116</xdr:col>
      <xdr:colOff>63500</xdr:colOff>
      <xdr:row>38</xdr:row>
      <xdr:rowOff>25400</xdr:rowOff>
    </xdr:to>
    <xdr:cxnSp macro="">
      <xdr:nvCxnSpPr>
        <xdr:cNvPr id="738" name="直線コネクタ 737"/>
        <xdr:cNvCxnSpPr/>
      </xdr:nvCxnSpPr>
      <xdr:spPr>
        <a:xfrm>
          <a:off x="21323300" y="6527298"/>
          <a:ext cx="838200" cy="1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167155</xdr:rowOff>
    </xdr:from>
    <xdr:ext cx="469744" cy="259045"/>
    <xdr:sp macro="" textlink="">
      <xdr:nvSpPr>
        <xdr:cNvPr id="739" name="投資及び出資金平均値テキスト"/>
        <xdr:cNvSpPr txBox="1"/>
      </xdr:nvSpPr>
      <xdr:spPr>
        <a:xfrm>
          <a:off x="22212300" y="61679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144278</xdr:rowOff>
    </xdr:from>
    <xdr:to>
      <xdr:col>116</xdr:col>
      <xdr:colOff>114300</xdr:colOff>
      <xdr:row>37</xdr:row>
      <xdr:rowOff>74428</xdr:rowOff>
    </xdr:to>
    <xdr:sp macro="" textlink="">
      <xdr:nvSpPr>
        <xdr:cNvPr id="740" name="フローチャート: 判断 739"/>
        <xdr:cNvSpPr/>
      </xdr:nvSpPr>
      <xdr:spPr>
        <a:xfrm>
          <a:off x="22110700" y="631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12198</xdr:rowOff>
    </xdr:from>
    <xdr:to>
      <xdr:col>111</xdr:col>
      <xdr:colOff>177800</xdr:colOff>
      <xdr:row>38</xdr:row>
      <xdr:rowOff>25400</xdr:rowOff>
    </xdr:to>
    <xdr:cxnSp macro="">
      <xdr:nvCxnSpPr>
        <xdr:cNvPr id="741" name="直線コネクタ 740"/>
        <xdr:cNvCxnSpPr/>
      </xdr:nvCxnSpPr>
      <xdr:spPr>
        <a:xfrm flipV="1">
          <a:off x="20434300" y="6527298"/>
          <a:ext cx="889000" cy="1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155880</xdr:rowOff>
    </xdr:from>
    <xdr:to>
      <xdr:col>112</xdr:col>
      <xdr:colOff>38100</xdr:colOff>
      <xdr:row>37</xdr:row>
      <xdr:rowOff>86030</xdr:rowOff>
    </xdr:to>
    <xdr:sp macro="" textlink="">
      <xdr:nvSpPr>
        <xdr:cNvPr id="742" name="フローチャート: 判断 741"/>
        <xdr:cNvSpPr/>
      </xdr:nvSpPr>
      <xdr:spPr>
        <a:xfrm>
          <a:off x="21272500" y="63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102557</xdr:rowOff>
    </xdr:from>
    <xdr:ext cx="469744" cy="259045"/>
    <xdr:sp macro="" textlink="">
      <xdr:nvSpPr>
        <xdr:cNvPr id="743" name="テキスト ボックス 742"/>
        <xdr:cNvSpPr txBox="1"/>
      </xdr:nvSpPr>
      <xdr:spPr>
        <a:xfrm>
          <a:off x="21088428" y="61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2025</xdr:rowOff>
    </xdr:from>
    <xdr:to>
      <xdr:col>107</xdr:col>
      <xdr:colOff>50800</xdr:colOff>
      <xdr:row>38</xdr:row>
      <xdr:rowOff>25400</xdr:rowOff>
    </xdr:to>
    <xdr:cxnSp macro="">
      <xdr:nvCxnSpPr>
        <xdr:cNvPr id="744" name="直線コネクタ 743"/>
        <xdr:cNvCxnSpPr/>
      </xdr:nvCxnSpPr>
      <xdr:spPr>
        <a:xfrm>
          <a:off x="19545300" y="6517125"/>
          <a:ext cx="889000" cy="2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162852</xdr:rowOff>
    </xdr:from>
    <xdr:to>
      <xdr:col>107</xdr:col>
      <xdr:colOff>101600</xdr:colOff>
      <xdr:row>37</xdr:row>
      <xdr:rowOff>93002</xdr:rowOff>
    </xdr:to>
    <xdr:sp macro="" textlink="">
      <xdr:nvSpPr>
        <xdr:cNvPr id="745" name="フローチャート: 判断 744"/>
        <xdr:cNvSpPr/>
      </xdr:nvSpPr>
      <xdr:spPr>
        <a:xfrm>
          <a:off x="20383500" y="633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109529</xdr:rowOff>
    </xdr:from>
    <xdr:ext cx="469744" cy="259045"/>
    <xdr:sp macro="" textlink="">
      <xdr:nvSpPr>
        <xdr:cNvPr id="746" name="テキスト ボックス 745"/>
        <xdr:cNvSpPr txBox="1"/>
      </xdr:nvSpPr>
      <xdr:spPr>
        <a:xfrm>
          <a:off x="20199428" y="611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165817</xdr:rowOff>
    </xdr:from>
    <xdr:to>
      <xdr:col>102</xdr:col>
      <xdr:colOff>114300</xdr:colOff>
      <xdr:row>38</xdr:row>
      <xdr:rowOff>2025</xdr:rowOff>
    </xdr:to>
    <xdr:cxnSp macro="">
      <xdr:nvCxnSpPr>
        <xdr:cNvPr id="747" name="直線コネクタ 746"/>
        <xdr:cNvCxnSpPr/>
      </xdr:nvCxnSpPr>
      <xdr:spPr>
        <a:xfrm>
          <a:off x="18656300" y="6338017"/>
          <a:ext cx="889000" cy="17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30778</xdr:rowOff>
    </xdr:from>
    <xdr:to>
      <xdr:col>102</xdr:col>
      <xdr:colOff>165100</xdr:colOff>
      <xdr:row>37</xdr:row>
      <xdr:rowOff>132378</xdr:rowOff>
    </xdr:to>
    <xdr:sp macro="" textlink="">
      <xdr:nvSpPr>
        <xdr:cNvPr id="748" name="フローチャート: 判断 747"/>
        <xdr:cNvSpPr/>
      </xdr:nvSpPr>
      <xdr:spPr>
        <a:xfrm>
          <a:off x="19494500" y="637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148905</xdr:rowOff>
    </xdr:from>
    <xdr:ext cx="469744" cy="259045"/>
    <xdr:sp macro="" textlink="">
      <xdr:nvSpPr>
        <xdr:cNvPr id="749" name="テキスト ボックス 748"/>
        <xdr:cNvSpPr txBox="1"/>
      </xdr:nvSpPr>
      <xdr:spPr>
        <a:xfrm>
          <a:off x="19310428" y="614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43752</xdr:rowOff>
    </xdr:from>
    <xdr:to>
      <xdr:col>98</xdr:col>
      <xdr:colOff>38100</xdr:colOff>
      <xdr:row>37</xdr:row>
      <xdr:rowOff>145352</xdr:rowOff>
    </xdr:to>
    <xdr:sp macro="" textlink="">
      <xdr:nvSpPr>
        <xdr:cNvPr id="750" name="フローチャート: 判断 749"/>
        <xdr:cNvSpPr/>
      </xdr:nvSpPr>
      <xdr:spPr>
        <a:xfrm>
          <a:off x="18605500" y="638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136479</xdr:rowOff>
    </xdr:from>
    <xdr:ext cx="469744" cy="259045"/>
    <xdr:sp macro="" textlink="">
      <xdr:nvSpPr>
        <xdr:cNvPr id="751" name="テキスト ボックス 750"/>
        <xdr:cNvSpPr txBox="1"/>
      </xdr:nvSpPr>
      <xdr:spPr>
        <a:xfrm>
          <a:off x="18421428" y="648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7" name="楕円 756"/>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8"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132848</xdr:rowOff>
    </xdr:from>
    <xdr:to>
      <xdr:col>112</xdr:col>
      <xdr:colOff>38100</xdr:colOff>
      <xdr:row>38</xdr:row>
      <xdr:rowOff>62998</xdr:rowOff>
    </xdr:to>
    <xdr:sp macro="" textlink="">
      <xdr:nvSpPr>
        <xdr:cNvPr id="759" name="楕円 758"/>
        <xdr:cNvSpPr/>
      </xdr:nvSpPr>
      <xdr:spPr>
        <a:xfrm>
          <a:off x="21272500" y="647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54125</xdr:rowOff>
    </xdr:from>
    <xdr:ext cx="378565" cy="259045"/>
    <xdr:sp macro="" textlink="">
      <xdr:nvSpPr>
        <xdr:cNvPr id="760" name="テキスト ボックス 759"/>
        <xdr:cNvSpPr txBox="1"/>
      </xdr:nvSpPr>
      <xdr:spPr>
        <a:xfrm>
          <a:off x="21134017" y="6569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1" name="楕円 760"/>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2" name="テキスト ボックス 761"/>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122675</xdr:rowOff>
    </xdr:from>
    <xdr:to>
      <xdr:col>102</xdr:col>
      <xdr:colOff>165100</xdr:colOff>
      <xdr:row>38</xdr:row>
      <xdr:rowOff>52825</xdr:rowOff>
    </xdr:to>
    <xdr:sp macro="" textlink="">
      <xdr:nvSpPr>
        <xdr:cNvPr id="763" name="楕円 762"/>
        <xdr:cNvSpPr/>
      </xdr:nvSpPr>
      <xdr:spPr>
        <a:xfrm>
          <a:off x="19494500" y="646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43952</xdr:rowOff>
    </xdr:from>
    <xdr:ext cx="378565" cy="259045"/>
    <xdr:sp macro="" textlink="">
      <xdr:nvSpPr>
        <xdr:cNvPr id="764" name="テキスト ボックス 763"/>
        <xdr:cNvSpPr txBox="1"/>
      </xdr:nvSpPr>
      <xdr:spPr>
        <a:xfrm>
          <a:off x="19356017" y="6559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115017</xdr:rowOff>
    </xdr:from>
    <xdr:to>
      <xdr:col>98</xdr:col>
      <xdr:colOff>38100</xdr:colOff>
      <xdr:row>37</xdr:row>
      <xdr:rowOff>45167</xdr:rowOff>
    </xdr:to>
    <xdr:sp macro="" textlink="">
      <xdr:nvSpPr>
        <xdr:cNvPr id="765" name="楕円 764"/>
        <xdr:cNvSpPr/>
      </xdr:nvSpPr>
      <xdr:spPr>
        <a:xfrm>
          <a:off x="18605500" y="628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61694</xdr:rowOff>
    </xdr:from>
    <xdr:ext cx="469744" cy="259045"/>
    <xdr:sp macro="" textlink="">
      <xdr:nvSpPr>
        <xdr:cNvPr id="766" name="テキスト ボックス 765"/>
        <xdr:cNvSpPr txBox="1"/>
      </xdr:nvSpPr>
      <xdr:spPr>
        <a:xfrm>
          <a:off x="18421428" y="6062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97580</xdr:rowOff>
    </xdr:from>
    <xdr:to>
      <xdr:col>116</xdr:col>
      <xdr:colOff>62864</xdr:colOff>
      <xdr:row>58</xdr:row>
      <xdr:rowOff>25400</xdr:rowOff>
    </xdr:to>
    <xdr:cxnSp macro="">
      <xdr:nvCxnSpPr>
        <xdr:cNvPr id="786" name="直線コネクタ 785"/>
        <xdr:cNvCxnSpPr/>
      </xdr:nvCxnSpPr>
      <xdr:spPr>
        <a:xfrm flipV="1">
          <a:off x="22159595" y="8670080"/>
          <a:ext cx="1269" cy="1299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7"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44257</xdr:rowOff>
    </xdr:from>
    <xdr:ext cx="534377" cy="259045"/>
    <xdr:sp macro="" textlink="">
      <xdr:nvSpPr>
        <xdr:cNvPr id="789" name="貸付金最大値テキスト"/>
        <xdr:cNvSpPr txBox="1"/>
      </xdr:nvSpPr>
      <xdr:spPr>
        <a:xfrm>
          <a:off x="22212300" y="84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97580</xdr:rowOff>
    </xdr:from>
    <xdr:to>
      <xdr:col>116</xdr:col>
      <xdr:colOff>152400</xdr:colOff>
      <xdr:row>50</xdr:row>
      <xdr:rowOff>97580</xdr:rowOff>
    </xdr:to>
    <xdr:cxnSp macro="">
      <xdr:nvCxnSpPr>
        <xdr:cNvPr id="790" name="直線コネクタ 789"/>
        <xdr:cNvCxnSpPr/>
      </xdr:nvCxnSpPr>
      <xdr:spPr>
        <a:xfrm>
          <a:off x="22072600" y="867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24143</xdr:rowOff>
    </xdr:from>
    <xdr:to>
      <xdr:col>116</xdr:col>
      <xdr:colOff>63500</xdr:colOff>
      <xdr:row>58</xdr:row>
      <xdr:rowOff>24314</xdr:rowOff>
    </xdr:to>
    <xdr:cxnSp macro="">
      <xdr:nvCxnSpPr>
        <xdr:cNvPr id="791" name="直線コネクタ 790"/>
        <xdr:cNvCxnSpPr/>
      </xdr:nvCxnSpPr>
      <xdr:spPr>
        <a:xfrm>
          <a:off x="21323300" y="9968243"/>
          <a:ext cx="8382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156754</xdr:rowOff>
    </xdr:from>
    <xdr:ext cx="469744" cy="259045"/>
    <xdr:sp macro="" textlink="">
      <xdr:nvSpPr>
        <xdr:cNvPr id="792" name="貸付金平均値テキスト"/>
        <xdr:cNvSpPr txBox="1"/>
      </xdr:nvSpPr>
      <xdr:spPr>
        <a:xfrm>
          <a:off x="22212300" y="95865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133877</xdr:rowOff>
    </xdr:from>
    <xdr:to>
      <xdr:col>116</xdr:col>
      <xdr:colOff>114300</xdr:colOff>
      <xdr:row>57</xdr:row>
      <xdr:rowOff>64027</xdr:rowOff>
    </xdr:to>
    <xdr:sp macro="" textlink="">
      <xdr:nvSpPr>
        <xdr:cNvPr id="793" name="フローチャート: 判断 792"/>
        <xdr:cNvSpPr/>
      </xdr:nvSpPr>
      <xdr:spPr>
        <a:xfrm>
          <a:off x="22110700" y="973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23285</xdr:rowOff>
    </xdr:from>
    <xdr:to>
      <xdr:col>111</xdr:col>
      <xdr:colOff>177800</xdr:colOff>
      <xdr:row>58</xdr:row>
      <xdr:rowOff>24143</xdr:rowOff>
    </xdr:to>
    <xdr:cxnSp macro="">
      <xdr:nvCxnSpPr>
        <xdr:cNvPr id="794" name="直線コネクタ 793"/>
        <xdr:cNvCxnSpPr/>
      </xdr:nvCxnSpPr>
      <xdr:spPr>
        <a:xfrm>
          <a:off x="20434300" y="9967385"/>
          <a:ext cx="889000" cy="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1003</xdr:rowOff>
    </xdr:from>
    <xdr:to>
      <xdr:col>112</xdr:col>
      <xdr:colOff>38100</xdr:colOff>
      <xdr:row>57</xdr:row>
      <xdr:rowOff>102603</xdr:rowOff>
    </xdr:to>
    <xdr:sp macro="" textlink="">
      <xdr:nvSpPr>
        <xdr:cNvPr id="795" name="フローチャート: 判断 794"/>
        <xdr:cNvSpPr/>
      </xdr:nvSpPr>
      <xdr:spPr>
        <a:xfrm>
          <a:off x="21272500" y="977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119130</xdr:rowOff>
    </xdr:from>
    <xdr:ext cx="469744" cy="259045"/>
    <xdr:sp macro="" textlink="">
      <xdr:nvSpPr>
        <xdr:cNvPr id="796" name="テキスト ボックス 795"/>
        <xdr:cNvSpPr txBox="1"/>
      </xdr:nvSpPr>
      <xdr:spPr>
        <a:xfrm>
          <a:off x="21088428" y="954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21799</xdr:rowOff>
    </xdr:from>
    <xdr:to>
      <xdr:col>107</xdr:col>
      <xdr:colOff>50800</xdr:colOff>
      <xdr:row>58</xdr:row>
      <xdr:rowOff>23285</xdr:rowOff>
    </xdr:to>
    <xdr:cxnSp macro="">
      <xdr:nvCxnSpPr>
        <xdr:cNvPr id="797" name="直線コネクタ 796"/>
        <xdr:cNvCxnSpPr/>
      </xdr:nvCxnSpPr>
      <xdr:spPr>
        <a:xfrm>
          <a:off x="19545300" y="9965899"/>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140450</xdr:rowOff>
    </xdr:from>
    <xdr:to>
      <xdr:col>107</xdr:col>
      <xdr:colOff>101600</xdr:colOff>
      <xdr:row>57</xdr:row>
      <xdr:rowOff>70600</xdr:rowOff>
    </xdr:to>
    <xdr:sp macro="" textlink="">
      <xdr:nvSpPr>
        <xdr:cNvPr id="798" name="フローチャート: 判断 797"/>
        <xdr:cNvSpPr/>
      </xdr:nvSpPr>
      <xdr:spPr>
        <a:xfrm>
          <a:off x="20383500" y="974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87127</xdr:rowOff>
    </xdr:from>
    <xdr:ext cx="469744" cy="259045"/>
    <xdr:sp macro="" textlink="">
      <xdr:nvSpPr>
        <xdr:cNvPr id="799" name="テキスト ボックス 798"/>
        <xdr:cNvSpPr txBox="1"/>
      </xdr:nvSpPr>
      <xdr:spPr>
        <a:xfrm>
          <a:off x="20199428" y="951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21799</xdr:rowOff>
    </xdr:from>
    <xdr:to>
      <xdr:col>102</xdr:col>
      <xdr:colOff>114300</xdr:colOff>
      <xdr:row>58</xdr:row>
      <xdr:rowOff>24029</xdr:rowOff>
    </xdr:to>
    <xdr:cxnSp macro="">
      <xdr:nvCxnSpPr>
        <xdr:cNvPr id="800" name="直線コネクタ 799"/>
        <xdr:cNvCxnSpPr/>
      </xdr:nvCxnSpPr>
      <xdr:spPr>
        <a:xfrm flipV="1">
          <a:off x="18656300" y="9965899"/>
          <a:ext cx="889000" cy="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135592</xdr:rowOff>
    </xdr:from>
    <xdr:to>
      <xdr:col>102</xdr:col>
      <xdr:colOff>165100</xdr:colOff>
      <xdr:row>57</xdr:row>
      <xdr:rowOff>65742</xdr:rowOff>
    </xdr:to>
    <xdr:sp macro="" textlink="">
      <xdr:nvSpPr>
        <xdr:cNvPr id="801" name="フローチャート: 判断 800"/>
        <xdr:cNvSpPr/>
      </xdr:nvSpPr>
      <xdr:spPr>
        <a:xfrm>
          <a:off x="19494500" y="973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82269</xdr:rowOff>
    </xdr:from>
    <xdr:ext cx="469744" cy="259045"/>
    <xdr:sp macro="" textlink="">
      <xdr:nvSpPr>
        <xdr:cNvPr id="802" name="テキスト ボックス 801"/>
        <xdr:cNvSpPr txBox="1"/>
      </xdr:nvSpPr>
      <xdr:spPr>
        <a:xfrm>
          <a:off x="19310428" y="951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91586</xdr:rowOff>
    </xdr:from>
    <xdr:to>
      <xdr:col>98</xdr:col>
      <xdr:colOff>38100</xdr:colOff>
      <xdr:row>57</xdr:row>
      <xdr:rowOff>21736</xdr:rowOff>
    </xdr:to>
    <xdr:sp macro="" textlink="">
      <xdr:nvSpPr>
        <xdr:cNvPr id="803" name="フローチャート: 判断 802"/>
        <xdr:cNvSpPr/>
      </xdr:nvSpPr>
      <xdr:spPr>
        <a:xfrm>
          <a:off x="18605500" y="969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38263</xdr:rowOff>
    </xdr:from>
    <xdr:ext cx="469744" cy="259045"/>
    <xdr:sp macro="" textlink="">
      <xdr:nvSpPr>
        <xdr:cNvPr id="804" name="テキスト ボックス 803"/>
        <xdr:cNvSpPr txBox="1"/>
      </xdr:nvSpPr>
      <xdr:spPr>
        <a:xfrm>
          <a:off x="18421428" y="946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144964</xdr:rowOff>
    </xdr:from>
    <xdr:to>
      <xdr:col>116</xdr:col>
      <xdr:colOff>114300</xdr:colOff>
      <xdr:row>58</xdr:row>
      <xdr:rowOff>75114</xdr:rowOff>
    </xdr:to>
    <xdr:sp macro="" textlink="">
      <xdr:nvSpPr>
        <xdr:cNvPr id="810" name="楕円 809"/>
        <xdr:cNvSpPr/>
      </xdr:nvSpPr>
      <xdr:spPr>
        <a:xfrm>
          <a:off x="22110700" y="991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59891</xdr:rowOff>
    </xdr:from>
    <xdr:ext cx="313932" cy="259045"/>
    <xdr:sp macro="" textlink="">
      <xdr:nvSpPr>
        <xdr:cNvPr id="811" name="貸付金該当値テキスト"/>
        <xdr:cNvSpPr txBox="1"/>
      </xdr:nvSpPr>
      <xdr:spPr>
        <a:xfrm>
          <a:off x="22212300" y="98325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144793</xdr:rowOff>
    </xdr:from>
    <xdr:to>
      <xdr:col>112</xdr:col>
      <xdr:colOff>38100</xdr:colOff>
      <xdr:row>58</xdr:row>
      <xdr:rowOff>74943</xdr:rowOff>
    </xdr:to>
    <xdr:sp macro="" textlink="">
      <xdr:nvSpPr>
        <xdr:cNvPr id="812" name="楕円 811"/>
        <xdr:cNvSpPr/>
      </xdr:nvSpPr>
      <xdr:spPr>
        <a:xfrm>
          <a:off x="21272500" y="991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58</xdr:row>
      <xdr:rowOff>66070</xdr:rowOff>
    </xdr:from>
    <xdr:ext cx="313932" cy="259045"/>
    <xdr:sp macro="" textlink="">
      <xdr:nvSpPr>
        <xdr:cNvPr id="813" name="テキスト ボックス 812"/>
        <xdr:cNvSpPr txBox="1"/>
      </xdr:nvSpPr>
      <xdr:spPr>
        <a:xfrm>
          <a:off x="21166333" y="10010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143935</xdr:rowOff>
    </xdr:from>
    <xdr:to>
      <xdr:col>107</xdr:col>
      <xdr:colOff>101600</xdr:colOff>
      <xdr:row>58</xdr:row>
      <xdr:rowOff>74085</xdr:rowOff>
    </xdr:to>
    <xdr:sp macro="" textlink="">
      <xdr:nvSpPr>
        <xdr:cNvPr id="814" name="楕円 813"/>
        <xdr:cNvSpPr/>
      </xdr:nvSpPr>
      <xdr:spPr>
        <a:xfrm>
          <a:off x="20383500" y="99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58</xdr:row>
      <xdr:rowOff>65212</xdr:rowOff>
    </xdr:from>
    <xdr:ext cx="313932" cy="259045"/>
    <xdr:sp macro="" textlink="">
      <xdr:nvSpPr>
        <xdr:cNvPr id="815" name="テキスト ボックス 814"/>
        <xdr:cNvSpPr txBox="1"/>
      </xdr:nvSpPr>
      <xdr:spPr>
        <a:xfrm>
          <a:off x="20277333" y="100093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142449</xdr:rowOff>
    </xdr:from>
    <xdr:to>
      <xdr:col>102</xdr:col>
      <xdr:colOff>165100</xdr:colOff>
      <xdr:row>58</xdr:row>
      <xdr:rowOff>72599</xdr:rowOff>
    </xdr:to>
    <xdr:sp macro="" textlink="">
      <xdr:nvSpPr>
        <xdr:cNvPr id="816" name="楕円 815"/>
        <xdr:cNvSpPr/>
      </xdr:nvSpPr>
      <xdr:spPr>
        <a:xfrm>
          <a:off x="19494500" y="991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58</xdr:row>
      <xdr:rowOff>63726</xdr:rowOff>
    </xdr:from>
    <xdr:ext cx="313932" cy="259045"/>
    <xdr:sp macro="" textlink="">
      <xdr:nvSpPr>
        <xdr:cNvPr id="817" name="テキスト ボックス 816"/>
        <xdr:cNvSpPr txBox="1"/>
      </xdr:nvSpPr>
      <xdr:spPr>
        <a:xfrm>
          <a:off x="19388333" y="100078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144679</xdr:rowOff>
    </xdr:from>
    <xdr:to>
      <xdr:col>98</xdr:col>
      <xdr:colOff>38100</xdr:colOff>
      <xdr:row>58</xdr:row>
      <xdr:rowOff>74829</xdr:rowOff>
    </xdr:to>
    <xdr:sp macro="" textlink="">
      <xdr:nvSpPr>
        <xdr:cNvPr id="818" name="楕円 817"/>
        <xdr:cNvSpPr/>
      </xdr:nvSpPr>
      <xdr:spPr>
        <a:xfrm>
          <a:off x="18605500" y="991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58</xdr:row>
      <xdr:rowOff>65956</xdr:rowOff>
    </xdr:from>
    <xdr:ext cx="313932" cy="259045"/>
    <xdr:sp macro="" textlink="">
      <xdr:nvSpPr>
        <xdr:cNvPr id="819" name="テキスト ボックス 818"/>
        <xdr:cNvSpPr txBox="1"/>
      </xdr:nvSpPr>
      <xdr:spPr>
        <a:xfrm>
          <a:off x="18499333" y="100100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31915</xdr:rowOff>
    </xdr:from>
    <xdr:to>
      <xdr:col>116</xdr:col>
      <xdr:colOff>62864</xdr:colOff>
      <xdr:row>78</xdr:row>
      <xdr:rowOff>161761</xdr:rowOff>
    </xdr:to>
    <xdr:cxnSp macro="">
      <xdr:nvCxnSpPr>
        <xdr:cNvPr id="844" name="直線コネクタ 843"/>
        <xdr:cNvCxnSpPr/>
      </xdr:nvCxnSpPr>
      <xdr:spPr>
        <a:xfrm flipV="1">
          <a:off x="22159595" y="12033415"/>
          <a:ext cx="1269" cy="1501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165588</xdr:rowOff>
    </xdr:from>
    <xdr:ext cx="534377" cy="259045"/>
    <xdr:sp macro="" textlink="">
      <xdr:nvSpPr>
        <xdr:cNvPr id="845" name="繰出金最小値テキスト"/>
        <xdr:cNvSpPr txBox="1"/>
      </xdr:nvSpPr>
      <xdr:spPr>
        <a:xfrm>
          <a:off x="22212300" y="1353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161761</xdr:rowOff>
    </xdr:from>
    <xdr:to>
      <xdr:col>116</xdr:col>
      <xdr:colOff>152400</xdr:colOff>
      <xdr:row>78</xdr:row>
      <xdr:rowOff>161761</xdr:rowOff>
    </xdr:to>
    <xdr:cxnSp macro="">
      <xdr:nvCxnSpPr>
        <xdr:cNvPr id="846" name="直線コネクタ 845"/>
        <xdr:cNvCxnSpPr/>
      </xdr:nvCxnSpPr>
      <xdr:spPr>
        <a:xfrm>
          <a:off x="22072600" y="1353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150042</xdr:rowOff>
    </xdr:from>
    <xdr:ext cx="599010" cy="259045"/>
    <xdr:sp macro="" textlink="">
      <xdr:nvSpPr>
        <xdr:cNvPr id="847" name="繰出金最大値テキスト"/>
        <xdr:cNvSpPr txBox="1"/>
      </xdr:nvSpPr>
      <xdr:spPr>
        <a:xfrm>
          <a:off x="22212300" y="11808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31915</xdr:rowOff>
    </xdr:from>
    <xdr:to>
      <xdr:col>116</xdr:col>
      <xdr:colOff>152400</xdr:colOff>
      <xdr:row>70</xdr:row>
      <xdr:rowOff>31915</xdr:rowOff>
    </xdr:to>
    <xdr:cxnSp macro="">
      <xdr:nvCxnSpPr>
        <xdr:cNvPr id="848" name="直線コネクタ 847"/>
        <xdr:cNvCxnSpPr/>
      </xdr:nvCxnSpPr>
      <xdr:spPr>
        <a:xfrm>
          <a:off x="22072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34868</xdr:rowOff>
    </xdr:from>
    <xdr:to>
      <xdr:col>116</xdr:col>
      <xdr:colOff>63500</xdr:colOff>
      <xdr:row>73</xdr:row>
      <xdr:rowOff>53689</xdr:rowOff>
    </xdr:to>
    <xdr:cxnSp macro="">
      <xdr:nvCxnSpPr>
        <xdr:cNvPr id="849" name="直線コネクタ 848"/>
        <xdr:cNvCxnSpPr/>
      </xdr:nvCxnSpPr>
      <xdr:spPr>
        <a:xfrm flipV="1">
          <a:off x="21323300" y="12550718"/>
          <a:ext cx="8382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125201</xdr:rowOff>
    </xdr:from>
    <xdr:ext cx="534377" cy="259045"/>
    <xdr:sp macro="" textlink="">
      <xdr:nvSpPr>
        <xdr:cNvPr id="850" name="繰出金平均値テキスト"/>
        <xdr:cNvSpPr txBox="1"/>
      </xdr:nvSpPr>
      <xdr:spPr>
        <a:xfrm>
          <a:off x="22212300" y="12812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146774</xdr:rowOff>
    </xdr:from>
    <xdr:to>
      <xdr:col>116</xdr:col>
      <xdr:colOff>114300</xdr:colOff>
      <xdr:row>75</xdr:row>
      <xdr:rowOff>76924</xdr:rowOff>
    </xdr:to>
    <xdr:sp macro="" textlink="">
      <xdr:nvSpPr>
        <xdr:cNvPr id="851" name="フローチャート: 判断 850"/>
        <xdr:cNvSpPr/>
      </xdr:nvSpPr>
      <xdr:spPr>
        <a:xfrm>
          <a:off x="221107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53689</xdr:rowOff>
    </xdr:from>
    <xdr:to>
      <xdr:col>111</xdr:col>
      <xdr:colOff>177800</xdr:colOff>
      <xdr:row>73</xdr:row>
      <xdr:rowOff>127641</xdr:rowOff>
    </xdr:to>
    <xdr:cxnSp macro="">
      <xdr:nvCxnSpPr>
        <xdr:cNvPr id="852" name="直線コネクタ 851"/>
        <xdr:cNvCxnSpPr/>
      </xdr:nvCxnSpPr>
      <xdr:spPr>
        <a:xfrm flipV="1">
          <a:off x="20434300" y="12569539"/>
          <a:ext cx="889000" cy="7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143783</xdr:rowOff>
    </xdr:from>
    <xdr:to>
      <xdr:col>112</xdr:col>
      <xdr:colOff>38100</xdr:colOff>
      <xdr:row>75</xdr:row>
      <xdr:rowOff>73933</xdr:rowOff>
    </xdr:to>
    <xdr:sp macro="" textlink="">
      <xdr:nvSpPr>
        <xdr:cNvPr id="853" name="フローチャート: 判断 852"/>
        <xdr:cNvSpPr/>
      </xdr:nvSpPr>
      <xdr:spPr>
        <a:xfrm>
          <a:off x="21272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65060</xdr:rowOff>
    </xdr:from>
    <xdr:ext cx="534377" cy="259045"/>
    <xdr:sp macro="" textlink="">
      <xdr:nvSpPr>
        <xdr:cNvPr id="854" name="テキスト ボックス 853"/>
        <xdr:cNvSpPr txBox="1"/>
      </xdr:nvSpPr>
      <xdr:spPr>
        <a:xfrm>
          <a:off x="21056111" y="129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2007</xdr:rowOff>
    </xdr:from>
    <xdr:to>
      <xdr:col>107</xdr:col>
      <xdr:colOff>50800</xdr:colOff>
      <xdr:row>73</xdr:row>
      <xdr:rowOff>127641</xdr:rowOff>
    </xdr:to>
    <xdr:cxnSp macro="">
      <xdr:nvCxnSpPr>
        <xdr:cNvPr id="855" name="直線コネクタ 854"/>
        <xdr:cNvCxnSpPr/>
      </xdr:nvCxnSpPr>
      <xdr:spPr>
        <a:xfrm>
          <a:off x="19545300" y="12517857"/>
          <a:ext cx="889000" cy="12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99702</xdr:rowOff>
    </xdr:from>
    <xdr:to>
      <xdr:col>107</xdr:col>
      <xdr:colOff>101600</xdr:colOff>
      <xdr:row>75</xdr:row>
      <xdr:rowOff>29852</xdr:rowOff>
    </xdr:to>
    <xdr:sp macro="" textlink="">
      <xdr:nvSpPr>
        <xdr:cNvPr id="856" name="フローチャート: 判断 855"/>
        <xdr:cNvSpPr/>
      </xdr:nvSpPr>
      <xdr:spPr>
        <a:xfrm>
          <a:off x="20383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20979</xdr:rowOff>
    </xdr:from>
    <xdr:ext cx="534377" cy="259045"/>
    <xdr:sp macro="" textlink="">
      <xdr:nvSpPr>
        <xdr:cNvPr id="857" name="テキスト ボックス 856"/>
        <xdr:cNvSpPr txBox="1"/>
      </xdr:nvSpPr>
      <xdr:spPr>
        <a:xfrm>
          <a:off x="20167111" y="1287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2007</xdr:rowOff>
    </xdr:from>
    <xdr:to>
      <xdr:col>102</xdr:col>
      <xdr:colOff>114300</xdr:colOff>
      <xdr:row>74</xdr:row>
      <xdr:rowOff>12808</xdr:rowOff>
    </xdr:to>
    <xdr:cxnSp macro="">
      <xdr:nvCxnSpPr>
        <xdr:cNvPr id="858" name="直線コネクタ 857"/>
        <xdr:cNvCxnSpPr/>
      </xdr:nvCxnSpPr>
      <xdr:spPr>
        <a:xfrm flipV="1">
          <a:off x="18656300" y="12517857"/>
          <a:ext cx="889000" cy="18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24720</xdr:rowOff>
    </xdr:from>
    <xdr:to>
      <xdr:col>102</xdr:col>
      <xdr:colOff>165100</xdr:colOff>
      <xdr:row>73</xdr:row>
      <xdr:rowOff>126320</xdr:rowOff>
    </xdr:to>
    <xdr:sp macro="" textlink="">
      <xdr:nvSpPr>
        <xdr:cNvPr id="859" name="フローチャート: 判断 858"/>
        <xdr:cNvSpPr/>
      </xdr:nvSpPr>
      <xdr:spPr>
        <a:xfrm>
          <a:off x="19494500" y="1254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117447</xdr:rowOff>
    </xdr:from>
    <xdr:ext cx="534377" cy="259045"/>
    <xdr:sp macro="" textlink="">
      <xdr:nvSpPr>
        <xdr:cNvPr id="860" name="テキスト ボックス 859"/>
        <xdr:cNvSpPr txBox="1"/>
      </xdr:nvSpPr>
      <xdr:spPr>
        <a:xfrm>
          <a:off x="19278111" y="1263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63906</xdr:rowOff>
    </xdr:from>
    <xdr:to>
      <xdr:col>98</xdr:col>
      <xdr:colOff>38100</xdr:colOff>
      <xdr:row>73</xdr:row>
      <xdr:rowOff>165506</xdr:rowOff>
    </xdr:to>
    <xdr:sp macro="" textlink="">
      <xdr:nvSpPr>
        <xdr:cNvPr id="861" name="フローチャート: 判断 860"/>
        <xdr:cNvSpPr/>
      </xdr:nvSpPr>
      <xdr:spPr>
        <a:xfrm>
          <a:off x="18605500" y="12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10583</xdr:rowOff>
    </xdr:from>
    <xdr:ext cx="534377" cy="259045"/>
    <xdr:sp macro="" textlink="">
      <xdr:nvSpPr>
        <xdr:cNvPr id="862" name="テキスト ボックス 861"/>
        <xdr:cNvSpPr txBox="1"/>
      </xdr:nvSpPr>
      <xdr:spPr>
        <a:xfrm>
          <a:off x="18389111" y="1235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155518</xdr:rowOff>
    </xdr:from>
    <xdr:to>
      <xdr:col>116</xdr:col>
      <xdr:colOff>114300</xdr:colOff>
      <xdr:row>73</xdr:row>
      <xdr:rowOff>85668</xdr:rowOff>
    </xdr:to>
    <xdr:sp macro="" textlink="">
      <xdr:nvSpPr>
        <xdr:cNvPr id="868" name="楕円 867"/>
        <xdr:cNvSpPr/>
      </xdr:nvSpPr>
      <xdr:spPr>
        <a:xfrm>
          <a:off x="22110700" y="1249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6945</xdr:rowOff>
    </xdr:from>
    <xdr:ext cx="534377" cy="259045"/>
    <xdr:sp macro="" textlink="">
      <xdr:nvSpPr>
        <xdr:cNvPr id="869" name="繰出金該当値テキスト"/>
        <xdr:cNvSpPr txBox="1"/>
      </xdr:nvSpPr>
      <xdr:spPr>
        <a:xfrm>
          <a:off x="22212300" y="1235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2889</xdr:rowOff>
    </xdr:from>
    <xdr:to>
      <xdr:col>112</xdr:col>
      <xdr:colOff>38100</xdr:colOff>
      <xdr:row>73</xdr:row>
      <xdr:rowOff>104489</xdr:rowOff>
    </xdr:to>
    <xdr:sp macro="" textlink="">
      <xdr:nvSpPr>
        <xdr:cNvPr id="870" name="楕円 869"/>
        <xdr:cNvSpPr/>
      </xdr:nvSpPr>
      <xdr:spPr>
        <a:xfrm>
          <a:off x="21272500" y="1251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121016</xdr:rowOff>
    </xdr:from>
    <xdr:ext cx="534377" cy="259045"/>
    <xdr:sp macro="" textlink="">
      <xdr:nvSpPr>
        <xdr:cNvPr id="871" name="テキスト ボックス 870"/>
        <xdr:cNvSpPr txBox="1"/>
      </xdr:nvSpPr>
      <xdr:spPr>
        <a:xfrm>
          <a:off x="21056111" y="1229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76841</xdr:rowOff>
    </xdr:from>
    <xdr:to>
      <xdr:col>107</xdr:col>
      <xdr:colOff>101600</xdr:colOff>
      <xdr:row>74</xdr:row>
      <xdr:rowOff>6991</xdr:rowOff>
    </xdr:to>
    <xdr:sp macro="" textlink="">
      <xdr:nvSpPr>
        <xdr:cNvPr id="872" name="楕円 871"/>
        <xdr:cNvSpPr/>
      </xdr:nvSpPr>
      <xdr:spPr>
        <a:xfrm>
          <a:off x="20383500" y="1259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23518</xdr:rowOff>
    </xdr:from>
    <xdr:ext cx="534377" cy="259045"/>
    <xdr:sp macro="" textlink="">
      <xdr:nvSpPr>
        <xdr:cNvPr id="873" name="テキスト ボックス 872"/>
        <xdr:cNvSpPr txBox="1"/>
      </xdr:nvSpPr>
      <xdr:spPr>
        <a:xfrm>
          <a:off x="20167111" y="1236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122657</xdr:rowOff>
    </xdr:from>
    <xdr:to>
      <xdr:col>102</xdr:col>
      <xdr:colOff>165100</xdr:colOff>
      <xdr:row>73</xdr:row>
      <xdr:rowOff>52807</xdr:rowOff>
    </xdr:to>
    <xdr:sp macro="" textlink="">
      <xdr:nvSpPr>
        <xdr:cNvPr id="874" name="楕円 873"/>
        <xdr:cNvSpPr/>
      </xdr:nvSpPr>
      <xdr:spPr>
        <a:xfrm>
          <a:off x="19494500" y="1246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69334</xdr:rowOff>
    </xdr:from>
    <xdr:ext cx="534377" cy="259045"/>
    <xdr:sp macro="" textlink="">
      <xdr:nvSpPr>
        <xdr:cNvPr id="875" name="テキスト ボックス 874"/>
        <xdr:cNvSpPr txBox="1"/>
      </xdr:nvSpPr>
      <xdr:spPr>
        <a:xfrm>
          <a:off x="19278111" y="1224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133458</xdr:rowOff>
    </xdr:from>
    <xdr:to>
      <xdr:col>98</xdr:col>
      <xdr:colOff>38100</xdr:colOff>
      <xdr:row>74</xdr:row>
      <xdr:rowOff>63608</xdr:rowOff>
    </xdr:to>
    <xdr:sp macro="" textlink="">
      <xdr:nvSpPr>
        <xdr:cNvPr id="876" name="楕円 875"/>
        <xdr:cNvSpPr/>
      </xdr:nvSpPr>
      <xdr:spPr>
        <a:xfrm>
          <a:off x="18605500" y="1264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54735</xdr:rowOff>
    </xdr:from>
    <xdr:ext cx="534377" cy="259045"/>
    <xdr:sp macro="" textlink="">
      <xdr:nvSpPr>
        <xdr:cNvPr id="877" name="テキスト ボックス 876"/>
        <xdr:cNvSpPr txBox="1"/>
      </xdr:nvSpPr>
      <xdr:spPr>
        <a:xfrm>
          <a:off x="18389111" y="1274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人件費、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物件費、災害復旧事業費、積立金、投資及び出資金、貸付金は類似団体と比較して下回っているものの、物件費では電算システム保守等の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業務委託関連</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増加傾向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にあるため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一層の経費削減が必要で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維持補修費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については施設の老朽化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については中学校までの医療費及び給食費の無償化を実施していることと、人口の高齢化に伴い高い水準で推移している。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については、一部事務組合への負担金が多額であることが要因で類似団体平均を上回っている。一部事務組合所有の施設も老朽化により更新の時期が迫っているため、計画的な整備を図らなければならない。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については、特に更新整備について施設老朽化に伴う運動公園施設等改修工事や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役場庁舎耐震改修工事により大幅な増になっている。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公債費、繰出金は類似団体と比較して上回って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おり、今後も</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令和元年度から令和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年度にかけて荒熊内地区公共施設整備事業が予定されており地方債の現在高は増加傾向にあり、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上昇が想定されるため、町全体の事業内容の精査、取捨選択を徹底し、急激な上昇を避けるよう努めていく</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とともに、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特別会計については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健全な財政運営に努める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青森県七戸町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15,825
15,772
337.23
10,523,906
10,371,793
119,384
6,447,938
8,703,616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25019</xdr:rowOff>
    </xdr:from>
    <xdr:to>
      <xdr:col>24</xdr:col>
      <xdr:colOff>62865</xdr:colOff>
      <xdr:row>38</xdr:row>
      <xdr:rowOff>162941</xdr:rowOff>
    </xdr:to>
    <xdr:cxnSp macro="">
      <xdr:nvCxnSpPr>
        <xdr:cNvPr id="56" name="直線コネクタ 55"/>
        <xdr:cNvCxnSpPr/>
      </xdr:nvCxnSpPr>
      <xdr:spPr>
        <a:xfrm flipV="1">
          <a:off x="4633595" y="5168519"/>
          <a:ext cx="1270" cy="1509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166768</xdr:rowOff>
    </xdr:from>
    <xdr:ext cx="469744" cy="259045"/>
    <xdr:sp macro="" textlink="">
      <xdr:nvSpPr>
        <xdr:cNvPr id="57" name="議会費最小値テキスト"/>
        <xdr:cNvSpPr txBox="1"/>
      </xdr:nvSpPr>
      <xdr:spPr>
        <a:xfrm>
          <a:off x="4686300" y="6681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162941</xdr:rowOff>
    </xdr:from>
    <xdr:to>
      <xdr:col>24</xdr:col>
      <xdr:colOff>152400</xdr:colOff>
      <xdr:row>38</xdr:row>
      <xdr:rowOff>162941</xdr:rowOff>
    </xdr:to>
    <xdr:cxnSp macro="">
      <xdr:nvCxnSpPr>
        <xdr:cNvPr id="58" name="直線コネクタ 57"/>
        <xdr:cNvCxnSpPr/>
      </xdr:nvCxnSpPr>
      <xdr:spPr>
        <a:xfrm>
          <a:off x="4546600" y="667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143146</xdr:rowOff>
    </xdr:from>
    <xdr:ext cx="469744" cy="259045"/>
    <xdr:sp macro="" textlink="">
      <xdr:nvSpPr>
        <xdr:cNvPr id="59" name="議会費最大値テキスト"/>
        <xdr:cNvSpPr txBox="1"/>
      </xdr:nvSpPr>
      <xdr:spPr>
        <a:xfrm>
          <a:off x="4686300" y="494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25019</xdr:rowOff>
    </xdr:from>
    <xdr:to>
      <xdr:col>24</xdr:col>
      <xdr:colOff>152400</xdr:colOff>
      <xdr:row>30</xdr:row>
      <xdr:rowOff>25019</xdr:rowOff>
    </xdr:to>
    <xdr:cxnSp macro="">
      <xdr:nvCxnSpPr>
        <xdr:cNvPr id="60" name="直線コネクタ 59"/>
        <xdr:cNvCxnSpPr/>
      </xdr:nvCxnSpPr>
      <xdr:spPr>
        <a:xfrm>
          <a:off x="4546600" y="516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140843</xdr:rowOff>
    </xdr:from>
    <xdr:to>
      <xdr:col>24</xdr:col>
      <xdr:colOff>63500</xdr:colOff>
      <xdr:row>32</xdr:row>
      <xdr:rowOff>155321</xdr:rowOff>
    </xdr:to>
    <xdr:cxnSp macro="">
      <xdr:nvCxnSpPr>
        <xdr:cNvPr id="61" name="直線コネクタ 60"/>
        <xdr:cNvCxnSpPr/>
      </xdr:nvCxnSpPr>
      <xdr:spPr>
        <a:xfrm flipV="1">
          <a:off x="3797300" y="5627243"/>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126763</xdr:rowOff>
    </xdr:from>
    <xdr:ext cx="469744" cy="259045"/>
    <xdr:sp macro="" textlink="">
      <xdr:nvSpPr>
        <xdr:cNvPr id="62" name="議会費平均値テキスト"/>
        <xdr:cNvSpPr txBox="1"/>
      </xdr:nvSpPr>
      <xdr:spPr>
        <a:xfrm>
          <a:off x="4686300" y="595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148336</xdr:rowOff>
    </xdr:from>
    <xdr:to>
      <xdr:col>24</xdr:col>
      <xdr:colOff>114300</xdr:colOff>
      <xdr:row>35</xdr:row>
      <xdr:rowOff>78486</xdr:rowOff>
    </xdr:to>
    <xdr:sp macro="" textlink="">
      <xdr:nvSpPr>
        <xdr:cNvPr id="63" name="フローチャート: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155321</xdr:rowOff>
    </xdr:from>
    <xdr:to>
      <xdr:col>19</xdr:col>
      <xdr:colOff>177800</xdr:colOff>
      <xdr:row>33</xdr:row>
      <xdr:rowOff>88646</xdr:rowOff>
    </xdr:to>
    <xdr:cxnSp macro="">
      <xdr:nvCxnSpPr>
        <xdr:cNvPr id="64" name="直線コネクタ 63"/>
        <xdr:cNvCxnSpPr/>
      </xdr:nvCxnSpPr>
      <xdr:spPr>
        <a:xfrm flipV="1">
          <a:off x="2908300" y="5641721"/>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165100</xdr:rowOff>
    </xdr:from>
    <xdr:to>
      <xdr:col>20</xdr:col>
      <xdr:colOff>38100</xdr:colOff>
      <xdr:row>35</xdr:row>
      <xdr:rowOff>95250</xdr:rowOff>
    </xdr:to>
    <xdr:sp macro="" textlink="">
      <xdr:nvSpPr>
        <xdr:cNvPr id="65" name="フローチャート: 判断 64"/>
        <xdr:cNvSpPr/>
      </xdr:nvSpPr>
      <xdr:spPr>
        <a:xfrm>
          <a:off x="3746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86377</xdr:rowOff>
    </xdr:from>
    <xdr:ext cx="469744" cy="259045"/>
    <xdr:sp macro="" textlink="">
      <xdr:nvSpPr>
        <xdr:cNvPr id="66" name="テキスト ボックス 65"/>
        <xdr:cNvSpPr txBox="1"/>
      </xdr:nvSpPr>
      <xdr:spPr>
        <a:xfrm>
          <a:off x="3562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56261</xdr:rowOff>
    </xdr:from>
    <xdr:to>
      <xdr:col>15</xdr:col>
      <xdr:colOff>50800</xdr:colOff>
      <xdr:row>33</xdr:row>
      <xdr:rowOff>88646</xdr:rowOff>
    </xdr:to>
    <xdr:cxnSp macro="">
      <xdr:nvCxnSpPr>
        <xdr:cNvPr id="67" name="直線コネクタ 66"/>
        <xdr:cNvCxnSpPr/>
      </xdr:nvCxnSpPr>
      <xdr:spPr>
        <a:xfrm>
          <a:off x="2019300" y="5714111"/>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30607</xdr:rowOff>
    </xdr:from>
    <xdr:to>
      <xdr:col>15</xdr:col>
      <xdr:colOff>101600</xdr:colOff>
      <xdr:row>35</xdr:row>
      <xdr:rowOff>132207</xdr:rowOff>
    </xdr:to>
    <xdr:sp macro="" textlink="">
      <xdr:nvSpPr>
        <xdr:cNvPr id="68" name="フローチャート: 判断 67"/>
        <xdr:cNvSpPr/>
      </xdr:nvSpPr>
      <xdr:spPr>
        <a:xfrm>
          <a:off x="2857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123334</xdr:rowOff>
    </xdr:from>
    <xdr:ext cx="469744" cy="259045"/>
    <xdr:sp macro="" textlink="">
      <xdr:nvSpPr>
        <xdr:cNvPr id="69" name="テキスト ボックス 68"/>
        <xdr:cNvSpPr txBox="1"/>
      </xdr:nvSpPr>
      <xdr:spPr>
        <a:xfrm>
          <a:off x="2673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56261</xdr:rowOff>
    </xdr:from>
    <xdr:to>
      <xdr:col>10</xdr:col>
      <xdr:colOff>114300</xdr:colOff>
      <xdr:row>33</xdr:row>
      <xdr:rowOff>165989</xdr:rowOff>
    </xdr:to>
    <xdr:cxnSp macro="">
      <xdr:nvCxnSpPr>
        <xdr:cNvPr id="70" name="直線コネクタ 69"/>
        <xdr:cNvCxnSpPr/>
      </xdr:nvCxnSpPr>
      <xdr:spPr>
        <a:xfrm flipV="1">
          <a:off x="1130300" y="5714111"/>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889</xdr:rowOff>
    </xdr:from>
    <xdr:to>
      <xdr:col>10</xdr:col>
      <xdr:colOff>165100</xdr:colOff>
      <xdr:row>34</xdr:row>
      <xdr:rowOff>102489</xdr:rowOff>
    </xdr:to>
    <xdr:sp macro="" textlink="">
      <xdr:nvSpPr>
        <xdr:cNvPr id="71" name="フローチャート: 判断 70"/>
        <xdr:cNvSpPr/>
      </xdr:nvSpPr>
      <xdr:spPr>
        <a:xfrm>
          <a:off x="1968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93616</xdr:rowOff>
    </xdr:from>
    <xdr:ext cx="469744" cy="259045"/>
    <xdr:sp macro="" textlink="">
      <xdr:nvSpPr>
        <xdr:cNvPr id="72" name="テキスト ボックス 71"/>
        <xdr:cNvSpPr txBox="1"/>
      </xdr:nvSpPr>
      <xdr:spPr>
        <a:xfrm>
          <a:off x="1784428" y="59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62992</xdr:rowOff>
    </xdr:from>
    <xdr:to>
      <xdr:col>6</xdr:col>
      <xdr:colOff>38100</xdr:colOff>
      <xdr:row>34</xdr:row>
      <xdr:rowOff>164592</xdr:rowOff>
    </xdr:to>
    <xdr:sp macro="" textlink="">
      <xdr:nvSpPr>
        <xdr:cNvPr id="73" name="フローチャート: 判断 72"/>
        <xdr:cNvSpPr/>
      </xdr:nvSpPr>
      <xdr:spPr>
        <a:xfrm>
          <a:off x="1079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155719</xdr:rowOff>
    </xdr:from>
    <xdr:ext cx="469744" cy="259045"/>
    <xdr:sp macro="" textlink="">
      <xdr:nvSpPr>
        <xdr:cNvPr id="74" name="テキスト ボックス 73"/>
        <xdr:cNvSpPr txBox="1"/>
      </xdr:nvSpPr>
      <xdr:spPr>
        <a:xfrm>
          <a:off x="895428" y="598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90043</xdr:rowOff>
    </xdr:from>
    <xdr:to>
      <xdr:col>24</xdr:col>
      <xdr:colOff>114300</xdr:colOff>
      <xdr:row>33</xdr:row>
      <xdr:rowOff>20193</xdr:rowOff>
    </xdr:to>
    <xdr:sp macro="" textlink="">
      <xdr:nvSpPr>
        <xdr:cNvPr id="80" name="楕円 79"/>
        <xdr:cNvSpPr/>
      </xdr:nvSpPr>
      <xdr:spPr>
        <a:xfrm>
          <a:off x="4584700" y="557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112920</xdr:rowOff>
    </xdr:from>
    <xdr:ext cx="469744" cy="259045"/>
    <xdr:sp macro="" textlink="">
      <xdr:nvSpPr>
        <xdr:cNvPr id="81" name="議会費該当値テキスト"/>
        <xdr:cNvSpPr txBox="1"/>
      </xdr:nvSpPr>
      <xdr:spPr>
        <a:xfrm>
          <a:off x="4686300" y="542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104521</xdr:rowOff>
    </xdr:from>
    <xdr:to>
      <xdr:col>20</xdr:col>
      <xdr:colOff>38100</xdr:colOff>
      <xdr:row>33</xdr:row>
      <xdr:rowOff>34671</xdr:rowOff>
    </xdr:to>
    <xdr:sp macro="" textlink="">
      <xdr:nvSpPr>
        <xdr:cNvPr id="82" name="楕円 81"/>
        <xdr:cNvSpPr/>
      </xdr:nvSpPr>
      <xdr:spPr>
        <a:xfrm>
          <a:off x="3746500" y="559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51198</xdr:rowOff>
    </xdr:from>
    <xdr:ext cx="469744" cy="259045"/>
    <xdr:sp macro="" textlink="">
      <xdr:nvSpPr>
        <xdr:cNvPr id="83" name="テキスト ボックス 82"/>
        <xdr:cNvSpPr txBox="1"/>
      </xdr:nvSpPr>
      <xdr:spPr>
        <a:xfrm>
          <a:off x="3562428" y="536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37846</xdr:rowOff>
    </xdr:from>
    <xdr:to>
      <xdr:col>15</xdr:col>
      <xdr:colOff>101600</xdr:colOff>
      <xdr:row>33</xdr:row>
      <xdr:rowOff>139446</xdr:rowOff>
    </xdr:to>
    <xdr:sp macro="" textlink="">
      <xdr:nvSpPr>
        <xdr:cNvPr id="84" name="楕円 83"/>
        <xdr:cNvSpPr/>
      </xdr:nvSpPr>
      <xdr:spPr>
        <a:xfrm>
          <a:off x="2857500" y="56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155973</xdr:rowOff>
    </xdr:from>
    <xdr:ext cx="469744" cy="259045"/>
    <xdr:sp macro="" textlink="">
      <xdr:nvSpPr>
        <xdr:cNvPr id="85" name="テキスト ボックス 84"/>
        <xdr:cNvSpPr txBox="1"/>
      </xdr:nvSpPr>
      <xdr:spPr>
        <a:xfrm>
          <a:off x="2673428" y="547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5461</xdr:rowOff>
    </xdr:from>
    <xdr:to>
      <xdr:col>10</xdr:col>
      <xdr:colOff>165100</xdr:colOff>
      <xdr:row>33</xdr:row>
      <xdr:rowOff>107061</xdr:rowOff>
    </xdr:to>
    <xdr:sp macro="" textlink="">
      <xdr:nvSpPr>
        <xdr:cNvPr id="86" name="楕円 85"/>
        <xdr:cNvSpPr/>
      </xdr:nvSpPr>
      <xdr:spPr>
        <a:xfrm>
          <a:off x="1968500" y="566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123588</xdr:rowOff>
    </xdr:from>
    <xdr:ext cx="469744" cy="259045"/>
    <xdr:sp macro="" textlink="">
      <xdr:nvSpPr>
        <xdr:cNvPr id="87" name="テキスト ボックス 86"/>
        <xdr:cNvSpPr txBox="1"/>
      </xdr:nvSpPr>
      <xdr:spPr>
        <a:xfrm>
          <a:off x="1784428" y="54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115189</xdr:rowOff>
    </xdr:from>
    <xdr:to>
      <xdr:col>6</xdr:col>
      <xdr:colOff>38100</xdr:colOff>
      <xdr:row>34</xdr:row>
      <xdr:rowOff>45339</xdr:rowOff>
    </xdr:to>
    <xdr:sp macro="" textlink="">
      <xdr:nvSpPr>
        <xdr:cNvPr id="88" name="楕円 87"/>
        <xdr:cNvSpPr/>
      </xdr:nvSpPr>
      <xdr:spPr>
        <a:xfrm>
          <a:off x="1079500" y="577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61866</xdr:rowOff>
    </xdr:from>
    <xdr:ext cx="469744" cy="259045"/>
    <xdr:sp macro="" textlink="">
      <xdr:nvSpPr>
        <xdr:cNvPr id="89" name="テキスト ボックス 88"/>
        <xdr:cNvSpPr txBox="1"/>
      </xdr:nvSpPr>
      <xdr:spPr>
        <a:xfrm>
          <a:off x="895428" y="554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58065</xdr:rowOff>
    </xdr:from>
    <xdr:to>
      <xdr:col>24</xdr:col>
      <xdr:colOff>62865</xdr:colOff>
      <xdr:row>59</xdr:row>
      <xdr:rowOff>29377</xdr:rowOff>
    </xdr:to>
    <xdr:cxnSp macro="">
      <xdr:nvCxnSpPr>
        <xdr:cNvPr id="115" name="直線コネクタ 114"/>
        <xdr:cNvCxnSpPr/>
      </xdr:nvCxnSpPr>
      <xdr:spPr>
        <a:xfrm flipV="1">
          <a:off x="4633595" y="8802015"/>
          <a:ext cx="1270" cy="134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33204</xdr:rowOff>
    </xdr:from>
    <xdr:ext cx="534377" cy="259045"/>
    <xdr:sp macro="" textlink="">
      <xdr:nvSpPr>
        <xdr:cNvPr id="116" name="総務費最小値テキスト"/>
        <xdr:cNvSpPr txBox="1"/>
      </xdr:nvSpPr>
      <xdr:spPr>
        <a:xfrm>
          <a:off x="4686300" y="1014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29377</xdr:rowOff>
    </xdr:from>
    <xdr:to>
      <xdr:col>24</xdr:col>
      <xdr:colOff>152400</xdr:colOff>
      <xdr:row>59</xdr:row>
      <xdr:rowOff>29377</xdr:rowOff>
    </xdr:to>
    <xdr:cxnSp macro="">
      <xdr:nvCxnSpPr>
        <xdr:cNvPr id="117" name="直線コネクタ 116"/>
        <xdr:cNvCxnSpPr/>
      </xdr:nvCxnSpPr>
      <xdr:spPr>
        <a:xfrm>
          <a:off x="4546600" y="10144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4742</xdr:rowOff>
    </xdr:from>
    <xdr:ext cx="599010" cy="259045"/>
    <xdr:sp macro="" textlink="">
      <xdr:nvSpPr>
        <xdr:cNvPr id="118" name="総務費最大値テキスト"/>
        <xdr:cNvSpPr txBox="1"/>
      </xdr:nvSpPr>
      <xdr:spPr>
        <a:xfrm>
          <a:off x="4686300" y="8577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864,995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58065</xdr:rowOff>
    </xdr:from>
    <xdr:to>
      <xdr:col>24</xdr:col>
      <xdr:colOff>152400</xdr:colOff>
      <xdr:row>51</xdr:row>
      <xdr:rowOff>58065</xdr:rowOff>
    </xdr:to>
    <xdr:cxnSp macro="">
      <xdr:nvCxnSpPr>
        <xdr:cNvPr id="119" name="直線コネクタ 118"/>
        <xdr:cNvCxnSpPr/>
      </xdr:nvCxnSpPr>
      <xdr:spPr>
        <a:xfrm>
          <a:off x="4546600" y="880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142526</xdr:rowOff>
    </xdr:from>
    <xdr:to>
      <xdr:col>24</xdr:col>
      <xdr:colOff>63500</xdr:colOff>
      <xdr:row>58</xdr:row>
      <xdr:rowOff>147221</xdr:rowOff>
    </xdr:to>
    <xdr:cxnSp macro="">
      <xdr:nvCxnSpPr>
        <xdr:cNvPr id="120" name="直線コネクタ 119"/>
        <xdr:cNvCxnSpPr/>
      </xdr:nvCxnSpPr>
      <xdr:spPr>
        <a:xfrm flipV="1">
          <a:off x="3797300" y="10086626"/>
          <a:ext cx="838200" cy="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75288</xdr:rowOff>
    </xdr:from>
    <xdr:ext cx="599010" cy="259045"/>
    <xdr:sp macro="" textlink="">
      <xdr:nvSpPr>
        <xdr:cNvPr id="121" name="総務費平均値テキスト"/>
        <xdr:cNvSpPr txBox="1"/>
      </xdr:nvSpPr>
      <xdr:spPr>
        <a:xfrm>
          <a:off x="4686300" y="9847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52411</xdr:rowOff>
    </xdr:from>
    <xdr:to>
      <xdr:col>24</xdr:col>
      <xdr:colOff>114300</xdr:colOff>
      <xdr:row>58</xdr:row>
      <xdr:rowOff>154011</xdr:rowOff>
    </xdr:to>
    <xdr:sp macro="" textlink="">
      <xdr:nvSpPr>
        <xdr:cNvPr id="122" name="フローチャート: 判断 121"/>
        <xdr:cNvSpPr/>
      </xdr:nvSpPr>
      <xdr:spPr>
        <a:xfrm>
          <a:off x="4584700" y="999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147221</xdr:rowOff>
    </xdr:from>
    <xdr:to>
      <xdr:col>19</xdr:col>
      <xdr:colOff>177800</xdr:colOff>
      <xdr:row>58</xdr:row>
      <xdr:rowOff>166593</xdr:rowOff>
    </xdr:to>
    <xdr:cxnSp macro="">
      <xdr:nvCxnSpPr>
        <xdr:cNvPr id="123" name="直線コネクタ 122"/>
        <xdr:cNvCxnSpPr/>
      </xdr:nvCxnSpPr>
      <xdr:spPr>
        <a:xfrm flipV="1">
          <a:off x="2908300" y="10091321"/>
          <a:ext cx="889000" cy="1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68742</xdr:rowOff>
    </xdr:from>
    <xdr:to>
      <xdr:col>20</xdr:col>
      <xdr:colOff>38100</xdr:colOff>
      <xdr:row>58</xdr:row>
      <xdr:rowOff>170342</xdr:rowOff>
    </xdr:to>
    <xdr:sp macro="" textlink="">
      <xdr:nvSpPr>
        <xdr:cNvPr id="124" name="フローチャート: 判断 123"/>
        <xdr:cNvSpPr/>
      </xdr:nvSpPr>
      <xdr:spPr>
        <a:xfrm>
          <a:off x="3746500" y="1001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15419</xdr:rowOff>
    </xdr:from>
    <xdr:ext cx="534377" cy="259045"/>
    <xdr:sp macro="" textlink="">
      <xdr:nvSpPr>
        <xdr:cNvPr id="125" name="テキスト ボックス 124"/>
        <xdr:cNvSpPr txBox="1"/>
      </xdr:nvSpPr>
      <xdr:spPr>
        <a:xfrm>
          <a:off x="3530111" y="978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141612</xdr:rowOff>
    </xdr:from>
    <xdr:to>
      <xdr:col>15</xdr:col>
      <xdr:colOff>50800</xdr:colOff>
      <xdr:row>58</xdr:row>
      <xdr:rowOff>166593</xdr:rowOff>
    </xdr:to>
    <xdr:cxnSp macro="">
      <xdr:nvCxnSpPr>
        <xdr:cNvPr id="126" name="直線コネクタ 125"/>
        <xdr:cNvCxnSpPr/>
      </xdr:nvCxnSpPr>
      <xdr:spPr>
        <a:xfrm>
          <a:off x="2019300" y="10085712"/>
          <a:ext cx="889000" cy="2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43755</xdr:rowOff>
    </xdr:from>
    <xdr:to>
      <xdr:col>15</xdr:col>
      <xdr:colOff>101600</xdr:colOff>
      <xdr:row>58</xdr:row>
      <xdr:rowOff>145355</xdr:rowOff>
    </xdr:to>
    <xdr:sp macro="" textlink="">
      <xdr:nvSpPr>
        <xdr:cNvPr id="127" name="フローチャート: 判断 126"/>
        <xdr:cNvSpPr/>
      </xdr:nvSpPr>
      <xdr:spPr>
        <a:xfrm>
          <a:off x="2857500" y="99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161882</xdr:rowOff>
    </xdr:from>
    <xdr:ext cx="599010" cy="259045"/>
    <xdr:sp macro="" textlink="">
      <xdr:nvSpPr>
        <xdr:cNvPr id="128" name="テキスト ボックス 127"/>
        <xdr:cNvSpPr txBox="1"/>
      </xdr:nvSpPr>
      <xdr:spPr>
        <a:xfrm>
          <a:off x="2608795" y="97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139060</xdr:rowOff>
    </xdr:from>
    <xdr:to>
      <xdr:col>10</xdr:col>
      <xdr:colOff>114300</xdr:colOff>
      <xdr:row>58</xdr:row>
      <xdr:rowOff>141612</xdr:rowOff>
    </xdr:to>
    <xdr:cxnSp macro="">
      <xdr:nvCxnSpPr>
        <xdr:cNvPr id="129" name="直線コネクタ 128"/>
        <xdr:cNvCxnSpPr/>
      </xdr:nvCxnSpPr>
      <xdr:spPr>
        <a:xfrm>
          <a:off x="1130300" y="10083160"/>
          <a:ext cx="889000" cy="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48686</xdr:rowOff>
    </xdr:from>
    <xdr:to>
      <xdr:col>10</xdr:col>
      <xdr:colOff>165100</xdr:colOff>
      <xdr:row>58</xdr:row>
      <xdr:rowOff>150286</xdr:rowOff>
    </xdr:to>
    <xdr:sp macro="" textlink="">
      <xdr:nvSpPr>
        <xdr:cNvPr id="130" name="フローチャート: 判断 129"/>
        <xdr:cNvSpPr/>
      </xdr:nvSpPr>
      <xdr:spPr>
        <a:xfrm>
          <a:off x="1968500" y="999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166813</xdr:rowOff>
    </xdr:from>
    <xdr:ext cx="599010" cy="259045"/>
    <xdr:sp macro="" textlink="">
      <xdr:nvSpPr>
        <xdr:cNvPr id="131" name="テキスト ボックス 130"/>
        <xdr:cNvSpPr txBox="1"/>
      </xdr:nvSpPr>
      <xdr:spPr>
        <a:xfrm>
          <a:off x="1719795" y="9768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57776</xdr:rowOff>
    </xdr:from>
    <xdr:to>
      <xdr:col>6</xdr:col>
      <xdr:colOff>38100</xdr:colOff>
      <xdr:row>58</xdr:row>
      <xdr:rowOff>159376</xdr:rowOff>
    </xdr:to>
    <xdr:sp macro="" textlink="">
      <xdr:nvSpPr>
        <xdr:cNvPr id="132" name="フローチャート: 判断 131"/>
        <xdr:cNvSpPr/>
      </xdr:nvSpPr>
      <xdr:spPr>
        <a:xfrm>
          <a:off x="1079500" y="1000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4453</xdr:rowOff>
    </xdr:from>
    <xdr:ext cx="534377" cy="259045"/>
    <xdr:sp macro="" textlink="">
      <xdr:nvSpPr>
        <xdr:cNvPr id="133" name="テキスト ボックス 132"/>
        <xdr:cNvSpPr txBox="1"/>
      </xdr:nvSpPr>
      <xdr:spPr>
        <a:xfrm>
          <a:off x="863111" y="977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91726</xdr:rowOff>
    </xdr:from>
    <xdr:to>
      <xdr:col>24</xdr:col>
      <xdr:colOff>114300</xdr:colOff>
      <xdr:row>59</xdr:row>
      <xdr:rowOff>21876</xdr:rowOff>
    </xdr:to>
    <xdr:sp macro="" textlink="">
      <xdr:nvSpPr>
        <xdr:cNvPr id="139" name="楕円 138"/>
        <xdr:cNvSpPr/>
      </xdr:nvSpPr>
      <xdr:spPr>
        <a:xfrm>
          <a:off x="4584700" y="1003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30837</xdr:rowOff>
    </xdr:from>
    <xdr:ext cx="534377" cy="259045"/>
    <xdr:sp macro="" textlink="">
      <xdr:nvSpPr>
        <xdr:cNvPr id="140" name="総務費該当値テキスト"/>
        <xdr:cNvSpPr txBox="1"/>
      </xdr:nvSpPr>
      <xdr:spPr>
        <a:xfrm>
          <a:off x="4686300" y="997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96421</xdr:rowOff>
    </xdr:from>
    <xdr:to>
      <xdr:col>20</xdr:col>
      <xdr:colOff>38100</xdr:colOff>
      <xdr:row>59</xdr:row>
      <xdr:rowOff>26571</xdr:rowOff>
    </xdr:to>
    <xdr:sp macro="" textlink="">
      <xdr:nvSpPr>
        <xdr:cNvPr id="141" name="楕円 140"/>
        <xdr:cNvSpPr/>
      </xdr:nvSpPr>
      <xdr:spPr>
        <a:xfrm>
          <a:off x="3746500" y="1004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17698</xdr:rowOff>
    </xdr:from>
    <xdr:ext cx="534377" cy="259045"/>
    <xdr:sp macro="" textlink="">
      <xdr:nvSpPr>
        <xdr:cNvPr id="142" name="テキスト ボックス 141"/>
        <xdr:cNvSpPr txBox="1"/>
      </xdr:nvSpPr>
      <xdr:spPr>
        <a:xfrm>
          <a:off x="3530111" y="1013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115793</xdr:rowOff>
    </xdr:from>
    <xdr:to>
      <xdr:col>15</xdr:col>
      <xdr:colOff>101600</xdr:colOff>
      <xdr:row>59</xdr:row>
      <xdr:rowOff>45943</xdr:rowOff>
    </xdr:to>
    <xdr:sp macro="" textlink="">
      <xdr:nvSpPr>
        <xdr:cNvPr id="143" name="楕円 142"/>
        <xdr:cNvSpPr/>
      </xdr:nvSpPr>
      <xdr:spPr>
        <a:xfrm>
          <a:off x="2857500" y="1005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37070</xdr:rowOff>
    </xdr:from>
    <xdr:ext cx="534377" cy="259045"/>
    <xdr:sp macro="" textlink="">
      <xdr:nvSpPr>
        <xdr:cNvPr id="144" name="テキスト ボックス 143"/>
        <xdr:cNvSpPr txBox="1"/>
      </xdr:nvSpPr>
      <xdr:spPr>
        <a:xfrm>
          <a:off x="2641111" y="1015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90812</xdr:rowOff>
    </xdr:from>
    <xdr:to>
      <xdr:col>10</xdr:col>
      <xdr:colOff>165100</xdr:colOff>
      <xdr:row>59</xdr:row>
      <xdr:rowOff>20962</xdr:rowOff>
    </xdr:to>
    <xdr:sp macro="" textlink="">
      <xdr:nvSpPr>
        <xdr:cNvPr id="145" name="楕円 144"/>
        <xdr:cNvSpPr/>
      </xdr:nvSpPr>
      <xdr:spPr>
        <a:xfrm>
          <a:off x="1968500" y="1003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12089</xdr:rowOff>
    </xdr:from>
    <xdr:ext cx="534377" cy="259045"/>
    <xdr:sp macro="" textlink="">
      <xdr:nvSpPr>
        <xdr:cNvPr id="146" name="テキスト ボックス 145"/>
        <xdr:cNvSpPr txBox="1"/>
      </xdr:nvSpPr>
      <xdr:spPr>
        <a:xfrm>
          <a:off x="1752111" y="1012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88260</xdr:rowOff>
    </xdr:from>
    <xdr:to>
      <xdr:col>6</xdr:col>
      <xdr:colOff>38100</xdr:colOff>
      <xdr:row>59</xdr:row>
      <xdr:rowOff>18410</xdr:rowOff>
    </xdr:to>
    <xdr:sp macro="" textlink="">
      <xdr:nvSpPr>
        <xdr:cNvPr id="147" name="楕円 146"/>
        <xdr:cNvSpPr/>
      </xdr:nvSpPr>
      <xdr:spPr>
        <a:xfrm>
          <a:off x="1079500" y="100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9537</xdr:rowOff>
    </xdr:from>
    <xdr:ext cx="534377" cy="259045"/>
    <xdr:sp macro="" textlink="">
      <xdr:nvSpPr>
        <xdr:cNvPr id="148" name="テキスト ボックス 147"/>
        <xdr:cNvSpPr txBox="1"/>
      </xdr:nvSpPr>
      <xdr:spPr>
        <a:xfrm>
          <a:off x="863111" y="1012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124427</xdr:rowOff>
    </xdr:from>
    <xdr:to>
      <xdr:col>24</xdr:col>
      <xdr:colOff>62865</xdr:colOff>
      <xdr:row>79</xdr:row>
      <xdr:rowOff>1789</xdr:rowOff>
    </xdr:to>
    <xdr:cxnSp macro="">
      <xdr:nvCxnSpPr>
        <xdr:cNvPr id="175" name="直線コネクタ 174"/>
        <xdr:cNvCxnSpPr/>
      </xdr:nvCxnSpPr>
      <xdr:spPr>
        <a:xfrm flipV="1">
          <a:off x="4633595" y="12125927"/>
          <a:ext cx="1270" cy="142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5616</xdr:rowOff>
    </xdr:from>
    <xdr:ext cx="534377" cy="259045"/>
    <xdr:sp macro="" textlink="">
      <xdr:nvSpPr>
        <xdr:cNvPr id="176" name="民生費最小値テキスト"/>
        <xdr:cNvSpPr txBox="1"/>
      </xdr:nvSpPr>
      <xdr:spPr>
        <a:xfrm>
          <a:off x="4686300" y="135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1789</xdr:rowOff>
    </xdr:from>
    <xdr:to>
      <xdr:col>24</xdr:col>
      <xdr:colOff>152400</xdr:colOff>
      <xdr:row>79</xdr:row>
      <xdr:rowOff>1789</xdr:rowOff>
    </xdr:to>
    <xdr:cxnSp macro="">
      <xdr:nvCxnSpPr>
        <xdr:cNvPr id="177" name="直線コネクタ 176"/>
        <xdr:cNvCxnSpPr/>
      </xdr:nvCxnSpPr>
      <xdr:spPr>
        <a:xfrm>
          <a:off x="4546600" y="135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71104</xdr:rowOff>
    </xdr:from>
    <xdr:ext cx="599010" cy="259045"/>
    <xdr:sp macro="" textlink="">
      <xdr:nvSpPr>
        <xdr:cNvPr id="178" name="民生費最大値テキスト"/>
        <xdr:cNvSpPr txBox="1"/>
      </xdr:nvSpPr>
      <xdr:spPr>
        <a:xfrm>
          <a:off x="4686300" y="1190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229,403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124427</xdr:rowOff>
    </xdr:from>
    <xdr:to>
      <xdr:col>24</xdr:col>
      <xdr:colOff>152400</xdr:colOff>
      <xdr:row>70</xdr:row>
      <xdr:rowOff>124427</xdr:rowOff>
    </xdr:to>
    <xdr:cxnSp macro="">
      <xdr:nvCxnSpPr>
        <xdr:cNvPr id="179" name="直線コネクタ 178"/>
        <xdr:cNvCxnSpPr/>
      </xdr:nvCxnSpPr>
      <xdr:spPr>
        <a:xfrm>
          <a:off x="4546600" y="1212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146134</xdr:rowOff>
    </xdr:from>
    <xdr:to>
      <xdr:col>24</xdr:col>
      <xdr:colOff>63500</xdr:colOff>
      <xdr:row>75</xdr:row>
      <xdr:rowOff>95798</xdr:rowOff>
    </xdr:to>
    <xdr:cxnSp macro="">
      <xdr:nvCxnSpPr>
        <xdr:cNvPr id="180" name="直線コネクタ 179"/>
        <xdr:cNvCxnSpPr/>
      </xdr:nvCxnSpPr>
      <xdr:spPr>
        <a:xfrm flipV="1">
          <a:off x="3797300" y="12833434"/>
          <a:ext cx="838200" cy="1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51466</xdr:rowOff>
    </xdr:from>
    <xdr:ext cx="599010" cy="259045"/>
    <xdr:sp macro="" textlink="">
      <xdr:nvSpPr>
        <xdr:cNvPr id="181" name="民生費平均値テキスト"/>
        <xdr:cNvSpPr txBox="1"/>
      </xdr:nvSpPr>
      <xdr:spPr>
        <a:xfrm>
          <a:off x="4686300" y="130816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73039</xdr:rowOff>
    </xdr:from>
    <xdr:to>
      <xdr:col>24</xdr:col>
      <xdr:colOff>114300</xdr:colOff>
      <xdr:row>77</xdr:row>
      <xdr:rowOff>3189</xdr:rowOff>
    </xdr:to>
    <xdr:sp macro="" textlink="">
      <xdr:nvSpPr>
        <xdr:cNvPr id="182" name="フローチャート: 判断 181"/>
        <xdr:cNvSpPr/>
      </xdr:nvSpPr>
      <xdr:spPr>
        <a:xfrm>
          <a:off x="4584700" y="1310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95798</xdr:rowOff>
    </xdr:from>
    <xdr:to>
      <xdr:col>19</xdr:col>
      <xdr:colOff>177800</xdr:colOff>
      <xdr:row>75</xdr:row>
      <xdr:rowOff>152175</xdr:rowOff>
    </xdr:to>
    <xdr:cxnSp macro="">
      <xdr:nvCxnSpPr>
        <xdr:cNvPr id="183" name="直線コネクタ 182"/>
        <xdr:cNvCxnSpPr/>
      </xdr:nvCxnSpPr>
      <xdr:spPr>
        <a:xfrm flipV="1">
          <a:off x="2908300" y="12954548"/>
          <a:ext cx="889000" cy="5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72081</xdr:rowOff>
    </xdr:from>
    <xdr:to>
      <xdr:col>20</xdr:col>
      <xdr:colOff>38100</xdr:colOff>
      <xdr:row>77</xdr:row>
      <xdr:rowOff>2231</xdr:rowOff>
    </xdr:to>
    <xdr:sp macro="" textlink="">
      <xdr:nvSpPr>
        <xdr:cNvPr id="184" name="フローチャート: 判断 183"/>
        <xdr:cNvSpPr/>
      </xdr:nvSpPr>
      <xdr:spPr>
        <a:xfrm>
          <a:off x="3746500" y="1310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164808</xdr:rowOff>
    </xdr:from>
    <xdr:ext cx="599010" cy="259045"/>
    <xdr:sp macro="" textlink="">
      <xdr:nvSpPr>
        <xdr:cNvPr id="185" name="テキスト ボックス 184"/>
        <xdr:cNvSpPr txBox="1"/>
      </xdr:nvSpPr>
      <xdr:spPr>
        <a:xfrm>
          <a:off x="3497795" y="13195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78566</xdr:rowOff>
    </xdr:from>
    <xdr:to>
      <xdr:col>15</xdr:col>
      <xdr:colOff>50800</xdr:colOff>
      <xdr:row>75</xdr:row>
      <xdr:rowOff>152175</xdr:rowOff>
    </xdr:to>
    <xdr:cxnSp macro="">
      <xdr:nvCxnSpPr>
        <xdr:cNvPr id="186" name="直線コネクタ 185"/>
        <xdr:cNvCxnSpPr/>
      </xdr:nvCxnSpPr>
      <xdr:spPr>
        <a:xfrm>
          <a:off x="2019300" y="12937316"/>
          <a:ext cx="889000" cy="7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30487</xdr:rowOff>
    </xdr:from>
    <xdr:to>
      <xdr:col>15</xdr:col>
      <xdr:colOff>101600</xdr:colOff>
      <xdr:row>76</xdr:row>
      <xdr:rowOff>132087</xdr:rowOff>
    </xdr:to>
    <xdr:sp macro="" textlink="">
      <xdr:nvSpPr>
        <xdr:cNvPr id="187" name="フローチャート: 判断 186"/>
        <xdr:cNvSpPr/>
      </xdr:nvSpPr>
      <xdr:spPr>
        <a:xfrm>
          <a:off x="2857500" y="1306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123214</xdr:rowOff>
    </xdr:from>
    <xdr:ext cx="599010" cy="259045"/>
    <xdr:sp macro="" textlink="">
      <xdr:nvSpPr>
        <xdr:cNvPr id="188" name="テキスト ボックス 187"/>
        <xdr:cNvSpPr txBox="1"/>
      </xdr:nvSpPr>
      <xdr:spPr>
        <a:xfrm>
          <a:off x="2608795" y="13153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78566</xdr:rowOff>
    </xdr:from>
    <xdr:to>
      <xdr:col>10</xdr:col>
      <xdr:colOff>114300</xdr:colOff>
      <xdr:row>75</xdr:row>
      <xdr:rowOff>116536</xdr:rowOff>
    </xdr:to>
    <xdr:cxnSp macro="">
      <xdr:nvCxnSpPr>
        <xdr:cNvPr id="189" name="直線コネクタ 188"/>
        <xdr:cNvCxnSpPr/>
      </xdr:nvCxnSpPr>
      <xdr:spPr>
        <a:xfrm flipV="1">
          <a:off x="1130300" y="12937316"/>
          <a:ext cx="889000" cy="3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128556</xdr:rowOff>
    </xdr:from>
    <xdr:to>
      <xdr:col>10</xdr:col>
      <xdr:colOff>165100</xdr:colOff>
      <xdr:row>75</xdr:row>
      <xdr:rowOff>58706</xdr:rowOff>
    </xdr:to>
    <xdr:sp macro="" textlink="">
      <xdr:nvSpPr>
        <xdr:cNvPr id="190" name="フローチャート: 判断 189"/>
        <xdr:cNvSpPr/>
      </xdr:nvSpPr>
      <xdr:spPr>
        <a:xfrm>
          <a:off x="1968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75233</xdr:rowOff>
    </xdr:from>
    <xdr:ext cx="599010" cy="259045"/>
    <xdr:sp macro="" textlink="">
      <xdr:nvSpPr>
        <xdr:cNvPr id="191" name="テキスト ボックス 190"/>
        <xdr:cNvSpPr txBox="1"/>
      </xdr:nvSpPr>
      <xdr:spPr>
        <a:xfrm>
          <a:off x="1719795" y="1259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10371</xdr:rowOff>
    </xdr:from>
    <xdr:to>
      <xdr:col>6</xdr:col>
      <xdr:colOff>38100</xdr:colOff>
      <xdr:row>75</xdr:row>
      <xdr:rowOff>111971</xdr:rowOff>
    </xdr:to>
    <xdr:sp macro="" textlink="">
      <xdr:nvSpPr>
        <xdr:cNvPr id="192" name="フローチャート: 判断 191"/>
        <xdr:cNvSpPr/>
      </xdr:nvSpPr>
      <xdr:spPr>
        <a:xfrm>
          <a:off x="1079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128498</xdr:rowOff>
    </xdr:from>
    <xdr:ext cx="599010" cy="259045"/>
    <xdr:sp macro="" textlink="">
      <xdr:nvSpPr>
        <xdr:cNvPr id="193" name="テキスト ボックス 192"/>
        <xdr:cNvSpPr txBox="1"/>
      </xdr:nvSpPr>
      <xdr:spPr>
        <a:xfrm>
          <a:off x="830795" y="1264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95334</xdr:rowOff>
    </xdr:from>
    <xdr:to>
      <xdr:col>24</xdr:col>
      <xdr:colOff>114300</xdr:colOff>
      <xdr:row>75</xdr:row>
      <xdr:rowOff>25484</xdr:rowOff>
    </xdr:to>
    <xdr:sp macro="" textlink="">
      <xdr:nvSpPr>
        <xdr:cNvPr id="199" name="楕円 198"/>
        <xdr:cNvSpPr/>
      </xdr:nvSpPr>
      <xdr:spPr>
        <a:xfrm>
          <a:off x="4584700" y="1278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118211</xdr:rowOff>
    </xdr:from>
    <xdr:ext cx="599010" cy="259045"/>
    <xdr:sp macro="" textlink="">
      <xdr:nvSpPr>
        <xdr:cNvPr id="200" name="民生費該当値テキスト"/>
        <xdr:cNvSpPr txBox="1"/>
      </xdr:nvSpPr>
      <xdr:spPr>
        <a:xfrm>
          <a:off x="4686300" y="12634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44998</xdr:rowOff>
    </xdr:from>
    <xdr:to>
      <xdr:col>20</xdr:col>
      <xdr:colOff>38100</xdr:colOff>
      <xdr:row>75</xdr:row>
      <xdr:rowOff>146599</xdr:rowOff>
    </xdr:to>
    <xdr:sp macro="" textlink="">
      <xdr:nvSpPr>
        <xdr:cNvPr id="201" name="楕円 200"/>
        <xdr:cNvSpPr/>
      </xdr:nvSpPr>
      <xdr:spPr>
        <a:xfrm>
          <a:off x="3746500" y="129037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163125</xdr:rowOff>
    </xdr:from>
    <xdr:ext cx="599010" cy="259045"/>
    <xdr:sp macro="" textlink="">
      <xdr:nvSpPr>
        <xdr:cNvPr id="202" name="テキスト ボックス 201"/>
        <xdr:cNvSpPr txBox="1"/>
      </xdr:nvSpPr>
      <xdr:spPr>
        <a:xfrm>
          <a:off x="3497795" y="12678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101375</xdr:rowOff>
    </xdr:from>
    <xdr:to>
      <xdr:col>15</xdr:col>
      <xdr:colOff>101600</xdr:colOff>
      <xdr:row>76</xdr:row>
      <xdr:rowOff>31525</xdr:rowOff>
    </xdr:to>
    <xdr:sp macro="" textlink="">
      <xdr:nvSpPr>
        <xdr:cNvPr id="203" name="楕円 202"/>
        <xdr:cNvSpPr/>
      </xdr:nvSpPr>
      <xdr:spPr>
        <a:xfrm>
          <a:off x="2857500" y="1296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48052</xdr:rowOff>
    </xdr:from>
    <xdr:ext cx="599010" cy="259045"/>
    <xdr:sp macro="" textlink="">
      <xdr:nvSpPr>
        <xdr:cNvPr id="204" name="テキスト ボックス 203"/>
        <xdr:cNvSpPr txBox="1"/>
      </xdr:nvSpPr>
      <xdr:spPr>
        <a:xfrm>
          <a:off x="2608795" y="12735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27766</xdr:rowOff>
    </xdr:from>
    <xdr:to>
      <xdr:col>10</xdr:col>
      <xdr:colOff>165100</xdr:colOff>
      <xdr:row>75</xdr:row>
      <xdr:rowOff>129366</xdr:rowOff>
    </xdr:to>
    <xdr:sp macro="" textlink="">
      <xdr:nvSpPr>
        <xdr:cNvPr id="205" name="楕円 204"/>
        <xdr:cNvSpPr/>
      </xdr:nvSpPr>
      <xdr:spPr>
        <a:xfrm>
          <a:off x="1968500" y="1288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120493</xdr:rowOff>
    </xdr:from>
    <xdr:ext cx="599010" cy="259045"/>
    <xdr:sp macro="" textlink="">
      <xdr:nvSpPr>
        <xdr:cNvPr id="206" name="テキスト ボックス 205"/>
        <xdr:cNvSpPr txBox="1"/>
      </xdr:nvSpPr>
      <xdr:spPr>
        <a:xfrm>
          <a:off x="1719795" y="12979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65736</xdr:rowOff>
    </xdr:from>
    <xdr:to>
      <xdr:col>6</xdr:col>
      <xdr:colOff>38100</xdr:colOff>
      <xdr:row>75</xdr:row>
      <xdr:rowOff>167336</xdr:rowOff>
    </xdr:to>
    <xdr:sp macro="" textlink="">
      <xdr:nvSpPr>
        <xdr:cNvPr id="207" name="楕円 206"/>
        <xdr:cNvSpPr/>
      </xdr:nvSpPr>
      <xdr:spPr>
        <a:xfrm>
          <a:off x="1079500" y="1292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158463</xdr:rowOff>
    </xdr:from>
    <xdr:ext cx="599010" cy="259045"/>
    <xdr:sp macro="" textlink="">
      <xdr:nvSpPr>
        <xdr:cNvPr id="208" name="テキスト ボックス 207"/>
        <xdr:cNvSpPr txBox="1"/>
      </xdr:nvSpPr>
      <xdr:spPr>
        <a:xfrm>
          <a:off x="830795" y="13017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141529</xdr:rowOff>
    </xdr:from>
    <xdr:to>
      <xdr:col>24</xdr:col>
      <xdr:colOff>62865</xdr:colOff>
      <xdr:row>99</xdr:row>
      <xdr:rowOff>129772</xdr:rowOff>
    </xdr:to>
    <xdr:cxnSp macro="">
      <xdr:nvCxnSpPr>
        <xdr:cNvPr id="235" name="直線コネクタ 234"/>
        <xdr:cNvCxnSpPr/>
      </xdr:nvCxnSpPr>
      <xdr:spPr>
        <a:xfrm flipV="1">
          <a:off x="4633595" y="15572029"/>
          <a:ext cx="1270" cy="153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133599</xdr:rowOff>
    </xdr:from>
    <xdr:ext cx="534377" cy="259045"/>
    <xdr:sp macro="" textlink="">
      <xdr:nvSpPr>
        <xdr:cNvPr id="236" name="衛生費最小値テキスト"/>
        <xdr:cNvSpPr txBox="1"/>
      </xdr:nvSpPr>
      <xdr:spPr>
        <a:xfrm>
          <a:off x="4686300" y="1710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129772</xdr:rowOff>
    </xdr:from>
    <xdr:to>
      <xdr:col>24</xdr:col>
      <xdr:colOff>152400</xdr:colOff>
      <xdr:row>99</xdr:row>
      <xdr:rowOff>129772</xdr:rowOff>
    </xdr:to>
    <xdr:cxnSp macro="">
      <xdr:nvCxnSpPr>
        <xdr:cNvPr id="237" name="直線コネクタ 236"/>
        <xdr:cNvCxnSpPr/>
      </xdr:nvCxnSpPr>
      <xdr:spPr>
        <a:xfrm>
          <a:off x="4546600" y="17103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88206</xdr:rowOff>
    </xdr:from>
    <xdr:ext cx="599010" cy="259045"/>
    <xdr:sp macro="" textlink="">
      <xdr:nvSpPr>
        <xdr:cNvPr id="238" name="衛生費最大値テキスト"/>
        <xdr:cNvSpPr txBox="1"/>
      </xdr:nvSpPr>
      <xdr:spPr>
        <a:xfrm>
          <a:off x="4686300" y="1534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141529</xdr:rowOff>
    </xdr:from>
    <xdr:to>
      <xdr:col>24</xdr:col>
      <xdr:colOff>152400</xdr:colOff>
      <xdr:row>90</xdr:row>
      <xdr:rowOff>141529</xdr:rowOff>
    </xdr:to>
    <xdr:cxnSp macro="">
      <xdr:nvCxnSpPr>
        <xdr:cNvPr id="239" name="直線コネクタ 238"/>
        <xdr:cNvCxnSpPr/>
      </xdr:nvCxnSpPr>
      <xdr:spPr>
        <a:xfrm>
          <a:off x="4546600" y="1557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147586</xdr:rowOff>
    </xdr:from>
    <xdr:to>
      <xdr:col>24</xdr:col>
      <xdr:colOff>63500</xdr:colOff>
      <xdr:row>95</xdr:row>
      <xdr:rowOff>21073</xdr:rowOff>
    </xdr:to>
    <xdr:cxnSp macro="">
      <xdr:nvCxnSpPr>
        <xdr:cNvPr id="240" name="直線コネクタ 239"/>
        <xdr:cNvCxnSpPr/>
      </xdr:nvCxnSpPr>
      <xdr:spPr>
        <a:xfrm flipV="1">
          <a:off x="3797300" y="16263886"/>
          <a:ext cx="838200" cy="4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16856</xdr:rowOff>
    </xdr:from>
    <xdr:ext cx="534377" cy="259045"/>
    <xdr:sp macro="" textlink="">
      <xdr:nvSpPr>
        <xdr:cNvPr id="241" name="衛生費平均値テキスト"/>
        <xdr:cNvSpPr txBox="1"/>
      </xdr:nvSpPr>
      <xdr:spPr>
        <a:xfrm>
          <a:off x="4686300" y="16647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38429</xdr:rowOff>
    </xdr:from>
    <xdr:to>
      <xdr:col>24</xdr:col>
      <xdr:colOff>114300</xdr:colOff>
      <xdr:row>97</xdr:row>
      <xdr:rowOff>140029</xdr:rowOff>
    </xdr:to>
    <xdr:sp macro="" textlink="">
      <xdr:nvSpPr>
        <xdr:cNvPr id="242" name="フローチャート: 判断 241"/>
        <xdr:cNvSpPr/>
      </xdr:nvSpPr>
      <xdr:spPr>
        <a:xfrm>
          <a:off x="4584700" y="1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21073</xdr:rowOff>
    </xdr:from>
    <xdr:to>
      <xdr:col>19</xdr:col>
      <xdr:colOff>177800</xdr:colOff>
      <xdr:row>95</xdr:row>
      <xdr:rowOff>80558</xdr:rowOff>
    </xdr:to>
    <xdr:cxnSp macro="">
      <xdr:nvCxnSpPr>
        <xdr:cNvPr id="243" name="直線コネクタ 242"/>
        <xdr:cNvCxnSpPr/>
      </xdr:nvCxnSpPr>
      <xdr:spPr>
        <a:xfrm flipV="1">
          <a:off x="2908300" y="16308823"/>
          <a:ext cx="889000" cy="5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10066</xdr:rowOff>
    </xdr:from>
    <xdr:to>
      <xdr:col>20</xdr:col>
      <xdr:colOff>38100</xdr:colOff>
      <xdr:row>97</xdr:row>
      <xdr:rowOff>111666</xdr:rowOff>
    </xdr:to>
    <xdr:sp macro="" textlink="">
      <xdr:nvSpPr>
        <xdr:cNvPr id="244" name="フローチャート: 判断 243"/>
        <xdr:cNvSpPr/>
      </xdr:nvSpPr>
      <xdr:spPr>
        <a:xfrm>
          <a:off x="37465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102793</xdr:rowOff>
    </xdr:from>
    <xdr:ext cx="534377" cy="259045"/>
    <xdr:sp macro="" textlink="">
      <xdr:nvSpPr>
        <xdr:cNvPr id="245" name="テキスト ボックス 244"/>
        <xdr:cNvSpPr txBox="1"/>
      </xdr:nvSpPr>
      <xdr:spPr>
        <a:xfrm>
          <a:off x="3530111" y="1673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80558</xdr:rowOff>
    </xdr:from>
    <xdr:to>
      <xdr:col>15</xdr:col>
      <xdr:colOff>50800</xdr:colOff>
      <xdr:row>95</xdr:row>
      <xdr:rowOff>83220</xdr:rowOff>
    </xdr:to>
    <xdr:cxnSp macro="">
      <xdr:nvCxnSpPr>
        <xdr:cNvPr id="246" name="直線コネクタ 245"/>
        <xdr:cNvCxnSpPr/>
      </xdr:nvCxnSpPr>
      <xdr:spPr>
        <a:xfrm flipV="1">
          <a:off x="2019300" y="16368308"/>
          <a:ext cx="889000" cy="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161055</xdr:rowOff>
    </xdr:from>
    <xdr:to>
      <xdr:col>15</xdr:col>
      <xdr:colOff>101600</xdr:colOff>
      <xdr:row>97</xdr:row>
      <xdr:rowOff>91205</xdr:rowOff>
    </xdr:to>
    <xdr:sp macro="" textlink="">
      <xdr:nvSpPr>
        <xdr:cNvPr id="247" name="フローチャート: 判断 246"/>
        <xdr:cNvSpPr/>
      </xdr:nvSpPr>
      <xdr:spPr>
        <a:xfrm>
          <a:off x="2857500" y="166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82332</xdr:rowOff>
    </xdr:from>
    <xdr:ext cx="534377" cy="259045"/>
    <xdr:sp macro="" textlink="">
      <xdr:nvSpPr>
        <xdr:cNvPr id="248" name="テキスト ボックス 247"/>
        <xdr:cNvSpPr txBox="1"/>
      </xdr:nvSpPr>
      <xdr:spPr>
        <a:xfrm>
          <a:off x="2641111" y="1671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2377</xdr:rowOff>
    </xdr:from>
    <xdr:to>
      <xdr:col>10</xdr:col>
      <xdr:colOff>114300</xdr:colOff>
      <xdr:row>95</xdr:row>
      <xdr:rowOff>83220</xdr:rowOff>
    </xdr:to>
    <xdr:cxnSp macro="">
      <xdr:nvCxnSpPr>
        <xdr:cNvPr id="249" name="直線コネクタ 248"/>
        <xdr:cNvCxnSpPr/>
      </xdr:nvCxnSpPr>
      <xdr:spPr>
        <a:xfrm>
          <a:off x="1130300" y="16290127"/>
          <a:ext cx="889000" cy="8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145935</xdr:rowOff>
    </xdr:from>
    <xdr:to>
      <xdr:col>10</xdr:col>
      <xdr:colOff>165100</xdr:colOff>
      <xdr:row>96</xdr:row>
      <xdr:rowOff>76085</xdr:rowOff>
    </xdr:to>
    <xdr:sp macro="" textlink="">
      <xdr:nvSpPr>
        <xdr:cNvPr id="250" name="フローチャート: 判断 249"/>
        <xdr:cNvSpPr/>
      </xdr:nvSpPr>
      <xdr:spPr>
        <a:xfrm>
          <a:off x="1968500" y="1643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67212</xdr:rowOff>
    </xdr:from>
    <xdr:ext cx="534377" cy="259045"/>
    <xdr:sp macro="" textlink="">
      <xdr:nvSpPr>
        <xdr:cNvPr id="251" name="テキスト ボックス 250"/>
        <xdr:cNvSpPr txBox="1"/>
      </xdr:nvSpPr>
      <xdr:spPr>
        <a:xfrm>
          <a:off x="1752111" y="1652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44225</xdr:rowOff>
    </xdr:from>
    <xdr:to>
      <xdr:col>6</xdr:col>
      <xdr:colOff>38100</xdr:colOff>
      <xdr:row>96</xdr:row>
      <xdr:rowOff>145825</xdr:rowOff>
    </xdr:to>
    <xdr:sp macro="" textlink="">
      <xdr:nvSpPr>
        <xdr:cNvPr id="252" name="フローチャート: 判断 251"/>
        <xdr:cNvSpPr/>
      </xdr:nvSpPr>
      <xdr:spPr>
        <a:xfrm>
          <a:off x="1079500" y="165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136952</xdr:rowOff>
    </xdr:from>
    <xdr:ext cx="534377" cy="259045"/>
    <xdr:sp macro="" textlink="">
      <xdr:nvSpPr>
        <xdr:cNvPr id="253" name="テキスト ボックス 252"/>
        <xdr:cNvSpPr txBox="1"/>
      </xdr:nvSpPr>
      <xdr:spPr>
        <a:xfrm>
          <a:off x="863111" y="1659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96786</xdr:rowOff>
    </xdr:from>
    <xdr:to>
      <xdr:col>24</xdr:col>
      <xdr:colOff>114300</xdr:colOff>
      <xdr:row>95</xdr:row>
      <xdr:rowOff>26936</xdr:rowOff>
    </xdr:to>
    <xdr:sp macro="" textlink="">
      <xdr:nvSpPr>
        <xdr:cNvPr id="259" name="楕円 258"/>
        <xdr:cNvSpPr/>
      </xdr:nvSpPr>
      <xdr:spPr>
        <a:xfrm>
          <a:off x="4584700" y="1621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119663</xdr:rowOff>
    </xdr:from>
    <xdr:ext cx="534377" cy="259045"/>
    <xdr:sp macro="" textlink="">
      <xdr:nvSpPr>
        <xdr:cNvPr id="260" name="衛生費該当値テキスト"/>
        <xdr:cNvSpPr txBox="1"/>
      </xdr:nvSpPr>
      <xdr:spPr>
        <a:xfrm>
          <a:off x="4686300" y="1606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141723</xdr:rowOff>
    </xdr:from>
    <xdr:to>
      <xdr:col>20</xdr:col>
      <xdr:colOff>38100</xdr:colOff>
      <xdr:row>95</xdr:row>
      <xdr:rowOff>71873</xdr:rowOff>
    </xdr:to>
    <xdr:sp macro="" textlink="">
      <xdr:nvSpPr>
        <xdr:cNvPr id="261" name="楕円 260"/>
        <xdr:cNvSpPr/>
      </xdr:nvSpPr>
      <xdr:spPr>
        <a:xfrm>
          <a:off x="3746500" y="1625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88400</xdr:rowOff>
    </xdr:from>
    <xdr:ext cx="534377" cy="259045"/>
    <xdr:sp macro="" textlink="">
      <xdr:nvSpPr>
        <xdr:cNvPr id="262" name="テキスト ボックス 261"/>
        <xdr:cNvSpPr txBox="1"/>
      </xdr:nvSpPr>
      <xdr:spPr>
        <a:xfrm>
          <a:off x="3530111" y="1603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29758</xdr:rowOff>
    </xdr:from>
    <xdr:to>
      <xdr:col>15</xdr:col>
      <xdr:colOff>101600</xdr:colOff>
      <xdr:row>95</xdr:row>
      <xdr:rowOff>131358</xdr:rowOff>
    </xdr:to>
    <xdr:sp macro="" textlink="">
      <xdr:nvSpPr>
        <xdr:cNvPr id="263" name="楕円 262"/>
        <xdr:cNvSpPr/>
      </xdr:nvSpPr>
      <xdr:spPr>
        <a:xfrm>
          <a:off x="2857500" y="1631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147885</xdr:rowOff>
    </xdr:from>
    <xdr:ext cx="534377" cy="259045"/>
    <xdr:sp macro="" textlink="">
      <xdr:nvSpPr>
        <xdr:cNvPr id="264" name="テキスト ボックス 263"/>
        <xdr:cNvSpPr txBox="1"/>
      </xdr:nvSpPr>
      <xdr:spPr>
        <a:xfrm>
          <a:off x="2641111" y="1609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32420</xdr:rowOff>
    </xdr:from>
    <xdr:to>
      <xdr:col>10</xdr:col>
      <xdr:colOff>165100</xdr:colOff>
      <xdr:row>95</xdr:row>
      <xdr:rowOff>134020</xdr:rowOff>
    </xdr:to>
    <xdr:sp macro="" textlink="">
      <xdr:nvSpPr>
        <xdr:cNvPr id="265" name="楕円 264"/>
        <xdr:cNvSpPr/>
      </xdr:nvSpPr>
      <xdr:spPr>
        <a:xfrm>
          <a:off x="1968500" y="1632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150547</xdr:rowOff>
    </xdr:from>
    <xdr:ext cx="534377" cy="259045"/>
    <xdr:sp macro="" textlink="">
      <xdr:nvSpPr>
        <xdr:cNvPr id="266" name="テキスト ボックス 265"/>
        <xdr:cNvSpPr txBox="1"/>
      </xdr:nvSpPr>
      <xdr:spPr>
        <a:xfrm>
          <a:off x="1752111" y="1609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123027</xdr:rowOff>
    </xdr:from>
    <xdr:to>
      <xdr:col>6</xdr:col>
      <xdr:colOff>38100</xdr:colOff>
      <xdr:row>95</xdr:row>
      <xdr:rowOff>53177</xdr:rowOff>
    </xdr:to>
    <xdr:sp macro="" textlink="">
      <xdr:nvSpPr>
        <xdr:cNvPr id="267" name="楕円 266"/>
        <xdr:cNvSpPr/>
      </xdr:nvSpPr>
      <xdr:spPr>
        <a:xfrm>
          <a:off x="1079500" y="1623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69704</xdr:rowOff>
    </xdr:from>
    <xdr:ext cx="534377" cy="259045"/>
    <xdr:sp macro="" textlink="">
      <xdr:nvSpPr>
        <xdr:cNvPr id="268" name="テキスト ボックス 267"/>
        <xdr:cNvSpPr txBox="1"/>
      </xdr:nvSpPr>
      <xdr:spPr>
        <a:xfrm>
          <a:off x="863111" y="1601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110439</xdr:rowOff>
    </xdr:from>
    <xdr:to>
      <xdr:col>54</xdr:col>
      <xdr:colOff>189865</xdr:colOff>
      <xdr:row>38</xdr:row>
      <xdr:rowOff>139700</xdr:rowOff>
    </xdr:to>
    <xdr:cxnSp macro="">
      <xdr:nvCxnSpPr>
        <xdr:cNvPr id="290" name="直線コネクタ 289"/>
        <xdr:cNvCxnSpPr/>
      </xdr:nvCxnSpPr>
      <xdr:spPr>
        <a:xfrm flipV="1">
          <a:off x="10475595" y="5425389"/>
          <a:ext cx="1270" cy="1229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57116</xdr:rowOff>
    </xdr:from>
    <xdr:ext cx="469744" cy="259045"/>
    <xdr:sp macro="" textlink="">
      <xdr:nvSpPr>
        <xdr:cNvPr id="293" name="労働費最大値テキスト"/>
        <xdr:cNvSpPr txBox="1"/>
      </xdr:nvSpPr>
      <xdr:spPr>
        <a:xfrm>
          <a:off x="10528300" y="520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110439</xdr:rowOff>
    </xdr:from>
    <xdr:to>
      <xdr:col>55</xdr:col>
      <xdr:colOff>88900</xdr:colOff>
      <xdr:row>31</xdr:row>
      <xdr:rowOff>110439</xdr:rowOff>
    </xdr:to>
    <xdr:cxnSp macro="">
      <xdr:nvCxnSpPr>
        <xdr:cNvPr id="294" name="直線コネクタ 293"/>
        <xdr:cNvCxnSpPr/>
      </xdr:nvCxnSpPr>
      <xdr:spPr>
        <a:xfrm>
          <a:off x="10388600" y="5425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157988</xdr:rowOff>
    </xdr:from>
    <xdr:to>
      <xdr:col>55</xdr:col>
      <xdr:colOff>0</xdr:colOff>
      <xdr:row>36</xdr:row>
      <xdr:rowOff>65176</xdr:rowOff>
    </xdr:to>
    <xdr:cxnSp macro="">
      <xdr:nvCxnSpPr>
        <xdr:cNvPr id="295" name="直線コネクタ 294"/>
        <xdr:cNvCxnSpPr/>
      </xdr:nvCxnSpPr>
      <xdr:spPr>
        <a:xfrm flipV="1">
          <a:off x="9639300" y="6158738"/>
          <a:ext cx="838200" cy="7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56811</xdr:rowOff>
    </xdr:from>
    <xdr:ext cx="378565" cy="259045"/>
    <xdr:sp macro="" textlink="">
      <xdr:nvSpPr>
        <xdr:cNvPr id="296" name="労働費平均値テキスト"/>
        <xdr:cNvSpPr txBox="1"/>
      </xdr:nvSpPr>
      <xdr:spPr>
        <a:xfrm>
          <a:off x="10528300" y="64004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78384</xdr:rowOff>
    </xdr:from>
    <xdr:to>
      <xdr:col>55</xdr:col>
      <xdr:colOff>50800</xdr:colOff>
      <xdr:row>38</xdr:row>
      <xdr:rowOff>8534</xdr:rowOff>
    </xdr:to>
    <xdr:sp macro="" textlink="">
      <xdr:nvSpPr>
        <xdr:cNvPr id="297" name="フローチャート: 判断 296"/>
        <xdr:cNvSpPr/>
      </xdr:nvSpPr>
      <xdr:spPr>
        <a:xfrm>
          <a:off x="104267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67919</xdr:rowOff>
    </xdr:from>
    <xdr:to>
      <xdr:col>50</xdr:col>
      <xdr:colOff>114300</xdr:colOff>
      <xdr:row>36</xdr:row>
      <xdr:rowOff>65176</xdr:rowOff>
    </xdr:to>
    <xdr:cxnSp macro="">
      <xdr:nvCxnSpPr>
        <xdr:cNvPr id="298" name="直線コネクタ 297"/>
        <xdr:cNvCxnSpPr/>
      </xdr:nvCxnSpPr>
      <xdr:spPr>
        <a:xfrm>
          <a:off x="8750300" y="6068669"/>
          <a:ext cx="889000" cy="16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50038</xdr:rowOff>
    </xdr:from>
    <xdr:to>
      <xdr:col>50</xdr:col>
      <xdr:colOff>165100</xdr:colOff>
      <xdr:row>37</xdr:row>
      <xdr:rowOff>151638</xdr:rowOff>
    </xdr:to>
    <xdr:sp macro="" textlink="">
      <xdr:nvSpPr>
        <xdr:cNvPr id="299" name="フローチャート: 判断 298"/>
        <xdr:cNvSpPr/>
      </xdr:nvSpPr>
      <xdr:spPr>
        <a:xfrm>
          <a:off x="9588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142765</xdr:rowOff>
    </xdr:from>
    <xdr:ext cx="378565" cy="259045"/>
    <xdr:sp macro="" textlink="">
      <xdr:nvSpPr>
        <xdr:cNvPr id="300" name="テキスト ボックス 299"/>
        <xdr:cNvSpPr txBox="1"/>
      </xdr:nvSpPr>
      <xdr:spPr>
        <a:xfrm>
          <a:off x="9450017" y="648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67919</xdr:rowOff>
    </xdr:from>
    <xdr:to>
      <xdr:col>45</xdr:col>
      <xdr:colOff>177800</xdr:colOff>
      <xdr:row>35</xdr:row>
      <xdr:rowOff>146558</xdr:rowOff>
    </xdr:to>
    <xdr:cxnSp macro="">
      <xdr:nvCxnSpPr>
        <xdr:cNvPr id="301" name="直線コネクタ 300"/>
        <xdr:cNvCxnSpPr/>
      </xdr:nvCxnSpPr>
      <xdr:spPr>
        <a:xfrm flipV="1">
          <a:off x="7861300" y="6068669"/>
          <a:ext cx="889000" cy="7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52324</xdr:rowOff>
    </xdr:from>
    <xdr:to>
      <xdr:col>46</xdr:col>
      <xdr:colOff>38100</xdr:colOff>
      <xdr:row>37</xdr:row>
      <xdr:rowOff>153924</xdr:rowOff>
    </xdr:to>
    <xdr:sp macro="" textlink="">
      <xdr:nvSpPr>
        <xdr:cNvPr id="302" name="フローチャート: 判断 301"/>
        <xdr:cNvSpPr/>
      </xdr:nvSpPr>
      <xdr:spPr>
        <a:xfrm>
          <a:off x="8699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145051</xdr:rowOff>
    </xdr:from>
    <xdr:ext cx="378565" cy="259045"/>
    <xdr:sp macro="" textlink="">
      <xdr:nvSpPr>
        <xdr:cNvPr id="303" name="テキスト ボックス 302"/>
        <xdr:cNvSpPr txBox="1"/>
      </xdr:nvSpPr>
      <xdr:spPr>
        <a:xfrm>
          <a:off x="8561017" y="6488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45974</xdr:rowOff>
    </xdr:from>
    <xdr:to>
      <xdr:col>41</xdr:col>
      <xdr:colOff>50800</xdr:colOff>
      <xdr:row>35</xdr:row>
      <xdr:rowOff>146558</xdr:rowOff>
    </xdr:to>
    <xdr:cxnSp macro="">
      <xdr:nvCxnSpPr>
        <xdr:cNvPr id="304" name="直線コネクタ 303"/>
        <xdr:cNvCxnSpPr/>
      </xdr:nvCxnSpPr>
      <xdr:spPr>
        <a:xfrm>
          <a:off x="6972300" y="604672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64669</xdr:rowOff>
    </xdr:from>
    <xdr:to>
      <xdr:col>41</xdr:col>
      <xdr:colOff>101600</xdr:colOff>
      <xdr:row>36</xdr:row>
      <xdr:rowOff>166269</xdr:rowOff>
    </xdr:to>
    <xdr:sp macro="" textlink="">
      <xdr:nvSpPr>
        <xdr:cNvPr id="305" name="フローチャート: 判断 304"/>
        <xdr:cNvSpPr/>
      </xdr:nvSpPr>
      <xdr:spPr>
        <a:xfrm>
          <a:off x="7810500" y="623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157396</xdr:rowOff>
    </xdr:from>
    <xdr:ext cx="378565" cy="259045"/>
    <xdr:sp macro="" textlink="">
      <xdr:nvSpPr>
        <xdr:cNvPr id="306" name="テキスト ボックス 305"/>
        <xdr:cNvSpPr txBox="1"/>
      </xdr:nvSpPr>
      <xdr:spPr>
        <a:xfrm>
          <a:off x="7672017" y="6329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152451</xdr:rowOff>
    </xdr:from>
    <xdr:to>
      <xdr:col>36</xdr:col>
      <xdr:colOff>165100</xdr:colOff>
      <xdr:row>35</xdr:row>
      <xdr:rowOff>82601</xdr:rowOff>
    </xdr:to>
    <xdr:sp macro="" textlink="">
      <xdr:nvSpPr>
        <xdr:cNvPr id="307" name="フローチャート: 判断 306"/>
        <xdr:cNvSpPr/>
      </xdr:nvSpPr>
      <xdr:spPr>
        <a:xfrm>
          <a:off x="6921500" y="59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99128</xdr:rowOff>
    </xdr:from>
    <xdr:ext cx="469744" cy="259045"/>
    <xdr:sp macro="" textlink="">
      <xdr:nvSpPr>
        <xdr:cNvPr id="308" name="テキスト ボックス 307"/>
        <xdr:cNvSpPr txBox="1"/>
      </xdr:nvSpPr>
      <xdr:spPr>
        <a:xfrm>
          <a:off x="6737428" y="575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107188</xdr:rowOff>
    </xdr:from>
    <xdr:to>
      <xdr:col>55</xdr:col>
      <xdr:colOff>50800</xdr:colOff>
      <xdr:row>36</xdr:row>
      <xdr:rowOff>37338</xdr:rowOff>
    </xdr:to>
    <xdr:sp macro="" textlink="">
      <xdr:nvSpPr>
        <xdr:cNvPr id="314" name="楕円 313"/>
        <xdr:cNvSpPr/>
      </xdr:nvSpPr>
      <xdr:spPr>
        <a:xfrm>
          <a:off x="10426700" y="61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130065</xdr:rowOff>
    </xdr:from>
    <xdr:ext cx="469744" cy="259045"/>
    <xdr:sp macro="" textlink="">
      <xdr:nvSpPr>
        <xdr:cNvPr id="315" name="労働費該当値テキスト"/>
        <xdr:cNvSpPr txBox="1"/>
      </xdr:nvSpPr>
      <xdr:spPr>
        <a:xfrm>
          <a:off x="10528300" y="595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14376</xdr:rowOff>
    </xdr:from>
    <xdr:to>
      <xdr:col>50</xdr:col>
      <xdr:colOff>165100</xdr:colOff>
      <xdr:row>36</xdr:row>
      <xdr:rowOff>115976</xdr:rowOff>
    </xdr:to>
    <xdr:sp macro="" textlink="">
      <xdr:nvSpPr>
        <xdr:cNvPr id="316" name="楕円 315"/>
        <xdr:cNvSpPr/>
      </xdr:nvSpPr>
      <xdr:spPr>
        <a:xfrm>
          <a:off x="9588500" y="61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132503</xdr:rowOff>
    </xdr:from>
    <xdr:ext cx="378565" cy="259045"/>
    <xdr:sp macro="" textlink="">
      <xdr:nvSpPr>
        <xdr:cNvPr id="317" name="テキスト ボックス 316"/>
        <xdr:cNvSpPr txBox="1"/>
      </xdr:nvSpPr>
      <xdr:spPr>
        <a:xfrm>
          <a:off x="9450017" y="5961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17119</xdr:rowOff>
    </xdr:from>
    <xdr:to>
      <xdr:col>46</xdr:col>
      <xdr:colOff>38100</xdr:colOff>
      <xdr:row>35</xdr:row>
      <xdr:rowOff>118719</xdr:rowOff>
    </xdr:to>
    <xdr:sp macro="" textlink="">
      <xdr:nvSpPr>
        <xdr:cNvPr id="318" name="楕円 317"/>
        <xdr:cNvSpPr/>
      </xdr:nvSpPr>
      <xdr:spPr>
        <a:xfrm>
          <a:off x="8699500" y="601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135246</xdr:rowOff>
    </xdr:from>
    <xdr:ext cx="469744" cy="259045"/>
    <xdr:sp macro="" textlink="">
      <xdr:nvSpPr>
        <xdr:cNvPr id="319" name="テキスト ボックス 318"/>
        <xdr:cNvSpPr txBox="1"/>
      </xdr:nvSpPr>
      <xdr:spPr>
        <a:xfrm>
          <a:off x="8515428" y="579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95758</xdr:rowOff>
    </xdr:from>
    <xdr:to>
      <xdr:col>41</xdr:col>
      <xdr:colOff>101600</xdr:colOff>
      <xdr:row>36</xdr:row>
      <xdr:rowOff>25908</xdr:rowOff>
    </xdr:to>
    <xdr:sp macro="" textlink="">
      <xdr:nvSpPr>
        <xdr:cNvPr id="320" name="楕円 319"/>
        <xdr:cNvSpPr/>
      </xdr:nvSpPr>
      <xdr:spPr>
        <a:xfrm>
          <a:off x="7810500" y="609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42435</xdr:rowOff>
    </xdr:from>
    <xdr:ext cx="469744" cy="259045"/>
    <xdr:sp macro="" textlink="">
      <xdr:nvSpPr>
        <xdr:cNvPr id="321" name="テキスト ボックス 320"/>
        <xdr:cNvSpPr txBox="1"/>
      </xdr:nvSpPr>
      <xdr:spPr>
        <a:xfrm>
          <a:off x="7626428" y="58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166624</xdr:rowOff>
    </xdr:from>
    <xdr:to>
      <xdr:col>36</xdr:col>
      <xdr:colOff>165100</xdr:colOff>
      <xdr:row>35</xdr:row>
      <xdr:rowOff>96774</xdr:rowOff>
    </xdr:to>
    <xdr:sp macro="" textlink="">
      <xdr:nvSpPr>
        <xdr:cNvPr id="322" name="楕円 321"/>
        <xdr:cNvSpPr/>
      </xdr:nvSpPr>
      <xdr:spPr>
        <a:xfrm>
          <a:off x="6921500" y="599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87901</xdr:rowOff>
    </xdr:from>
    <xdr:ext cx="469744" cy="259045"/>
    <xdr:sp macro="" textlink="">
      <xdr:nvSpPr>
        <xdr:cNvPr id="323" name="テキスト ボックス 322"/>
        <xdr:cNvSpPr txBox="1"/>
      </xdr:nvSpPr>
      <xdr:spPr>
        <a:xfrm>
          <a:off x="6737428" y="608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56866</xdr:rowOff>
    </xdr:from>
    <xdr:to>
      <xdr:col>54</xdr:col>
      <xdr:colOff>189865</xdr:colOff>
      <xdr:row>58</xdr:row>
      <xdr:rowOff>145203</xdr:rowOff>
    </xdr:to>
    <xdr:cxnSp macro="">
      <xdr:nvCxnSpPr>
        <xdr:cNvPr id="349" name="直線コネクタ 348"/>
        <xdr:cNvCxnSpPr/>
      </xdr:nvCxnSpPr>
      <xdr:spPr>
        <a:xfrm flipV="1">
          <a:off x="10475595" y="8629366"/>
          <a:ext cx="1270" cy="1459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149030</xdr:rowOff>
    </xdr:from>
    <xdr:ext cx="469744" cy="259045"/>
    <xdr:sp macro="" textlink="">
      <xdr:nvSpPr>
        <xdr:cNvPr id="350" name="農林水産業費最小値テキスト"/>
        <xdr:cNvSpPr txBox="1"/>
      </xdr:nvSpPr>
      <xdr:spPr>
        <a:xfrm>
          <a:off x="10528300" y="1009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145203</xdr:rowOff>
    </xdr:from>
    <xdr:to>
      <xdr:col>55</xdr:col>
      <xdr:colOff>88900</xdr:colOff>
      <xdr:row>58</xdr:row>
      <xdr:rowOff>145203</xdr:rowOff>
    </xdr:to>
    <xdr:cxnSp macro="">
      <xdr:nvCxnSpPr>
        <xdr:cNvPr id="351" name="直線コネクタ 350"/>
        <xdr:cNvCxnSpPr/>
      </xdr:nvCxnSpPr>
      <xdr:spPr>
        <a:xfrm>
          <a:off x="10388600" y="1008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3543</xdr:rowOff>
    </xdr:from>
    <xdr:ext cx="534377" cy="259045"/>
    <xdr:sp macro="" textlink="">
      <xdr:nvSpPr>
        <xdr:cNvPr id="352" name="農林水産業費最大値テキスト"/>
        <xdr:cNvSpPr txBox="1"/>
      </xdr:nvSpPr>
      <xdr:spPr>
        <a:xfrm>
          <a:off x="10528300" y="840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56866</xdr:rowOff>
    </xdr:from>
    <xdr:to>
      <xdr:col>55</xdr:col>
      <xdr:colOff>88900</xdr:colOff>
      <xdr:row>50</xdr:row>
      <xdr:rowOff>56866</xdr:rowOff>
    </xdr:to>
    <xdr:cxnSp macro="">
      <xdr:nvCxnSpPr>
        <xdr:cNvPr id="353" name="直線コネクタ 352"/>
        <xdr:cNvCxnSpPr/>
      </xdr:nvCxnSpPr>
      <xdr:spPr>
        <a:xfrm>
          <a:off x="10388600" y="8629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27212</xdr:rowOff>
    </xdr:from>
    <xdr:to>
      <xdr:col>55</xdr:col>
      <xdr:colOff>0</xdr:colOff>
      <xdr:row>56</xdr:row>
      <xdr:rowOff>55804</xdr:rowOff>
    </xdr:to>
    <xdr:cxnSp macro="">
      <xdr:nvCxnSpPr>
        <xdr:cNvPr id="354" name="直線コネクタ 353"/>
        <xdr:cNvCxnSpPr/>
      </xdr:nvCxnSpPr>
      <xdr:spPr>
        <a:xfrm flipV="1">
          <a:off x="9639300" y="9628412"/>
          <a:ext cx="838200" cy="2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150096</xdr:rowOff>
    </xdr:from>
    <xdr:ext cx="534377" cy="259045"/>
    <xdr:sp macro="" textlink="">
      <xdr:nvSpPr>
        <xdr:cNvPr id="355" name="農林水産業費平均値テキスト"/>
        <xdr:cNvSpPr txBox="1"/>
      </xdr:nvSpPr>
      <xdr:spPr>
        <a:xfrm>
          <a:off x="10528300" y="957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219</xdr:rowOff>
    </xdr:from>
    <xdr:to>
      <xdr:col>55</xdr:col>
      <xdr:colOff>50800</xdr:colOff>
      <xdr:row>56</xdr:row>
      <xdr:rowOff>101819</xdr:rowOff>
    </xdr:to>
    <xdr:sp macro="" textlink="">
      <xdr:nvSpPr>
        <xdr:cNvPr id="356" name="フローチャート: 判断 355"/>
        <xdr:cNvSpPr/>
      </xdr:nvSpPr>
      <xdr:spPr>
        <a:xfrm>
          <a:off x="104267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33189</xdr:rowOff>
    </xdr:from>
    <xdr:to>
      <xdr:col>50</xdr:col>
      <xdr:colOff>114300</xdr:colOff>
      <xdr:row>56</xdr:row>
      <xdr:rowOff>55804</xdr:rowOff>
    </xdr:to>
    <xdr:cxnSp macro="">
      <xdr:nvCxnSpPr>
        <xdr:cNvPr id="357" name="直線コネクタ 356"/>
        <xdr:cNvCxnSpPr/>
      </xdr:nvCxnSpPr>
      <xdr:spPr>
        <a:xfrm>
          <a:off x="8750300" y="9634389"/>
          <a:ext cx="889000" cy="2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158688</xdr:rowOff>
    </xdr:from>
    <xdr:to>
      <xdr:col>50</xdr:col>
      <xdr:colOff>165100</xdr:colOff>
      <xdr:row>56</xdr:row>
      <xdr:rowOff>88838</xdr:rowOff>
    </xdr:to>
    <xdr:sp macro="" textlink="">
      <xdr:nvSpPr>
        <xdr:cNvPr id="358" name="フローチャート: 判断 357"/>
        <xdr:cNvSpPr/>
      </xdr:nvSpPr>
      <xdr:spPr>
        <a:xfrm>
          <a:off x="9588500" y="95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105365</xdr:rowOff>
    </xdr:from>
    <xdr:ext cx="534377" cy="259045"/>
    <xdr:sp macro="" textlink="">
      <xdr:nvSpPr>
        <xdr:cNvPr id="359" name="テキスト ボックス 358"/>
        <xdr:cNvSpPr txBox="1"/>
      </xdr:nvSpPr>
      <xdr:spPr>
        <a:xfrm>
          <a:off x="9372111" y="936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10590</xdr:rowOff>
    </xdr:from>
    <xdr:to>
      <xdr:col>45</xdr:col>
      <xdr:colOff>177800</xdr:colOff>
      <xdr:row>56</xdr:row>
      <xdr:rowOff>33189</xdr:rowOff>
    </xdr:to>
    <xdr:cxnSp macro="">
      <xdr:nvCxnSpPr>
        <xdr:cNvPr id="360" name="直線コネクタ 359"/>
        <xdr:cNvCxnSpPr/>
      </xdr:nvCxnSpPr>
      <xdr:spPr>
        <a:xfrm>
          <a:off x="7861300" y="9611790"/>
          <a:ext cx="889000" cy="2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125640</xdr:rowOff>
    </xdr:from>
    <xdr:to>
      <xdr:col>46</xdr:col>
      <xdr:colOff>38100</xdr:colOff>
      <xdr:row>56</xdr:row>
      <xdr:rowOff>55790</xdr:rowOff>
    </xdr:to>
    <xdr:sp macro="" textlink="">
      <xdr:nvSpPr>
        <xdr:cNvPr id="361" name="フローチャート: 判断 360"/>
        <xdr:cNvSpPr/>
      </xdr:nvSpPr>
      <xdr:spPr>
        <a:xfrm>
          <a:off x="8699500" y="955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72317</xdr:rowOff>
    </xdr:from>
    <xdr:ext cx="534377" cy="259045"/>
    <xdr:sp macro="" textlink="">
      <xdr:nvSpPr>
        <xdr:cNvPr id="362" name="テキスト ボックス 361"/>
        <xdr:cNvSpPr txBox="1"/>
      </xdr:nvSpPr>
      <xdr:spPr>
        <a:xfrm>
          <a:off x="8483111" y="933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10590</xdr:rowOff>
    </xdr:from>
    <xdr:to>
      <xdr:col>41</xdr:col>
      <xdr:colOff>50800</xdr:colOff>
      <xdr:row>57</xdr:row>
      <xdr:rowOff>47966</xdr:rowOff>
    </xdr:to>
    <xdr:cxnSp macro="">
      <xdr:nvCxnSpPr>
        <xdr:cNvPr id="363" name="直線コネクタ 362"/>
        <xdr:cNvCxnSpPr/>
      </xdr:nvCxnSpPr>
      <xdr:spPr>
        <a:xfrm flipV="1">
          <a:off x="6972300" y="9611790"/>
          <a:ext cx="889000" cy="20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65583</xdr:rowOff>
    </xdr:from>
    <xdr:to>
      <xdr:col>41</xdr:col>
      <xdr:colOff>101600</xdr:colOff>
      <xdr:row>53</xdr:row>
      <xdr:rowOff>167183</xdr:rowOff>
    </xdr:to>
    <xdr:sp macro="" textlink="">
      <xdr:nvSpPr>
        <xdr:cNvPr id="364" name="フローチャート: 判断 363"/>
        <xdr:cNvSpPr/>
      </xdr:nvSpPr>
      <xdr:spPr>
        <a:xfrm>
          <a:off x="7810500" y="9152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12260</xdr:rowOff>
    </xdr:from>
    <xdr:ext cx="534377" cy="259045"/>
    <xdr:sp macro="" textlink="">
      <xdr:nvSpPr>
        <xdr:cNvPr id="365" name="テキスト ボックス 364"/>
        <xdr:cNvSpPr txBox="1"/>
      </xdr:nvSpPr>
      <xdr:spPr>
        <a:xfrm>
          <a:off x="7594111" y="892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146344</xdr:rowOff>
    </xdr:from>
    <xdr:to>
      <xdr:col>36</xdr:col>
      <xdr:colOff>165100</xdr:colOff>
      <xdr:row>54</xdr:row>
      <xdr:rowOff>76494</xdr:rowOff>
    </xdr:to>
    <xdr:sp macro="" textlink="">
      <xdr:nvSpPr>
        <xdr:cNvPr id="366" name="フローチャート: 判断 365"/>
        <xdr:cNvSpPr/>
      </xdr:nvSpPr>
      <xdr:spPr>
        <a:xfrm>
          <a:off x="6921500" y="9233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93021</xdr:rowOff>
    </xdr:from>
    <xdr:ext cx="534377" cy="259045"/>
    <xdr:sp macro="" textlink="">
      <xdr:nvSpPr>
        <xdr:cNvPr id="367" name="テキスト ボックス 366"/>
        <xdr:cNvSpPr txBox="1"/>
      </xdr:nvSpPr>
      <xdr:spPr>
        <a:xfrm>
          <a:off x="6705111" y="900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147862</xdr:rowOff>
    </xdr:from>
    <xdr:to>
      <xdr:col>55</xdr:col>
      <xdr:colOff>50800</xdr:colOff>
      <xdr:row>56</xdr:row>
      <xdr:rowOff>78012</xdr:rowOff>
    </xdr:to>
    <xdr:sp macro="" textlink="">
      <xdr:nvSpPr>
        <xdr:cNvPr id="373" name="楕円 372"/>
        <xdr:cNvSpPr/>
      </xdr:nvSpPr>
      <xdr:spPr>
        <a:xfrm>
          <a:off x="10426700" y="957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170739</xdr:rowOff>
    </xdr:from>
    <xdr:ext cx="534377" cy="259045"/>
    <xdr:sp macro="" textlink="">
      <xdr:nvSpPr>
        <xdr:cNvPr id="374" name="農林水産業費該当値テキスト"/>
        <xdr:cNvSpPr txBox="1"/>
      </xdr:nvSpPr>
      <xdr:spPr>
        <a:xfrm>
          <a:off x="10528300" y="942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5004</xdr:rowOff>
    </xdr:from>
    <xdr:to>
      <xdr:col>50</xdr:col>
      <xdr:colOff>165100</xdr:colOff>
      <xdr:row>56</xdr:row>
      <xdr:rowOff>106604</xdr:rowOff>
    </xdr:to>
    <xdr:sp macro="" textlink="">
      <xdr:nvSpPr>
        <xdr:cNvPr id="375" name="楕円 374"/>
        <xdr:cNvSpPr/>
      </xdr:nvSpPr>
      <xdr:spPr>
        <a:xfrm>
          <a:off x="9588500" y="960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97731</xdr:rowOff>
    </xdr:from>
    <xdr:ext cx="534377" cy="259045"/>
    <xdr:sp macro="" textlink="">
      <xdr:nvSpPr>
        <xdr:cNvPr id="376" name="テキスト ボックス 375"/>
        <xdr:cNvSpPr txBox="1"/>
      </xdr:nvSpPr>
      <xdr:spPr>
        <a:xfrm>
          <a:off x="9372111" y="969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153839</xdr:rowOff>
    </xdr:from>
    <xdr:to>
      <xdr:col>46</xdr:col>
      <xdr:colOff>38100</xdr:colOff>
      <xdr:row>56</xdr:row>
      <xdr:rowOff>83989</xdr:rowOff>
    </xdr:to>
    <xdr:sp macro="" textlink="">
      <xdr:nvSpPr>
        <xdr:cNvPr id="377" name="楕円 376"/>
        <xdr:cNvSpPr/>
      </xdr:nvSpPr>
      <xdr:spPr>
        <a:xfrm>
          <a:off x="8699500" y="95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75116</xdr:rowOff>
    </xdr:from>
    <xdr:ext cx="534377" cy="259045"/>
    <xdr:sp macro="" textlink="">
      <xdr:nvSpPr>
        <xdr:cNvPr id="378" name="テキスト ボックス 377"/>
        <xdr:cNvSpPr txBox="1"/>
      </xdr:nvSpPr>
      <xdr:spPr>
        <a:xfrm>
          <a:off x="8483111" y="967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131240</xdr:rowOff>
    </xdr:from>
    <xdr:to>
      <xdr:col>41</xdr:col>
      <xdr:colOff>101600</xdr:colOff>
      <xdr:row>56</xdr:row>
      <xdr:rowOff>61390</xdr:rowOff>
    </xdr:to>
    <xdr:sp macro="" textlink="">
      <xdr:nvSpPr>
        <xdr:cNvPr id="379" name="楕円 378"/>
        <xdr:cNvSpPr/>
      </xdr:nvSpPr>
      <xdr:spPr>
        <a:xfrm>
          <a:off x="7810500" y="95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52517</xdr:rowOff>
    </xdr:from>
    <xdr:ext cx="534377" cy="259045"/>
    <xdr:sp macro="" textlink="">
      <xdr:nvSpPr>
        <xdr:cNvPr id="380" name="テキスト ボックス 379"/>
        <xdr:cNvSpPr txBox="1"/>
      </xdr:nvSpPr>
      <xdr:spPr>
        <a:xfrm>
          <a:off x="7594111" y="965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168616</xdr:rowOff>
    </xdr:from>
    <xdr:to>
      <xdr:col>36</xdr:col>
      <xdr:colOff>165100</xdr:colOff>
      <xdr:row>57</xdr:row>
      <xdr:rowOff>98766</xdr:rowOff>
    </xdr:to>
    <xdr:sp macro="" textlink="">
      <xdr:nvSpPr>
        <xdr:cNvPr id="381" name="楕円 380"/>
        <xdr:cNvSpPr/>
      </xdr:nvSpPr>
      <xdr:spPr>
        <a:xfrm>
          <a:off x="6921500" y="976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89893</xdr:rowOff>
    </xdr:from>
    <xdr:ext cx="534377" cy="259045"/>
    <xdr:sp macro="" textlink="">
      <xdr:nvSpPr>
        <xdr:cNvPr id="382" name="テキスト ボックス 381"/>
        <xdr:cNvSpPr txBox="1"/>
      </xdr:nvSpPr>
      <xdr:spPr>
        <a:xfrm>
          <a:off x="6705111" y="986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93542</xdr:rowOff>
    </xdr:from>
    <xdr:to>
      <xdr:col>54</xdr:col>
      <xdr:colOff>189865</xdr:colOff>
      <xdr:row>78</xdr:row>
      <xdr:rowOff>165379</xdr:rowOff>
    </xdr:to>
    <xdr:cxnSp macro="">
      <xdr:nvCxnSpPr>
        <xdr:cNvPr id="406" name="直線コネクタ 405"/>
        <xdr:cNvCxnSpPr/>
      </xdr:nvCxnSpPr>
      <xdr:spPr>
        <a:xfrm flipV="1">
          <a:off x="10475595" y="12095042"/>
          <a:ext cx="1270" cy="1443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169206</xdr:rowOff>
    </xdr:from>
    <xdr:ext cx="469744" cy="259045"/>
    <xdr:sp macro="" textlink="">
      <xdr:nvSpPr>
        <xdr:cNvPr id="407" name="商工費最小値テキスト"/>
        <xdr:cNvSpPr txBox="1"/>
      </xdr:nvSpPr>
      <xdr:spPr>
        <a:xfrm>
          <a:off x="10528300"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165379</xdr:rowOff>
    </xdr:from>
    <xdr:to>
      <xdr:col>55</xdr:col>
      <xdr:colOff>88900</xdr:colOff>
      <xdr:row>78</xdr:row>
      <xdr:rowOff>165379</xdr:rowOff>
    </xdr:to>
    <xdr:cxnSp macro="">
      <xdr:nvCxnSpPr>
        <xdr:cNvPr id="408" name="直線コネクタ 407"/>
        <xdr:cNvCxnSpPr/>
      </xdr:nvCxnSpPr>
      <xdr:spPr>
        <a:xfrm>
          <a:off x="10388600" y="135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40219</xdr:rowOff>
    </xdr:from>
    <xdr:ext cx="534377" cy="259045"/>
    <xdr:sp macro="" textlink="">
      <xdr:nvSpPr>
        <xdr:cNvPr id="409" name="商工費最大値テキスト"/>
        <xdr:cNvSpPr txBox="1"/>
      </xdr:nvSpPr>
      <xdr:spPr>
        <a:xfrm>
          <a:off x="10528300" y="1187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78,423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93542</xdr:rowOff>
    </xdr:from>
    <xdr:to>
      <xdr:col>55</xdr:col>
      <xdr:colOff>88900</xdr:colOff>
      <xdr:row>70</xdr:row>
      <xdr:rowOff>93542</xdr:rowOff>
    </xdr:to>
    <xdr:cxnSp macro="">
      <xdr:nvCxnSpPr>
        <xdr:cNvPr id="410" name="直線コネクタ 409"/>
        <xdr:cNvCxnSpPr/>
      </xdr:nvCxnSpPr>
      <xdr:spPr>
        <a:xfrm>
          <a:off x="10388600" y="1209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254</xdr:rowOff>
    </xdr:from>
    <xdr:to>
      <xdr:col>55</xdr:col>
      <xdr:colOff>0</xdr:colOff>
      <xdr:row>76</xdr:row>
      <xdr:rowOff>124155</xdr:rowOff>
    </xdr:to>
    <xdr:cxnSp macro="">
      <xdr:nvCxnSpPr>
        <xdr:cNvPr id="411" name="直線コネクタ 410"/>
        <xdr:cNvCxnSpPr/>
      </xdr:nvCxnSpPr>
      <xdr:spPr>
        <a:xfrm flipV="1">
          <a:off x="9639300" y="12859004"/>
          <a:ext cx="838200" cy="29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8062</xdr:rowOff>
    </xdr:from>
    <xdr:ext cx="534377" cy="259045"/>
    <xdr:sp macro="" textlink="">
      <xdr:nvSpPr>
        <xdr:cNvPr id="412" name="商工費平均値テキスト"/>
        <xdr:cNvSpPr txBox="1"/>
      </xdr:nvSpPr>
      <xdr:spPr>
        <a:xfrm>
          <a:off x="10528300" y="13209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29635</xdr:rowOff>
    </xdr:from>
    <xdr:to>
      <xdr:col>55</xdr:col>
      <xdr:colOff>50800</xdr:colOff>
      <xdr:row>77</xdr:row>
      <xdr:rowOff>131235</xdr:rowOff>
    </xdr:to>
    <xdr:sp macro="" textlink="">
      <xdr:nvSpPr>
        <xdr:cNvPr id="413" name="フローチャート: 判断 412"/>
        <xdr:cNvSpPr/>
      </xdr:nvSpPr>
      <xdr:spPr>
        <a:xfrm>
          <a:off x="10426700" y="132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124155</xdr:rowOff>
    </xdr:from>
    <xdr:to>
      <xdr:col>50</xdr:col>
      <xdr:colOff>114300</xdr:colOff>
      <xdr:row>78</xdr:row>
      <xdr:rowOff>7093</xdr:rowOff>
    </xdr:to>
    <xdr:cxnSp macro="">
      <xdr:nvCxnSpPr>
        <xdr:cNvPr id="414" name="直線コネクタ 413"/>
        <xdr:cNvCxnSpPr/>
      </xdr:nvCxnSpPr>
      <xdr:spPr>
        <a:xfrm flipV="1">
          <a:off x="8750300" y="13154355"/>
          <a:ext cx="889000" cy="22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36207</xdr:rowOff>
    </xdr:from>
    <xdr:to>
      <xdr:col>50</xdr:col>
      <xdr:colOff>165100</xdr:colOff>
      <xdr:row>77</xdr:row>
      <xdr:rowOff>137807</xdr:rowOff>
    </xdr:to>
    <xdr:sp macro="" textlink="">
      <xdr:nvSpPr>
        <xdr:cNvPr id="415" name="フローチャート: 判断 414"/>
        <xdr:cNvSpPr/>
      </xdr:nvSpPr>
      <xdr:spPr>
        <a:xfrm>
          <a:off x="9588500" y="132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128934</xdr:rowOff>
    </xdr:from>
    <xdr:ext cx="534377" cy="259045"/>
    <xdr:sp macro="" textlink="">
      <xdr:nvSpPr>
        <xdr:cNvPr id="416" name="テキスト ボックス 415"/>
        <xdr:cNvSpPr txBox="1"/>
      </xdr:nvSpPr>
      <xdr:spPr>
        <a:xfrm>
          <a:off x="9372111" y="1333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88685</xdr:rowOff>
    </xdr:from>
    <xdr:to>
      <xdr:col>45</xdr:col>
      <xdr:colOff>177800</xdr:colOff>
      <xdr:row>78</xdr:row>
      <xdr:rowOff>7093</xdr:rowOff>
    </xdr:to>
    <xdr:cxnSp macro="">
      <xdr:nvCxnSpPr>
        <xdr:cNvPr id="417" name="直線コネクタ 416"/>
        <xdr:cNvCxnSpPr/>
      </xdr:nvCxnSpPr>
      <xdr:spPr>
        <a:xfrm>
          <a:off x="7861300" y="13290335"/>
          <a:ext cx="889000" cy="8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60401</xdr:rowOff>
    </xdr:from>
    <xdr:to>
      <xdr:col>46</xdr:col>
      <xdr:colOff>38100</xdr:colOff>
      <xdr:row>77</xdr:row>
      <xdr:rowOff>162001</xdr:rowOff>
    </xdr:to>
    <xdr:sp macro="" textlink="">
      <xdr:nvSpPr>
        <xdr:cNvPr id="418" name="フローチャート: 判断 417"/>
        <xdr:cNvSpPr/>
      </xdr:nvSpPr>
      <xdr:spPr>
        <a:xfrm>
          <a:off x="8699500" y="1326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7078</xdr:rowOff>
    </xdr:from>
    <xdr:ext cx="534377" cy="259045"/>
    <xdr:sp macro="" textlink="">
      <xdr:nvSpPr>
        <xdr:cNvPr id="419" name="テキスト ボックス 418"/>
        <xdr:cNvSpPr txBox="1"/>
      </xdr:nvSpPr>
      <xdr:spPr>
        <a:xfrm>
          <a:off x="8483111" y="1303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67348</xdr:rowOff>
    </xdr:from>
    <xdr:to>
      <xdr:col>41</xdr:col>
      <xdr:colOff>50800</xdr:colOff>
      <xdr:row>77</xdr:row>
      <xdr:rowOff>88685</xdr:rowOff>
    </xdr:to>
    <xdr:cxnSp macro="">
      <xdr:nvCxnSpPr>
        <xdr:cNvPr id="420" name="直線コネクタ 419"/>
        <xdr:cNvCxnSpPr/>
      </xdr:nvCxnSpPr>
      <xdr:spPr>
        <a:xfrm>
          <a:off x="6972300" y="13268998"/>
          <a:ext cx="889000" cy="2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9213</xdr:rowOff>
    </xdr:from>
    <xdr:to>
      <xdr:col>41</xdr:col>
      <xdr:colOff>101600</xdr:colOff>
      <xdr:row>77</xdr:row>
      <xdr:rowOff>110813</xdr:rowOff>
    </xdr:to>
    <xdr:sp macro="" textlink="">
      <xdr:nvSpPr>
        <xdr:cNvPr id="421" name="フローチャート: 判断 420"/>
        <xdr:cNvSpPr/>
      </xdr:nvSpPr>
      <xdr:spPr>
        <a:xfrm>
          <a:off x="7810500" y="1321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127340</xdr:rowOff>
    </xdr:from>
    <xdr:ext cx="534377" cy="259045"/>
    <xdr:sp macro="" textlink="">
      <xdr:nvSpPr>
        <xdr:cNvPr id="422" name="テキスト ボックス 421"/>
        <xdr:cNvSpPr txBox="1"/>
      </xdr:nvSpPr>
      <xdr:spPr>
        <a:xfrm>
          <a:off x="7594111" y="1298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71335</xdr:rowOff>
    </xdr:from>
    <xdr:to>
      <xdr:col>36</xdr:col>
      <xdr:colOff>165100</xdr:colOff>
      <xdr:row>78</xdr:row>
      <xdr:rowOff>1485</xdr:rowOff>
    </xdr:to>
    <xdr:sp macro="" textlink="">
      <xdr:nvSpPr>
        <xdr:cNvPr id="423" name="フローチャート: 判断 422"/>
        <xdr:cNvSpPr/>
      </xdr:nvSpPr>
      <xdr:spPr>
        <a:xfrm>
          <a:off x="6921500" y="1327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164062</xdr:rowOff>
    </xdr:from>
    <xdr:ext cx="534377" cy="259045"/>
    <xdr:sp macro="" textlink="">
      <xdr:nvSpPr>
        <xdr:cNvPr id="424" name="テキスト ボックス 423"/>
        <xdr:cNvSpPr txBox="1"/>
      </xdr:nvSpPr>
      <xdr:spPr>
        <a:xfrm>
          <a:off x="6705111" y="1336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120904</xdr:rowOff>
    </xdr:from>
    <xdr:to>
      <xdr:col>55</xdr:col>
      <xdr:colOff>50800</xdr:colOff>
      <xdr:row>75</xdr:row>
      <xdr:rowOff>51054</xdr:rowOff>
    </xdr:to>
    <xdr:sp macro="" textlink="">
      <xdr:nvSpPr>
        <xdr:cNvPr id="430" name="楕円 429"/>
        <xdr:cNvSpPr/>
      </xdr:nvSpPr>
      <xdr:spPr>
        <a:xfrm>
          <a:off x="10426700" y="1280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143781</xdr:rowOff>
    </xdr:from>
    <xdr:ext cx="534377" cy="259045"/>
    <xdr:sp macro="" textlink="">
      <xdr:nvSpPr>
        <xdr:cNvPr id="431" name="商工費該当値テキスト"/>
        <xdr:cNvSpPr txBox="1"/>
      </xdr:nvSpPr>
      <xdr:spPr>
        <a:xfrm>
          <a:off x="10528300" y="1265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73355</xdr:rowOff>
    </xdr:from>
    <xdr:to>
      <xdr:col>50</xdr:col>
      <xdr:colOff>165100</xdr:colOff>
      <xdr:row>77</xdr:row>
      <xdr:rowOff>3505</xdr:rowOff>
    </xdr:to>
    <xdr:sp macro="" textlink="">
      <xdr:nvSpPr>
        <xdr:cNvPr id="432" name="楕円 431"/>
        <xdr:cNvSpPr/>
      </xdr:nvSpPr>
      <xdr:spPr>
        <a:xfrm>
          <a:off x="9588500" y="131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20032</xdr:rowOff>
    </xdr:from>
    <xdr:ext cx="534377" cy="259045"/>
    <xdr:sp macro="" textlink="">
      <xdr:nvSpPr>
        <xdr:cNvPr id="433" name="テキスト ボックス 432"/>
        <xdr:cNvSpPr txBox="1"/>
      </xdr:nvSpPr>
      <xdr:spPr>
        <a:xfrm>
          <a:off x="9372111" y="1287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127743</xdr:rowOff>
    </xdr:from>
    <xdr:to>
      <xdr:col>46</xdr:col>
      <xdr:colOff>38100</xdr:colOff>
      <xdr:row>78</xdr:row>
      <xdr:rowOff>57893</xdr:rowOff>
    </xdr:to>
    <xdr:sp macro="" textlink="">
      <xdr:nvSpPr>
        <xdr:cNvPr id="434" name="楕円 433"/>
        <xdr:cNvSpPr/>
      </xdr:nvSpPr>
      <xdr:spPr>
        <a:xfrm>
          <a:off x="8699500" y="1332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49020</xdr:rowOff>
    </xdr:from>
    <xdr:ext cx="534377" cy="259045"/>
    <xdr:sp macro="" textlink="">
      <xdr:nvSpPr>
        <xdr:cNvPr id="435" name="テキスト ボックス 434"/>
        <xdr:cNvSpPr txBox="1"/>
      </xdr:nvSpPr>
      <xdr:spPr>
        <a:xfrm>
          <a:off x="8483111" y="1342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37885</xdr:rowOff>
    </xdr:from>
    <xdr:to>
      <xdr:col>41</xdr:col>
      <xdr:colOff>101600</xdr:colOff>
      <xdr:row>77</xdr:row>
      <xdr:rowOff>139485</xdr:rowOff>
    </xdr:to>
    <xdr:sp macro="" textlink="">
      <xdr:nvSpPr>
        <xdr:cNvPr id="436" name="楕円 435"/>
        <xdr:cNvSpPr/>
      </xdr:nvSpPr>
      <xdr:spPr>
        <a:xfrm>
          <a:off x="7810500" y="132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130612</xdr:rowOff>
    </xdr:from>
    <xdr:ext cx="534377" cy="259045"/>
    <xdr:sp macro="" textlink="">
      <xdr:nvSpPr>
        <xdr:cNvPr id="437" name="テキスト ボックス 436"/>
        <xdr:cNvSpPr txBox="1"/>
      </xdr:nvSpPr>
      <xdr:spPr>
        <a:xfrm>
          <a:off x="7594111" y="1333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16548</xdr:rowOff>
    </xdr:from>
    <xdr:to>
      <xdr:col>36</xdr:col>
      <xdr:colOff>165100</xdr:colOff>
      <xdr:row>77</xdr:row>
      <xdr:rowOff>118148</xdr:rowOff>
    </xdr:to>
    <xdr:sp macro="" textlink="">
      <xdr:nvSpPr>
        <xdr:cNvPr id="438" name="楕円 437"/>
        <xdr:cNvSpPr/>
      </xdr:nvSpPr>
      <xdr:spPr>
        <a:xfrm>
          <a:off x="6921500" y="1321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134675</xdr:rowOff>
    </xdr:from>
    <xdr:ext cx="534377" cy="259045"/>
    <xdr:sp macro="" textlink="">
      <xdr:nvSpPr>
        <xdr:cNvPr id="439" name="テキスト ボックス 438"/>
        <xdr:cNvSpPr txBox="1"/>
      </xdr:nvSpPr>
      <xdr:spPr>
        <a:xfrm>
          <a:off x="6705111" y="1299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3" name="テキスト ボックス 452"/>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5" name="テキスト ボックス 454"/>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7" name="テキスト ボックス 456"/>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61" name="テキスト ボックス 460"/>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3" name="テキスト ボックス 46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83702</xdr:rowOff>
    </xdr:from>
    <xdr:to>
      <xdr:col>54</xdr:col>
      <xdr:colOff>189865</xdr:colOff>
      <xdr:row>99</xdr:row>
      <xdr:rowOff>48096</xdr:rowOff>
    </xdr:to>
    <xdr:cxnSp macro="">
      <xdr:nvCxnSpPr>
        <xdr:cNvPr id="465" name="直線コネクタ 464"/>
        <xdr:cNvCxnSpPr/>
      </xdr:nvCxnSpPr>
      <xdr:spPr>
        <a:xfrm flipV="1">
          <a:off x="10475595" y="15514202"/>
          <a:ext cx="1270" cy="1507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51923</xdr:rowOff>
    </xdr:from>
    <xdr:ext cx="534377" cy="259045"/>
    <xdr:sp macro="" textlink="">
      <xdr:nvSpPr>
        <xdr:cNvPr id="466" name="土木費最小値テキスト"/>
        <xdr:cNvSpPr txBox="1"/>
      </xdr:nvSpPr>
      <xdr:spPr>
        <a:xfrm>
          <a:off x="10528300" y="1702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48096</xdr:rowOff>
    </xdr:from>
    <xdr:to>
      <xdr:col>55</xdr:col>
      <xdr:colOff>88900</xdr:colOff>
      <xdr:row>99</xdr:row>
      <xdr:rowOff>48096</xdr:rowOff>
    </xdr:to>
    <xdr:cxnSp macro="">
      <xdr:nvCxnSpPr>
        <xdr:cNvPr id="467" name="直線コネクタ 466"/>
        <xdr:cNvCxnSpPr/>
      </xdr:nvCxnSpPr>
      <xdr:spPr>
        <a:xfrm>
          <a:off x="10388600" y="170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30379</xdr:rowOff>
    </xdr:from>
    <xdr:ext cx="599010" cy="259045"/>
    <xdr:sp macro="" textlink="">
      <xdr:nvSpPr>
        <xdr:cNvPr id="468" name="土木費最大値テキスト"/>
        <xdr:cNvSpPr txBox="1"/>
      </xdr:nvSpPr>
      <xdr:spPr>
        <a:xfrm>
          <a:off x="10528300" y="15289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954,295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83702</xdr:rowOff>
    </xdr:from>
    <xdr:to>
      <xdr:col>55</xdr:col>
      <xdr:colOff>88900</xdr:colOff>
      <xdr:row>90</xdr:row>
      <xdr:rowOff>83702</xdr:rowOff>
    </xdr:to>
    <xdr:cxnSp macro="">
      <xdr:nvCxnSpPr>
        <xdr:cNvPr id="469" name="直線コネクタ 468"/>
        <xdr:cNvCxnSpPr/>
      </xdr:nvCxnSpPr>
      <xdr:spPr>
        <a:xfrm>
          <a:off x="10388600" y="15514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151540</xdr:rowOff>
    </xdr:from>
    <xdr:to>
      <xdr:col>55</xdr:col>
      <xdr:colOff>0</xdr:colOff>
      <xdr:row>98</xdr:row>
      <xdr:rowOff>153854</xdr:rowOff>
    </xdr:to>
    <xdr:cxnSp macro="">
      <xdr:nvCxnSpPr>
        <xdr:cNvPr id="470" name="直線コネクタ 469"/>
        <xdr:cNvCxnSpPr/>
      </xdr:nvCxnSpPr>
      <xdr:spPr>
        <a:xfrm>
          <a:off x="9639300" y="16953640"/>
          <a:ext cx="838200" cy="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104320</xdr:rowOff>
    </xdr:from>
    <xdr:ext cx="534377" cy="259045"/>
    <xdr:sp macro="" textlink="">
      <xdr:nvSpPr>
        <xdr:cNvPr id="471" name="土木費平均値テキスト"/>
        <xdr:cNvSpPr txBox="1"/>
      </xdr:nvSpPr>
      <xdr:spPr>
        <a:xfrm>
          <a:off x="10528300" y="16734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81443</xdr:rowOff>
    </xdr:from>
    <xdr:to>
      <xdr:col>55</xdr:col>
      <xdr:colOff>50800</xdr:colOff>
      <xdr:row>99</xdr:row>
      <xdr:rowOff>11593</xdr:rowOff>
    </xdr:to>
    <xdr:sp macro="" textlink="">
      <xdr:nvSpPr>
        <xdr:cNvPr id="472" name="フローチャート: 判断 471"/>
        <xdr:cNvSpPr/>
      </xdr:nvSpPr>
      <xdr:spPr>
        <a:xfrm>
          <a:off x="10426700" y="168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151540</xdr:rowOff>
    </xdr:from>
    <xdr:to>
      <xdr:col>50</xdr:col>
      <xdr:colOff>114300</xdr:colOff>
      <xdr:row>98</xdr:row>
      <xdr:rowOff>165306</xdr:rowOff>
    </xdr:to>
    <xdr:cxnSp macro="">
      <xdr:nvCxnSpPr>
        <xdr:cNvPr id="473" name="直線コネクタ 472"/>
        <xdr:cNvCxnSpPr/>
      </xdr:nvCxnSpPr>
      <xdr:spPr>
        <a:xfrm flipV="1">
          <a:off x="8750300" y="16953640"/>
          <a:ext cx="889000" cy="1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84423</xdr:rowOff>
    </xdr:from>
    <xdr:to>
      <xdr:col>50</xdr:col>
      <xdr:colOff>165100</xdr:colOff>
      <xdr:row>99</xdr:row>
      <xdr:rowOff>14573</xdr:rowOff>
    </xdr:to>
    <xdr:sp macro="" textlink="">
      <xdr:nvSpPr>
        <xdr:cNvPr id="474" name="フローチャート: 判断 473"/>
        <xdr:cNvSpPr/>
      </xdr:nvSpPr>
      <xdr:spPr>
        <a:xfrm>
          <a:off x="9588500" y="168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31100</xdr:rowOff>
    </xdr:from>
    <xdr:ext cx="534377" cy="259045"/>
    <xdr:sp macro="" textlink="">
      <xdr:nvSpPr>
        <xdr:cNvPr id="475" name="テキスト ボックス 474"/>
        <xdr:cNvSpPr txBox="1"/>
      </xdr:nvSpPr>
      <xdr:spPr>
        <a:xfrm>
          <a:off x="9372111" y="1666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165306</xdr:rowOff>
    </xdr:from>
    <xdr:to>
      <xdr:col>45</xdr:col>
      <xdr:colOff>177800</xdr:colOff>
      <xdr:row>98</xdr:row>
      <xdr:rowOff>166557</xdr:rowOff>
    </xdr:to>
    <xdr:cxnSp macro="">
      <xdr:nvCxnSpPr>
        <xdr:cNvPr id="476" name="直線コネクタ 475"/>
        <xdr:cNvCxnSpPr/>
      </xdr:nvCxnSpPr>
      <xdr:spPr>
        <a:xfrm flipV="1">
          <a:off x="7861300" y="16967406"/>
          <a:ext cx="889000" cy="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72560</xdr:rowOff>
    </xdr:from>
    <xdr:to>
      <xdr:col>46</xdr:col>
      <xdr:colOff>38100</xdr:colOff>
      <xdr:row>99</xdr:row>
      <xdr:rowOff>2710</xdr:rowOff>
    </xdr:to>
    <xdr:sp macro="" textlink="">
      <xdr:nvSpPr>
        <xdr:cNvPr id="477" name="フローチャート: 判断 476"/>
        <xdr:cNvSpPr/>
      </xdr:nvSpPr>
      <xdr:spPr>
        <a:xfrm>
          <a:off x="8699500" y="168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19237</xdr:rowOff>
    </xdr:from>
    <xdr:ext cx="534377" cy="259045"/>
    <xdr:sp macro="" textlink="">
      <xdr:nvSpPr>
        <xdr:cNvPr id="478" name="テキスト ボックス 477"/>
        <xdr:cNvSpPr txBox="1"/>
      </xdr:nvSpPr>
      <xdr:spPr>
        <a:xfrm>
          <a:off x="8483111" y="166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166557</xdr:rowOff>
    </xdr:from>
    <xdr:to>
      <xdr:col>41</xdr:col>
      <xdr:colOff>50800</xdr:colOff>
      <xdr:row>98</xdr:row>
      <xdr:rowOff>169520</xdr:rowOff>
    </xdr:to>
    <xdr:cxnSp macro="">
      <xdr:nvCxnSpPr>
        <xdr:cNvPr id="479" name="直線コネクタ 478"/>
        <xdr:cNvCxnSpPr/>
      </xdr:nvCxnSpPr>
      <xdr:spPr>
        <a:xfrm flipV="1">
          <a:off x="6972300" y="16968657"/>
          <a:ext cx="889000" cy="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123360</xdr:rowOff>
    </xdr:from>
    <xdr:to>
      <xdr:col>41</xdr:col>
      <xdr:colOff>101600</xdr:colOff>
      <xdr:row>99</xdr:row>
      <xdr:rowOff>53510</xdr:rowOff>
    </xdr:to>
    <xdr:sp macro="" textlink="">
      <xdr:nvSpPr>
        <xdr:cNvPr id="480" name="フローチャート: 判断 479"/>
        <xdr:cNvSpPr/>
      </xdr:nvSpPr>
      <xdr:spPr>
        <a:xfrm>
          <a:off x="7810500" y="1692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44637</xdr:rowOff>
    </xdr:from>
    <xdr:ext cx="534377" cy="259045"/>
    <xdr:sp macro="" textlink="">
      <xdr:nvSpPr>
        <xdr:cNvPr id="481" name="テキスト ボックス 480"/>
        <xdr:cNvSpPr txBox="1"/>
      </xdr:nvSpPr>
      <xdr:spPr>
        <a:xfrm>
          <a:off x="7594111" y="1701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125699</xdr:rowOff>
    </xdr:from>
    <xdr:to>
      <xdr:col>36</xdr:col>
      <xdr:colOff>165100</xdr:colOff>
      <xdr:row>99</xdr:row>
      <xdr:rowOff>55849</xdr:rowOff>
    </xdr:to>
    <xdr:sp macro="" textlink="">
      <xdr:nvSpPr>
        <xdr:cNvPr id="482" name="フローチャート: 判断 481"/>
        <xdr:cNvSpPr/>
      </xdr:nvSpPr>
      <xdr:spPr>
        <a:xfrm>
          <a:off x="6921500" y="1692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46976</xdr:rowOff>
    </xdr:from>
    <xdr:ext cx="534377" cy="259045"/>
    <xdr:sp macro="" textlink="">
      <xdr:nvSpPr>
        <xdr:cNvPr id="483" name="テキスト ボックス 482"/>
        <xdr:cNvSpPr txBox="1"/>
      </xdr:nvSpPr>
      <xdr:spPr>
        <a:xfrm>
          <a:off x="6705111" y="1702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103054</xdr:rowOff>
    </xdr:from>
    <xdr:to>
      <xdr:col>55</xdr:col>
      <xdr:colOff>50800</xdr:colOff>
      <xdr:row>99</xdr:row>
      <xdr:rowOff>33204</xdr:rowOff>
    </xdr:to>
    <xdr:sp macro="" textlink="">
      <xdr:nvSpPr>
        <xdr:cNvPr id="489" name="楕円 488"/>
        <xdr:cNvSpPr/>
      </xdr:nvSpPr>
      <xdr:spPr>
        <a:xfrm>
          <a:off x="10426700" y="1690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59870</xdr:rowOff>
    </xdr:from>
    <xdr:ext cx="534377" cy="259045"/>
    <xdr:sp macro="" textlink="">
      <xdr:nvSpPr>
        <xdr:cNvPr id="490" name="土木費該当値テキスト"/>
        <xdr:cNvSpPr txBox="1"/>
      </xdr:nvSpPr>
      <xdr:spPr>
        <a:xfrm>
          <a:off x="10528300" y="1686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100740</xdr:rowOff>
    </xdr:from>
    <xdr:to>
      <xdr:col>50</xdr:col>
      <xdr:colOff>165100</xdr:colOff>
      <xdr:row>99</xdr:row>
      <xdr:rowOff>30890</xdr:rowOff>
    </xdr:to>
    <xdr:sp macro="" textlink="">
      <xdr:nvSpPr>
        <xdr:cNvPr id="491" name="楕円 490"/>
        <xdr:cNvSpPr/>
      </xdr:nvSpPr>
      <xdr:spPr>
        <a:xfrm>
          <a:off x="9588500" y="1690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22017</xdr:rowOff>
    </xdr:from>
    <xdr:ext cx="534377" cy="259045"/>
    <xdr:sp macro="" textlink="">
      <xdr:nvSpPr>
        <xdr:cNvPr id="492" name="テキスト ボックス 491"/>
        <xdr:cNvSpPr txBox="1"/>
      </xdr:nvSpPr>
      <xdr:spPr>
        <a:xfrm>
          <a:off x="9372111" y="1699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114506</xdr:rowOff>
    </xdr:from>
    <xdr:to>
      <xdr:col>46</xdr:col>
      <xdr:colOff>38100</xdr:colOff>
      <xdr:row>99</xdr:row>
      <xdr:rowOff>44656</xdr:rowOff>
    </xdr:to>
    <xdr:sp macro="" textlink="">
      <xdr:nvSpPr>
        <xdr:cNvPr id="493" name="楕円 492"/>
        <xdr:cNvSpPr/>
      </xdr:nvSpPr>
      <xdr:spPr>
        <a:xfrm>
          <a:off x="8699500" y="169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35783</xdr:rowOff>
    </xdr:from>
    <xdr:ext cx="534377" cy="259045"/>
    <xdr:sp macro="" textlink="">
      <xdr:nvSpPr>
        <xdr:cNvPr id="494" name="テキスト ボックス 493"/>
        <xdr:cNvSpPr txBox="1"/>
      </xdr:nvSpPr>
      <xdr:spPr>
        <a:xfrm>
          <a:off x="8483111" y="1700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115757</xdr:rowOff>
    </xdr:from>
    <xdr:to>
      <xdr:col>41</xdr:col>
      <xdr:colOff>101600</xdr:colOff>
      <xdr:row>99</xdr:row>
      <xdr:rowOff>45907</xdr:rowOff>
    </xdr:to>
    <xdr:sp macro="" textlink="">
      <xdr:nvSpPr>
        <xdr:cNvPr id="495" name="楕円 494"/>
        <xdr:cNvSpPr/>
      </xdr:nvSpPr>
      <xdr:spPr>
        <a:xfrm>
          <a:off x="7810500" y="1691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62434</xdr:rowOff>
    </xdr:from>
    <xdr:ext cx="534377" cy="259045"/>
    <xdr:sp macro="" textlink="">
      <xdr:nvSpPr>
        <xdr:cNvPr id="496" name="テキスト ボックス 495"/>
        <xdr:cNvSpPr txBox="1"/>
      </xdr:nvSpPr>
      <xdr:spPr>
        <a:xfrm>
          <a:off x="7594111" y="1669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118720</xdr:rowOff>
    </xdr:from>
    <xdr:to>
      <xdr:col>36</xdr:col>
      <xdr:colOff>165100</xdr:colOff>
      <xdr:row>99</xdr:row>
      <xdr:rowOff>48870</xdr:rowOff>
    </xdr:to>
    <xdr:sp macro="" textlink="">
      <xdr:nvSpPr>
        <xdr:cNvPr id="497" name="楕円 496"/>
        <xdr:cNvSpPr/>
      </xdr:nvSpPr>
      <xdr:spPr>
        <a:xfrm>
          <a:off x="6921500" y="1692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65397</xdr:rowOff>
    </xdr:from>
    <xdr:ext cx="534377" cy="259045"/>
    <xdr:sp macro="" textlink="">
      <xdr:nvSpPr>
        <xdr:cNvPr id="498" name="テキスト ボックス 497"/>
        <xdr:cNvSpPr txBox="1"/>
      </xdr:nvSpPr>
      <xdr:spPr>
        <a:xfrm>
          <a:off x="6705111" y="1669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509" name="直線コネクタ 508"/>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510" name="テキスト ボックス 509"/>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11" name="直線コネクタ 510"/>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12" name="テキスト ボックス 511"/>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13" name="直線コネクタ 512"/>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14" name="テキスト ボックス 513"/>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5" name="直線コネクタ 51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6" name="テキスト ボックス 51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7" name="直線コネクタ 516"/>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8" name="テキスト ボックス 517"/>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9" name="直線コネクタ 51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20" name="テキスト ボックス 519"/>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21" name="直線コネクタ 520"/>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22" name="テキスト ボックス 521"/>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4" name="テキスト ボックス 52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157245</xdr:rowOff>
    </xdr:from>
    <xdr:to>
      <xdr:col>85</xdr:col>
      <xdr:colOff>126364</xdr:colOff>
      <xdr:row>38</xdr:row>
      <xdr:rowOff>121755</xdr:rowOff>
    </xdr:to>
    <xdr:cxnSp macro="">
      <xdr:nvCxnSpPr>
        <xdr:cNvPr id="526" name="直線コネクタ 525"/>
        <xdr:cNvCxnSpPr/>
      </xdr:nvCxnSpPr>
      <xdr:spPr>
        <a:xfrm flipV="1">
          <a:off x="16317595" y="5300745"/>
          <a:ext cx="1269" cy="133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125582</xdr:rowOff>
    </xdr:from>
    <xdr:ext cx="534377" cy="259045"/>
    <xdr:sp macro="" textlink="">
      <xdr:nvSpPr>
        <xdr:cNvPr id="527" name="消防費最小値テキスト"/>
        <xdr:cNvSpPr txBox="1"/>
      </xdr:nvSpPr>
      <xdr:spPr>
        <a:xfrm>
          <a:off x="16370300" y="664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121755</xdr:rowOff>
    </xdr:from>
    <xdr:to>
      <xdr:col>86</xdr:col>
      <xdr:colOff>25400</xdr:colOff>
      <xdr:row>38</xdr:row>
      <xdr:rowOff>121755</xdr:rowOff>
    </xdr:to>
    <xdr:cxnSp macro="">
      <xdr:nvCxnSpPr>
        <xdr:cNvPr id="528" name="直線コネクタ 527"/>
        <xdr:cNvCxnSpPr/>
      </xdr:nvCxnSpPr>
      <xdr:spPr>
        <a:xfrm>
          <a:off x="16230600" y="663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103922</xdr:rowOff>
    </xdr:from>
    <xdr:ext cx="599010" cy="259045"/>
    <xdr:sp macro="" textlink="">
      <xdr:nvSpPr>
        <xdr:cNvPr id="529" name="消防費最大値テキスト"/>
        <xdr:cNvSpPr txBox="1"/>
      </xdr:nvSpPr>
      <xdr:spPr>
        <a:xfrm>
          <a:off x="16370300" y="507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157245</xdr:rowOff>
    </xdr:from>
    <xdr:to>
      <xdr:col>86</xdr:col>
      <xdr:colOff>25400</xdr:colOff>
      <xdr:row>30</xdr:row>
      <xdr:rowOff>157245</xdr:rowOff>
    </xdr:to>
    <xdr:cxnSp macro="">
      <xdr:nvCxnSpPr>
        <xdr:cNvPr id="530" name="直線コネクタ 529"/>
        <xdr:cNvCxnSpPr/>
      </xdr:nvCxnSpPr>
      <xdr:spPr>
        <a:xfrm>
          <a:off x="16230600" y="53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120269</xdr:rowOff>
    </xdr:from>
    <xdr:to>
      <xdr:col>85</xdr:col>
      <xdr:colOff>127000</xdr:colOff>
      <xdr:row>37</xdr:row>
      <xdr:rowOff>145058</xdr:rowOff>
    </xdr:to>
    <xdr:cxnSp macro="">
      <xdr:nvCxnSpPr>
        <xdr:cNvPr id="531" name="直線コネクタ 530"/>
        <xdr:cNvCxnSpPr/>
      </xdr:nvCxnSpPr>
      <xdr:spPr>
        <a:xfrm flipV="1">
          <a:off x="15481300" y="6463919"/>
          <a:ext cx="838200" cy="2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77944</xdr:rowOff>
    </xdr:from>
    <xdr:ext cx="534377" cy="259045"/>
    <xdr:sp macro="" textlink="">
      <xdr:nvSpPr>
        <xdr:cNvPr id="532" name="消防費平均値テキスト"/>
        <xdr:cNvSpPr txBox="1"/>
      </xdr:nvSpPr>
      <xdr:spPr>
        <a:xfrm>
          <a:off x="16370300" y="6250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55067</xdr:rowOff>
    </xdr:from>
    <xdr:to>
      <xdr:col>85</xdr:col>
      <xdr:colOff>177800</xdr:colOff>
      <xdr:row>37</xdr:row>
      <xdr:rowOff>156667</xdr:rowOff>
    </xdr:to>
    <xdr:sp macro="" textlink="">
      <xdr:nvSpPr>
        <xdr:cNvPr id="533" name="フローチャート: 判断 532"/>
        <xdr:cNvSpPr/>
      </xdr:nvSpPr>
      <xdr:spPr>
        <a:xfrm>
          <a:off x="16268700" y="6398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93994</xdr:rowOff>
    </xdr:from>
    <xdr:to>
      <xdr:col>81</xdr:col>
      <xdr:colOff>50800</xdr:colOff>
      <xdr:row>37</xdr:row>
      <xdr:rowOff>145058</xdr:rowOff>
    </xdr:to>
    <xdr:cxnSp macro="">
      <xdr:nvCxnSpPr>
        <xdr:cNvPr id="534" name="直線コネクタ 533"/>
        <xdr:cNvCxnSpPr/>
      </xdr:nvCxnSpPr>
      <xdr:spPr>
        <a:xfrm>
          <a:off x="14592300" y="6437644"/>
          <a:ext cx="889000" cy="5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117504</xdr:rowOff>
    </xdr:from>
    <xdr:to>
      <xdr:col>81</xdr:col>
      <xdr:colOff>101600</xdr:colOff>
      <xdr:row>38</xdr:row>
      <xdr:rowOff>47654</xdr:rowOff>
    </xdr:to>
    <xdr:sp macro="" textlink="">
      <xdr:nvSpPr>
        <xdr:cNvPr id="535" name="フローチャート: 判断 534"/>
        <xdr:cNvSpPr/>
      </xdr:nvSpPr>
      <xdr:spPr>
        <a:xfrm>
          <a:off x="15430500" y="646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38781</xdr:rowOff>
    </xdr:from>
    <xdr:ext cx="534377" cy="259045"/>
    <xdr:sp macro="" textlink="">
      <xdr:nvSpPr>
        <xdr:cNvPr id="536" name="テキスト ボックス 535"/>
        <xdr:cNvSpPr txBox="1"/>
      </xdr:nvSpPr>
      <xdr:spPr>
        <a:xfrm>
          <a:off x="15214111" y="655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93994</xdr:rowOff>
    </xdr:from>
    <xdr:to>
      <xdr:col>76</xdr:col>
      <xdr:colOff>114300</xdr:colOff>
      <xdr:row>38</xdr:row>
      <xdr:rowOff>40945</xdr:rowOff>
    </xdr:to>
    <xdr:cxnSp macro="">
      <xdr:nvCxnSpPr>
        <xdr:cNvPr id="537" name="直線コネクタ 536"/>
        <xdr:cNvCxnSpPr/>
      </xdr:nvCxnSpPr>
      <xdr:spPr>
        <a:xfrm flipV="1">
          <a:off x="13703300" y="6437644"/>
          <a:ext cx="889000" cy="11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64283</xdr:rowOff>
    </xdr:from>
    <xdr:to>
      <xdr:col>76</xdr:col>
      <xdr:colOff>165100</xdr:colOff>
      <xdr:row>37</xdr:row>
      <xdr:rowOff>165883</xdr:rowOff>
    </xdr:to>
    <xdr:sp macro="" textlink="">
      <xdr:nvSpPr>
        <xdr:cNvPr id="538" name="フローチャート: 判断 537"/>
        <xdr:cNvSpPr/>
      </xdr:nvSpPr>
      <xdr:spPr>
        <a:xfrm>
          <a:off x="14541500" y="640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157010</xdr:rowOff>
    </xdr:from>
    <xdr:ext cx="534377" cy="259045"/>
    <xdr:sp macro="" textlink="">
      <xdr:nvSpPr>
        <xdr:cNvPr id="539" name="テキスト ボックス 538"/>
        <xdr:cNvSpPr txBox="1"/>
      </xdr:nvSpPr>
      <xdr:spPr>
        <a:xfrm>
          <a:off x="14325111" y="650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40945</xdr:rowOff>
    </xdr:from>
    <xdr:to>
      <xdr:col>71</xdr:col>
      <xdr:colOff>177800</xdr:colOff>
      <xdr:row>38</xdr:row>
      <xdr:rowOff>61105</xdr:rowOff>
    </xdr:to>
    <xdr:cxnSp macro="">
      <xdr:nvCxnSpPr>
        <xdr:cNvPr id="540" name="直線コネクタ 539"/>
        <xdr:cNvCxnSpPr/>
      </xdr:nvCxnSpPr>
      <xdr:spPr>
        <a:xfrm flipV="1">
          <a:off x="12814300" y="6556045"/>
          <a:ext cx="889000" cy="2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25792</xdr:rowOff>
    </xdr:from>
    <xdr:to>
      <xdr:col>72</xdr:col>
      <xdr:colOff>38100</xdr:colOff>
      <xdr:row>37</xdr:row>
      <xdr:rowOff>127392</xdr:rowOff>
    </xdr:to>
    <xdr:sp macro="" textlink="">
      <xdr:nvSpPr>
        <xdr:cNvPr id="541" name="フローチャート: 判断 540"/>
        <xdr:cNvSpPr/>
      </xdr:nvSpPr>
      <xdr:spPr>
        <a:xfrm>
          <a:off x="13652500" y="6369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143919</xdr:rowOff>
    </xdr:from>
    <xdr:ext cx="534377" cy="259045"/>
    <xdr:sp macro="" textlink="">
      <xdr:nvSpPr>
        <xdr:cNvPr id="542" name="テキスト ボックス 541"/>
        <xdr:cNvSpPr txBox="1"/>
      </xdr:nvSpPr>
      <xdr:spPr>
        <a:xfrm>
          <a:off x="13436111" y="614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20677</xdr:rowOff>
    </xdr:from>
    <xdr:to>
      <xdr:col>67</xdr:col>
      <xdr:colOff>101600</xdr:colOff>
      <xdr:row>37</xdr:row>
      <xdr:rowOff>122277</xdr:rowOff>
    </xdr:to>
    <xdr:sp macro="" textlink="">
      <xdr:nvSpPr>
        <xdr:cNvPr id="543" name="フローチャート: 判断 542"/>
        <xdr:cNvSpPr/>
      </xdr:nvSpPr>
      <xdr:spPr>
        <a:xfrm>
          <a:off x="12763500" y="636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138804</xdr:rowOff>
    </xdr:from>
    <xdr:ext cx="534377" cy="259045"/>
    <xdr:sp macro="" textlink="">
      <xdr:nvSpPr>
        <xdr:cNvPr id="544" name="テキスト ボックス 543"/>
        <xdr:cNvSpPr txBox="1"/>
      </xdr:nvSpPr>
      <xdr:spPr>
        <a:xfrm>
          <a:off x="12547111" y="613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69469</xdr:rowOff>
    </xdr:from>
    <xdr:to>
      <xdr:col>85</xdr:col>
      <xdr:colOff>177800</xdr:colOff>
      <xdr:row>37</xdr:row>
      <xdr:rowOff>171069</xdr:rowOff>
    </xdr:to>
    <xdr:sp macro="" textlink="">
      <xdr:nvSpPr>
        <xdr:cNvPr id="550" name="楕円 549"/>
        <xdr:cNvSpPr/>
      </xdr:nvSpPr>
      <xdr:spPr>
        <a:xfrm>
          <a:off x="16268700" y="641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47896</xdr:rowOff>
    </xdr:from>
    <xdr:ext cx="534377" cy="259045"/>
    <xdr:sp macro="" textlink="">
      <xdr:nvSpPr>
        <xdr:cNvPr id="551" name="消防費該当値テキスト"/>
        <xdr:cNvSpPr txBox="1"/>
      </xdr:nvSpPr>
      <xdr:spPr>
        <a:xfrm>
          <a:off x="16370300" y="639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94258</xdr:rowOff>
    </xdr:from>
    <xdr:to>
      <xdr:col>81</xdr:col>
      <xdr:colOff>101600</xdr:colOff>
      <xdr:row>38</xdr:row>
      <xdr:rowOff>24408</xdr:rowOff>
    </xdr:to>
    <xdr:sp macro="" textlink="">
      <xdr:nvSpPr>
        <xdr:cNvPr id="552" name="楕円 551"/>
        <xdr:cNvSpPr/>
      </xdr:nvSpPr>
      <xdr:spPr>
        <a:xfrm>
          <a:off x="15430500" y="643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40935</xdr:rowOff>
    </xdr:from>
    <xdr:ext cx="534377" cy="259045"/>
    <xdr:sp macro="" textlink="">
      <xdr:nvSpPr>
        <xdr:cNvPr id="553" name="テキスト ボックス 552"/>
        <xdr:cNvSpPr txBox="1"/>
      </xdr:nvSpPr>
      <xdr:spPr>
        <a:xfrm>
          <a:off x="15214111" y="621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43194</xdr:rowOff>
    </xdr:from>
    <xdr:to>
      <xdr:col>76</xdr:col>
      <xdr:colOff>165100</xdr:colOff>
      <xdr:row>37</xdr:row>
      <xdr:rowOff>144794</xdr:rowOff>
    </xdr:to>
    <xdr:sp macro="" textlink="">
      <xdr:nvSpPr>
        <xdr:cNvPr id="554" name="楕円 553"/>
        <xdr:cNvSpPr/>
      </xdr:nvSpPr>
      <xdr:spPr>
        <a:xfrm>
          <a:off x="14541500" y="638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161321</xdr:rowOff>
    </xdr:from>
    <xdr:ext cx="534377" cy="259045"/>
    <xdr:sp macro="" textlink="">
      <xdr:nvSpPr>
        <xdr:cNvPr id="555" name="テキスト ボックス 554"/>
        <xdr:cNvSpPr txBox="1"/>
      </xdr:nvSpPr>
      <xdr:spPr>
        <a:xfrm>
          <a:off x="14325111" y="616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161595</xdr:rowOff>
    </xdr:from>
    <xdr:to>
      <xdr:col>72</xdr:col>
      <xdr:colOff>38100</xdr:colOff>
      <xdr:row>38</xdr:row>
      <xdr:rowOff>91745</xdr:rowOff>
    </xdr:to>
    <xdr:sp macro="" textlink="">
      <xdr:nvSpPr>
        <xdr:cNvPr id="556" name="楕円 555"/>
        <xdr:cNvSpPr/>
      </xdr:nvSpPr>
      <xdr:spPr>
        <a:xfrm>
          <a:off x="13652500" y="65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82872</xdr:rowOff>
    </xdr:from>
    <xdr:ext cx="534377" cy="259045"/>
    <xdr:sp macro="" textlink="">
      <xdr:nvSpPr>
        <xdr:cNvPr id="557" name="テキスト ボックス 556"/>
        <xdr:cNvSpPr txBox="1"/>
      </xdr:nvSpPr>
      <xdr:spPr>
        <a:xfrm>
          <a:off x="13436111" y="659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10305</xdr:rowOff>
    </xdr:from>
    <xdr:to>
      <xdr:col>67</xdr:col>
      <xdr:colOff>101600</xdr:colOff>
      <xdr:row>38</xdr:row>
      <xdr:rowOff>111905</xdr:rowOff>
    </xdr:to>
    <xdr:sp macro="" textlink="">
      <xdr:nvSpPr>
        <xdr:cNvPr id="558" name="楕円 557"/>
        <xdr:cNvSpPr/>
      </xdr:nvSpPr>
      <xdr:spPr>
        <a:xfrm>
          <a:off x="12763500" y="65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103032</xdr:rowOff>
    </xdr:from>
    <xdr:ext cx="534377" cy="259045"/>
    <xdr:sp macro="" textlink="">
      <xdr:nvSpPr>
        <xdr:cNvPr id="559" name="テキスト ボックス 558"/>
        <xdr:cNvSpPr txBox="1"/>
      </xdr:nvSpPr>
      <xdr:spPr>
        <a:xfrm>
          <a:off x="12547111" y="661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1" name="直線コネクタ 57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2" name="テキスト ボックス 57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3" name="直線コネクタ 57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4" name="テキスト ボックス 57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5" name="直線コネクタ 57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6" name="テキスト ボックス 57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7" name="直線コネクタ 57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8" name="テキスト ボックス 57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9" name="直線コネクタ 57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0" name="テキスト ボックス 57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1" name="直線コネクタ 58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2" name="テキスト ボックス 58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128194</xdr:rowOff>
    </xdr:from>
    <xdr:to>
      <xdr:col>85</xdr:col>
      <xdr:colOff>126364</xdr:colOff>
      <xdr:row>59</xdr:row>
      <xdr:rowOff>51562</xdr:rowOff>
    </xdr:to>
    <xdr:cxnSp macro="">
      <xdr:nvCxnSpPr>
        <xdr:cNvPr id="584" name="直線コネクタ 583"/>
        <xdr:cNvCxnSpPr/>
      </xdr:nvCxnSpPr>
      <xdr:spPr>
        <a:xfrm flipV="1">
          <a:off x="16317595" y="9215044"/>
          <a:ext cx="1269" cy="952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55389</xdr:rowOff>
    </xdr:from>
    <xdr:ext cx="534377" cy="259045"/>
    <xdr:sp macro="" textlink="">
      <xdr:nvSpPr>
        <xdr:cNvPr id="585" name="教育費最小値テキスト"/>
        <xdr:cNvSpPr txBox="1"/>
      </xdr:nvSpPr>
      <xdr:spPr>
        <a:xfrm>
          <a:off x="16370300" y="1017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51562</xdr:rowOff>
    </xdr:from>
    <xdr:to>
      <xdr:col>86</xdr:col>
      <xdr:colOff>25400</xdr:colOff>
      <xdr:row>59</xdr:row>
      <xdr:rowOff>51562</xdr:rowOff>
    </xdr:to>
    <xdr:cxnSp macro="">
      <xdr:nvCxnSpPr>
        <xdr:cNvPr id="586" name="直線コネクタ 585"/>
        <xdr:cNvCxnSpPr/>
      </xdr:nvCxnSpPr>
      <xdr:spPr>
        <a:xfrm>
          <a:off x="16230600" y="10167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74871</xdr:rowOff>
    </xdr:from>
    <xdr:ext cx="599010" cy="259045"/>
    <xdr:sp macro="" textlink="">
      <xdr:nvSpPr>
        <xdr:cNvPr id="587" name="教育費最大値テキスト"/>
        <xdr:cNvSpPr txBox="1"/>
      </xdr:nvSpPr>
      <xdr:spPr>
        <a:xfrm>
          <a:off x="16370300" y="899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128194</xdr:rowOff>
    </xdr:from>
    <xdr:to>
      <xdr:col>86</xdr:col>
      <xdr:colOff>25400</xdr:colOff>
      <xdr:row>53</xdr:row>
      <xdr:rowOff>128194</xdr:rowOff>
    </xdr:to>
    <xdr:cxnSp macro="">
      <xdr:nvCxnSpPr>
        <xdr:cNvPr id="588" name="直線コネクタ 587"/>
        <xdr:cNvCxnSpPr/>
      </xdr:nvCxnSpPr>
      <xdr:spPr>
        <a:xfrm>
          <a:off x="16230600" y="921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133248</xdr:rowOff>
    </xdr:from>
    <xdr:to>
      <xdr:col>85</xdr:col>
      <xdr:colOff>127000</xdr:colOff>
      <xdr:row>53</xdr:row>
      <xdr:rowOff>140462</xdr:rowOff>
    </xdr:to>
    <xdr:cxnSp macro="">
      <xdr:nvCxnSpPr>
        <xdr:cNvPr id="589" name="直線コネクタ 588"/>
        <xdr:cNvCxnSpPr/>
      </xdr:nvCxnSpPr>
      <xdr:spPr>
        <a:xfrm>
          <a:off x="15481300" y="9220098"/>
          <a:ext cx="838200" cy="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118635</xdr:rowOff>
    </xdr:from>
    <xdr:ext cx="534377" cy="259045"/>
    <xdr:sp macro="" textlink="">
      <xdr:nvSpPr>
        <xdr:cNvPr id="590" name="教育費平均値テキスト"/>
        <xdr:cNvSpPr txBox="1"/>
      </xdr:nvSpPr>
      <xdr:spPr>
        <a:xfrm>
          <a:off x="16370300" y="9719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140208</xdr:rowOff>
    </xdr:from>
    <xdr:to>
      <xdr:col>85</xdr:col>
      <xdr:colOff>177800</xdr:colOff>
      <xdr:row>57</xdr:row>
      <xdr:rowOff>70358</xdr:rowOff>
    </xdr:to>
    <xdr:sp macro="" textlink="">
      <xdr:nvSpPr>
        <xdr:cNvPr id="591" name="フローチャート: 判断 590"/>
        <xdr:cNvSpPr/>
      </xdr:nvSpPr>
      <xdr:spPr>
        <a:xfrm>
          <a:off x="162687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49</xdr:row>
      <xdr:rowOff>140767</xdr:rowOff>
    </xdr:from>
    <xdr:to>
      <xdr:col>81</xdr:col>
      <xdr:colOff>50800</xdr:colOff>
      <xdr:row>53</xdr:row>
      <xdr:rowOff>133248</xdr:rowOff>
    </xdr:to>
    <xdr:cxnSp macro="">
      <xdr:nvCxnSpPr>
        <xdr:cNvPr id="592" name="直線コネクタ 591"/>
        <xdr:cNvCxnSpPr/>
      </xdr:nvCxnSpPr>
      <xdr:spPr>
        <a:xfrm>
          <a:off x="14592300" y="8541817"/>
          <a:ext cx="889000" cy="67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165443</xdr:rowOff>
    </xdr:from>
    <xdr:to>
      <xdr:col>81</xdr:col>
      <xdr:colOff>101600</xdr:colOff>
      <xdr:row>57</xdr:row>
      <xdr:rowOff>95593</xdr:rowOff>
    </xdr:to>
    <xdr:sp macro="" textlink="">
      <xdr:nvSpPr>
        <xdr:cNvPr id="593" name="フローチャート: 判断 592"/>
        <xdr:cNvSpPr/>
      </xdr:nvSpPr>
      <xdr:spPr>
        <a:xfrm>
          <a:off x="15430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86720</xdr:rowOff>
    </xdr:from>
    <xdr:ext cx="534377" cy="259045"/>
    <xdr:sp macro="" textlink="">
      <xdr:nvSpPr>
        <xdr:cNvPr id="594" name="テキスト ボックス 593"/>
        <xdr:cNvSpPr txBox="1"/>
      </xdr:nvSpPr>
      <xdr:spPr>
        <a:xfrm>
          <a:off x="15214111" y="985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49</xdr:row>
      <xdr:rowOff>140767</xdr:rowOff>
    </xdr:from>
    <xdr:to>
      <xdr:col>76</xdr:col>
      <xdr:colOff>114300</xdr:colOff>
      <xdr:row>55</xdr:row>
      <xdr:rowOff>86169</xdr:rowOff>
    </xdr:to>
    <xdr:cxnSp macro="">
      <xdr:nvCxnSpPr>
        <xdr:cNvPr id="595" name="直線コネクタ 594"/>
        <xdr:cNvCxnSpPr/>
      </xdr:nvCxnSpPr>
      <xdr:spPr>
        <a:xfrm flipV="1">
          <a:off x="13703300" y="8541817"/>
          <a:ext cx="889000" cy="97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149517</xdr:rowOff>
    </xdr:from>
    <xdr:to>
      <xdr:col>76</xdr:col>
      <xdr:colOff>165100</xdr:colOff>
      <xdr:row>57</xdr:row>
      <xdr:rowOff>79667</xdr:rowOff>
    </xdr:to>
    <xdr:sp macro="" textlink="">
      <xdr:nvSpPr>
        <xdr:cNvPr id="596" name="フローチャート: 判断 595"/>
        <xdr:cNvSpPr/>
      </xdr:nvSpPr>
      <xdr:spPr>
        <a:xfrm>
          <a:off x="14541500" y="975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70794</xdr:rowOff>
    </xdr:from>
    <xdr:ext cx="534377" cy="259045"/>
    <xdr:sp macro="" textlink="">
      <xdr:nvSpPr>
        <xdr:cNvPr id="597" name="テキスト ボックス 596"/>
        <xdr:cNvSpPr txBox="1"/>
      </xdr:nvSpPr>
      <xdr:spPr>
        <a:xfrm>
          <a:off x="14325111" y="984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86169</xdr:rowOff>
    </xdr:from>
    <xdr:to>
      <xdr:col>71</xdr:col>
      <xdr:colOff>177800</xdr:colOff>
      <xdr:row>56</xdr:row>
      <xdr:rowOff>156578</xdr:rowOff>
    </xdr:to>
    <xdr:cxnSp macro="">
      <xdr:nvCxnSpPr>
        <xdr:cNvPr id="598" name="直線コネクタ 597"/>
        <xdr:cNvCxnSpPr/>
      </xdr:nvCxnSpPr>
      <xdr:spPr>
        <a:xfrm flipV="1">
          <a:off x="12814300" y="9515919"/>
          <a:ext cx="889000" cy="24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111036</xdr:rowOff>
    </xdr:from>
    <xdr:to>
      <xdr:col>72</xdr:col>
      <xdr:colOff>38100</xdr:colOff>
      <xdr:row>57</xdr:row>
      <xdr:rowOff>41186</xdr:rowOff>
    </xdr:to>
    <xdr:sp macro="" textlink="">
      <xdr:nvSpPr>
        <xdr:cNvPr id="599" name="フローチャート: 判断 598"/>
        <xdr:cNvSpPr/>
      </xdr:nvSpPr>
      <xdr:spPr>
        <a:xfrm>
          <a:off x="13652500" y="971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32313</xdr:rowOff>
    </xdr:from>
    <xdr:ext cx="534377" cy="259045"/>
    <xdr:sp macro="" textlink="">
      <xdr:nvSpPr>
        <xdr:cNvPr id="600" name="テキスト ボックス 599"/>
        <xdr:cNvSpPr txBox="1"/>
      </xdr:nvSpPr>
      <xdr:spPr>
        <a:xfrm>
          <a:off x="13436111" y="980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67920</xdr:rowOff>
    </xdr:from>
    <xdr:to>
      <xdr:col>67</xdr:col>
      <xdr:colOff>101600</xdr:colOff>
      <xdr:row>56</xdr:row>
      <xdr:rowOff>169520</xdr:rowOff>
    </xdr:to>
    <xdr:sp macro="" textlink="">
      <xdr:nvSpPr>
        <xdr:cNvPr id="601" name="フローチャート: 判断 600"/>
        <xdr:cNvSpPr/>
      </xdr:nvSpPr>
      <xdr:spPr>
        <a:xfrm>
          <a:off x="12763500" y="966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14597</xdr:rowOff>
    </xdr:from>
    <xdr:ext cx="534377" cy="259045"/>
    <xdr:sp macro="" textlink="">
      <xdr:nvSpPr>
        <xdr:cNvPr id="602" name="テキスト ボックス 601"/>
        <xdr:cNvSpPr txBox="1"/>
      </xdr:nvSpPr>
      <xdr:spPr>
        <a:xfrm>
          <a:off x="12547111" y="944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3" name="テキスト ボックス 60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4" name="テキスト ボックス 60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5" name="テキスト ボックス 60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6" name="テキスト ボックス 60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7" name="テキスト ボックス 60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89662</xdr:rowOff>
    </xdr:from>
    <xdr:to>
      <xdr:col>85</xdr:col>
      <xdr:colOff>177800</xdr:colOff>
      <xdr:row>54</xdr:row>
      <xdr:rowOff>19812</xdr:rowOff>
    </xdr:to>
    <xdr:sp macro="" textlink="">
      <xdr:nvSpPr>
        <xdr:cNvPr id="608" name="楕円 607"/>
        <xdr:cNvSpPr/>
      </xdr:nvSpPr>
      <xdr:spPr>
        <a:xfrm>
          <a:off x="16268700" y="917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30421</xdr:rowOff>
    </xdr:from>
    <xdr:ext cx="599010" cy="259045"/>
    <xdr:sp macro="" textlink="">
      <xdr:nvSpPr>
        <xdr:cNvPr id="609" name="教育費該当値テキスト"/>
        <xdr:cNvSpPr txBox="1"/>
      </xdr:nvSpPr>
      <xdr:spPr>
        <a:xfrm>
          <a:off x="16370300" y="9117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82448</xdr:rowOff>
    </xdr:from>
    <xdr:to>
      <xdr:col>81</xdr:col>
      <xdr:colOff>101600</xdr:colOff>
      <xdr:row>54</xdr:row>
      <xdr:rowOff>12598</xdr:rowOff>
    </xdr:to>
    <xdr:sp macro="" textlink="">
      <xdr:nvSpPr>
        <xdr:cNvPr id="610" name="楕円 609"/>
        <xdr:cNvSpPr/>
      </xdr:nvSpPr>
      <xdr:spPr>
        <a:xfrm>
          <a:off x="15430500" y="916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29125</xdr:rowOff>
    </xdr:from>
    <xdr:ext cx="599010" cy="259045"/>
    <xdr:sp macro="" textlink="">
      <xdr:nvSpPr>
        <xdr:cNvPr id="611" name="テキスト ボックス 610"/>
        <xdr:cNvSpPr txBox="1"/>
      </xdr:nvSpPr>
      <xdr:spPr>
        <a:xfrm>
          <a:off x="15181795" y="8944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49</xdr:row>
      <xdr:rowOff>89967</xdr:rowOff>
    </xdr:from>
    <xdr:to>
      <xdr:col>76</xdr:col>
      <xdr:colOff>165100</xdr:colOff>
      <xdr:row>50</xdr:row>
      <xdr:rowOff>20117</xdr:rowOff>
    </xdr:to>
    <xdr:sp macro="" textlink="">
      <xdr:nvSpPr>
        <xdr:cNvPr id="612" name="楕円 611"/>
        <xdr:cNvSpPr/>
      </xdr:nvSpPr>
      <xdr:spPr>
        <a:xfrm>
          <a:off x="14541500" y="849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48</xdr:row>
      <xdr:rowOff>36644</xdr:rowOff>
    </xdr:from>
    <xdr:ext cx="599010" cy="259045"/>
    <xdr:sp macro="" textlink="">
      <xdr:nvSpPr>
        <xdr:cNvPr id="613" name="テキスト ボックス 612"/>
        <xdr:cNvSpPr txBox="1"/>
      </xdr:nvSpPr>
      <xdr:spPr>
        <a:xfrm>
          <a:off x="14292795" y="8266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35369</xdr:rowOff>
    </xdr:from>
    <xdr:to>
      <xdr:col>72</xdr:col>
      <xdr:colOff>38100</xdr:colOff>
      <xdr:row>55</xdr:row>
      <xdr:rowOff>136969</xdr:rowOff>
    </xdr:to>
    <xdr:sp macro="" textlink="">
      <xdr:nvSpPr>
        <xdr:cNvPr id="614" name="楕円 613"/>
        <xdr:cNvSpPr/>
      </xdr:nvSpPr>
      <xdr:spPr>
        <a:xfrm>
          <a:off x="13652500" y="946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153496</xdr:rowOff>
    </xdr:from>
    <xdr:ext cx="534377" cy="259045"/>
    <xdr:sp macro="" textlink="">
      <xdr:nvSpPr>
        <xdr:cNvPr id="615" name="テキスト ボックス 614"/>
        <xdr:cNvSpPr txBox="1"/>
      </xdr:nvSpPr>
      <xdr:spPr>
        <a:xfrm>
          <a:off x="13436111" y="924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105778</xdr:rowOff>
    </xdr:from>
    <xdr:to>
      <xdr:col>67</xdr:col>
      <xdr:colOff>101600</xdr:colOff>
      <xdr:row>57</xdr:row>
      <xdr:rowOff>35928</xdr:rowOff>
    </xdr:to>
    <xdr:sp macro="" textlink="">
      <xdr:nvSpPr>
        <xdr:cNvPr id="616" name="楕円 615"/>
        <xdr:cNvSpPr/>
      </xdr:nvSpPr>
      <xdr:spPr>
        <a:xfrm>
          <a:off x="12763500" y="970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27055</xdr:rowOff>
    </xdr:from>
    <xdr:ext cx="534377" cy="259045"/>
    <xdr:sp macro="" textlink="">
      <xdr:nvSpPr>
        <xdr:cNvPr id="617" name="テキスト ボックス 616"/>
        <xdr:cNvSpPr txBox="1"/>
      </xdr:nvSpPr>
      <xdr:spPr>
        <a:xfrm>
          <a:off x="12547111" y="979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8" name="正方形/長方形 61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9" name="正方形/長方形 61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0" name="正方形/長方形 61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1" name="正方形/長方形 62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2" name="正方形/長方形 62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3" name="正方形/長方形 62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4" name="正方形/長方形 62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5" name="正方形/長方形 62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6" name="テキスト ボックス 62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7" name="直線コネクタ 62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8" name="直線コネクタ 62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9" name="テキスト ボックス 62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0" name="直線コネクタ 62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1" name="テキスト ボックス 63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2" name="直線コネクタ 63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3" name="テキスト ボックス 63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4" name="直線コネクタ 63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5" name="テキスト ボックス 63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6" name="直線コネクタ 63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7" name="テキスト ボックス 63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122517</xdr:rowOff>
    </xdr:from>
    <xdr:to>
      <xdr:col>85</xdr:col>
      <xdr:colOff>126364</xdr:colOff>
      <xdr:row>79</xdr:row>
      <xdr:rowOff>44450</xdr:rowOff>
    </xdr:to>
    <xdr:cxnSp macro="">
      <xdr:nvCxnSpPr>
        <xdr:cNvPr id="641" name="直線コネクタ 640"/>
        <xdr:cNvCxnSpPr/>
      </xdr:nvCxnSpPr>
      <xdr:spPr>
        <a:xfrm flipV="1">
          <a:off x="16317595" y="12295467"/>
          <a:ext cx="1269" cy="1293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3" name="直線コネクタ 64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69194</xdr:rowOff>
    </xdr:from>
    <xdr:ext cx="534377" cy="259045"/>
    <xdr:sp macro="" textlink="">
      <xdr:nvSpPr>
        <xdr:cNvPr id="644" name="災害復旧費最大値テキスト"/>
        <xdr:cNvSpPr txBox="1"/>
      </xdr:nvSpPr>
      <xdr:spPr>
        <a:xfrm>
          <a:off x="16370300" y="1207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122517</xdr:rowOff>
    </xdr:from>
    <xdr:to>
      <xdr:col>86</xdr:col>
      <xdr:colOff>25400</xdr:colOff>
      <xdr:row>71</xdr:row>
      <xdr:rowOff>122517</xdr:rowOff>
    </xdr:to>
    <xdr:cxnSp macro="">
      <xdr:nvCxnSpPr>
        <xdr:cNvPr id="645" name="直線コネクタ 644"/>
        <xdr:cNvCxnSpPr/>
      </xdr:nvCxnSpPr>
      <xdr:spPr>
        <a:xfrm>
          <a:off x="16230600" y="1229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159741</xdr:rowOff>
    </xdr:from>
    <xdr:to>
      <xdr:col>85</xdr:col>
      <xdr:colOff>127000</xdr:colOff>
      <xdr:row>79</xdr:row>
      <xdr:rowOff>40049</xdr:rowOff>
    </xdr:to>
    <xdr:cxnSp macro="">
      <xdr:nvCxnSpPr>
        <xdr:cNvPr id="646" name="直線コネクタ 645"/>
        <xdr:cNvCxnSpPr/>
      </xdr:nvCxnSpPr>
      <xdr:spPr>
        <a:xfrm>
          <a:off x="15481300" y="13532841"/>
          <a:ext cx="838200" cy="5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43406</xdr:rowOff>
    </xdr:from>
    <xdr:ext cx="469744" cy="259045"/>
    <xdr:sp macro="" textlink="">
      <xdr:nvSpPr>
        <xdr:cNvPr id="647" name="災害復旧費平均値テキスト"/>
        <xdr:cNvSpPr txBox="1"/>
      </xdr:nvSpPr>
      <xdr:spPr>
        <a:xfrm>
          <a:off x="16370300" y="13245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20529</xdr:rowOff>
    </xdr:from>
    <xdr:to>
      <xdr:col>85</xdr:col>
      <xdr:colOff>177800</xdr:colOff>
      <xdr:row>78</xdr:row>
      <xdr:rowOff>122129</xdr:rowOff>
    </xdr:to>
    <xdr:sp macro="" textlink="">
      <xdr:nvSpPr>
        <xdr:cNvPr id="648" name="フローチャート: 判断 647"/>
        <xdr:cNvSpPr/>
      </xdr:nvSpPr>
      <xdr:spPr>
        <a:xfrm>
          <a:off x="16268700" y="133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152178</xdr:rowOff>
    </xdr:from>
    <xdr:to>
      <xdr:col>81</xdr:col>
      <xdr:colOff>50800</xdr:colOff>
      <xdr:row>78</xdr:row>
      <xdr:rowOff>159741</xdr:rowOff>
    </xdr:to>
    <xdr:cxnSp macro="">
      <xdr:nvCxnSpPr>
        <xdr:cNvPr id="649" name="直線コネクタ 648"/>
        <xdr:cNvCxnSpPr/>
      </xdr:nvCxnSpPr>
      <xdr:spPr>
        <a:xfrm>
          <a:off x="14592300" y="13525278"/>
          <a:ext cx="889000" cy="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48458</xdr:rowOff>
    </xdr:from>
    <xdr:to>
      <xdr:col>81</xdr:col>
      <xdr:colOff>101600</xdr:colOff>
      <xdr:row>78</xdr:row>
      <xdr:rowOff>150058</xdr:rowOff>
    </xdr:to>
    <xdr:sp macro="" textlink="">
      <xdr:nvSpPr>
        <xdr:cNvPr id="650" name="フローチャート: 判断 649"/>
        <xdr:cNvSpPr/>
      </xdr:nvSpPr>
      <xdr:spPr>
        <a:xfrm>
          <a:off x="154305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166585</xdr:rowOff>
    </xdr:from>
    <xdr:ext cx="469744" cy="259045"/>
    <xdr:sp macro="" textlink="">
      <xdr:nvSpPr>
        <xdr:cNvPr id="651" name="テキスト ボックス 650"/>
        <xdr:cNvSpPr txBox="1"/>
      </xdr:nvSpPr>
      <xdr:spPr>
        <a:xfrm>
          <a:off x="15246428" y="1319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152178</xdr:rowOff>
    </xdr:from>
    <xdr:to>
      <xdr:col>76</xdr:col>
      <xdr:colOff>114300</xdr:colOff>
      <xdr:row>79</xdr:row>
      <xdr:rowOff>38488</xdr:rowOff>
    </xdr:to>
    <xdr:cxnSp macro="">
      <xdr:nvCxnSpPr>
        <xdr:cNvPr id="652" name="直線コネクタ 651"/>
        <xdr:cNvCxnSpPr/>
      </xdr:nvCxnSpPr>
      <xdr:spPr>
        <a:xfrm flipV="1">
          <a:off x="13703300" y="13525278"/>
          <a:ext cx="889000" cy="5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26073</xdr:rowOff>
    </xdr:from>
    <xdr:to>
      <xdr:col>76</xdr:col>
      <xdr:colOff>165100</xdr:colOff>
      <xdr:row>78</xdr:row>
      <xdr:rowOff>127673</xdr:rowOff>
    </xdr:to>
    <xdr:sp macro="" textlink="">
      <xdr:nvSpPr>
        <xdr:cNvPr id="653" name="フローチャート: 判断 652"/>
        <xdr:cNvSpPr/>
      </xdr:nvSpPr>
      <xdr:spPr>
        <a:xfrm>
          <a:off x="14541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144200</xdr:rowOff>
    </xdr:from>
    <xdr:ext cx="469744" cy="259045"/>
    <xdr:sp macro="" textlink="">
      <xdr:nvSpPr>
        <xdr:cNvPr id="654" name="テキスト ボックス 653"/>
        <xdr:cNvSpPr txBox="1"/>
      </xdr:nvSpPr>
      <xdr:spPr>
        <a:xfrm>
          <a:off x="14357428"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5493</xdr:rowOff>
    </xdr:from>
    <xdr:to>
      <xdr:col>71</xdr:col>
      <xdr:colOff>177800</xdr:colOff>
      <xdr:row>79</xdr:row>
      <xdr:rowOff>38488</xdr:rowOff>
    </xdr:to>
    <xdr:cxnSp macro="">
      <xdr:nvCxnSpPr>
        <xdr:cNvPr id="655" name="直線コネクタ 654"/>
        <xdr:cNvCxnSpPr/>
      </xdr:nvCxnSpPr>
      <xdr:spPr>
        <a:xfrm>
          <a:off x="12814300" y="13550043"/>
          <a:ext cx="889000" cy="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83414</xdr:rowOff>
    </xdr:from>
    <xdr:to>
      <xdr:col>72</xdr:col>
      <xdr:colOff>38100</xdr:colOff>
      <xdr:row>79</xdr:row>
      <xdr:rowOff>13564</xdr:rowOff>
    </xdr:to>
    <xdr:sp macro="" textlink="">
      <xdr:nvSpPr>
        <xdr:cNvPr id="656" name="フローチャート: 判断 655"/>
        <xdr:cNvSpPr/>
      </xdr:nvSpPr>
      <xdr:spPr>
        <a:xfrm>
          <a:off x="13652500" y="134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30091</xdr:rowOff>
    </xdr:from>
    <xdr:ext cx="469744" cy="259045"/>
    <xdr:sp macro="" textlink="">
      <xdr:nvSpPr>
        <xdr:cNvPr id="657" name="テキスト ボックス 656"/>
        <xdr:cNvSpPr txBox="1"/>
      </xdr:nvSpPr>
      <xdr:spPr>
        <a:xfrm>
          <a:off x="13468428" y="132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19405</xdr:rowOff>
    </xdr:from>
    <xdr:to>
      <xdr:col>67</xdr:col>
      <xdr:colOff>101600</xdr:colOff>
      <xdr:row>78</xdr:row>
      <xdr:rowOff>121005</xdr:rowOff>
    </xdr:to>
    <xdr:sp macro="" textlink="">
      <xdr:nvSpPr>
        <xdr:cNvPr id="658" name="フローチャート: 判断 657"/>
        <xdr:cNvSpPr/>
      </xdr:nvSpPr>
      <xdr:spPr>
        <a:xfrm>
          <a:off x="12763500" y="133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137532</xdr:rowOff>
    </xdr:from>
    <xdr:ext cx="469744" cy="259045"/>
    <xdr:sp macro="" textlink="">
      <xdr:nvSpPr>
        <xdr:cNvPr id="659" name="テキスト ボックス 658"/>
        <xdr:cNvSpPr txBox="1"/>
      </xdr:nvSpPr>
      <xdr:spPr>
        <a:xfrm>
          <a:off x="12579428" y="1316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160699</xdr:rowOff>
    </xdr:from>
    <xdr:to>
      <xdr:col>85</xdr:col>
      <xdr:colOff>177800</xdr:colOff>
      <xdr:row>79</xdr:row>
      <xdr:rowOff>90849</xdr:rowOff>
    </xdr:to>
    <xdr:sp macro="" textlink="">
      <xdr:nvSpPr>
        <xdr:cNvPr id="665" name="楕円 664"/>
        <xdr:cNvSpPr/>
      </xdr:nvSpPr>
      <xdr:spPr>
        <a:xfrm>
          <a:off x="16268700" y="1353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75626</xdr:rowOff>
    </xdr:from>
    <xdr:ext cx="378565" cy="259045"/>
    <xdr:sp macro="" textlink="">
      <xdr:nvSpPr>
        <xdr:cNvPr id="666" name="災害復旧費該当値テキスト"/>
        <xdr:cNvSpPr txBox="1"/>
      </xdr:nvSpPr>
      <xdr:spPr>
        <a:xfrm>
          <a:off x="16370300" y="13448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108941</xdr:rowOff>
    </xdr:from>
    <xdr:to>
      <xdr:col>81</xdr:col>
      <xdr:colOff>101600</xdr:colOff>
      <xdr:row>79</xdr:row>
      <xdr:rowOff>39091</xdr:rowOff>
    </xdr:to>
    <xdr:sp macro="" textlink="">
      <xdr:nvSpPr>
        <xdr:cNvPr id="667" name="楕円 666"/>
        <xdr:cNvSpPr/>
      </xdr:nvSpPr>
      <xdr:spPr>
        <a:xfrm>
          <a:off x="15430500" y="1348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30218</xdr:rowOff>
    </xdr:from>
    <xdr:ext cx="469744" cy="259045"/>
    <xdr:sp macro="" textlink="">
      <xdr:nvSpPr>
        <xdr:cNvPr id="668" name="テキスト ボックス 667"/>
        <xdr:cNvSpPr txBox="1"/>
      </xdr:nvSpPr>
      <xdr:spPr>
        <a:xfrm>
          <a:off x="15246428" y="1357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101378</xdr:rowOff>
    </xdr:from>
    <xdr:to>
      <xdr:col>76</xdr:col>
      <xdr:colOff>165100</xdr:colOff>
      <xdr:row>79</xdr:row>
      <xdr:rowOff>31528</xdr:rowOff>
    </xdr:to>
    <xdr:sp macro="" textlink="">
      <xdr:nvSpPr>
        <xdr:cNvPr id="669" name="楕円 668"/>
        <xdr:cNvSpPr/>
      </xdr:nvSpPr>
      <xdr:spPr>
        <a:xfrm>
          <a:off x="14541500" y="1347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22655</xdr:rowOff>
    </xdr:from>
    <xdr:ext cx="469744" cy="259045"/>
    <xdr:sp macro="" textlink="">
      <xdr:nvSpPr>
        <xdr:cNvPr id="670" name="テキスト ボックス 669"/>
        <xdr:cNvSpPr txBox="1"/>
      </xdr:nvSpPr>
      <xdr:spPr>
        <a:xfrm>
          <a:off x="14357428" y="1356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159138</xdr:rowOff>
    </xdr:from>
    <xdr:to>
      <xdr:col>72</xdr:col>
      <xdr:colOff>38100</xdr:colOff>
      <xdr:row>79</xdr:row>
      <xdr:rowOff>89288</xdr:rowOff>
    </xdr:to>
    <xdr:sp macro="" textlink="">
      <xdr:nvSpPr>
        <xdr:cNvPr id="671" name="楕円 670"/>
        <xdr:cNvSpPr/>
      </xdr:nvSpPr>
      <xdr:spPr>
        <a:xfrm>
          <a:off x="13652500" y="1353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80415</xdr:rowOff>
    </xdr:from>
    <xdr:ext cx="378565" cy="259045"/>
    <xdr:sp macro="" textlink="">
      <xdr:nvSpPr>
        <xdr:cNvPr id="672" name="テキスト ボックス 671"/>
        <xdr:cNvSpPr txBox="1"/>
      </xdr:nvSpPr>
      <xdr:spPr>
        <a:xfrm>
          <a:off x="13514017" y="1362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126143</xdr:rowOff>
    </xdr:from>
    <xdr:to>
      <xdr:col>67</xdr:col>
      <xdr:colOff>101600</xdr:colOff>
      <xdr:row>79</xdr:row>
      <xdr:rowOff>56293</xdr:rowOff>
    </xdr:to>
    <xdr:sp macro="" textlink="">
      <xdr:nvSpPr>
        <xdr:cNvPr id="673" name="楕円 672"/>
        <xdr:cNvSpPr/>
      </xdr:nvSpPr>
      <xdr:spPr>
        <a:xfrm>
          <a:off x="12763500" y="134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47420</xdr:rowOff>
    </xdr:from>
    <xdr:ext cx="469744" cy="259045"/>
    <xdr:sp macro="" textlink="">
      <xdr:nvSpPr>
        <xdr:cNvPr id="674" name="テキスト ボックス 673"/>
        <xdr:cNvSpPr txBox="1"/>
      </xdr:nvSpPr>
      <xdr:spPr>
        <a:xfrm>
          <a:off x="12579428" y="13591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5" name="テキスト ボックス 68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6" name="直線コネクタ 68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7" name="テキスト ボックス 686"/>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8" name="直線コネクタ 68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9" name="テキスト ボックス 68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0" name="直線コネクタ 68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1" name="テキスト ボックス 69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2" name="直線コネクタ 69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3" name="テキスト ボックス 69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4" name="直線コネクタ 69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5" name="テキスト ボックス 69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6" name="直線コネクタ 69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7" name="テキスト ボックス 69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118872</xdr:rowOff>
    </xdr:from>
    <xdr:to>
      <xdr:col>85</xdr:col>
      <xdr:colOff>126364</xdr:colOff>
      <xdr:row>99</xdr:row>
      <xdr:rowOff>137567</xdr:rowOff>
    </xdr:to>
    <xdr:cxnSp macro="">
      <xdr:nvCxnSpPr>
        <xdr:cNvPr id="699" name="直線コネクタ 698"/>
        <xdr:cNvCxnSpPr/>
      </xdr:nvCxnSpPr>
      <xdr:spPr>
        <a:xfrm flipV="1">
          <a:off x="16317595" y="15549372"/>
          <a:ext cx="1269" cy="156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141394</xdr:rowOff>
    </xdr:from>
    <xdr:ext cx="534377" cy="259045"/>
    <xdr:sp macro="" textlink="">
      <xdr:nvSpPr>
        <xdr:cNvPr id="700" name="公債費最小値テキスト"/>
        <xdr:cNvSpPr txBox="1"/>
      </xdr:nvSpPr>
      <xdr:spPr>
        <a:xfrm>
          <a:off x="16370300" y="1711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137567</xdr:rowOff>
    </xdr:from>
    <xdr:to>
      <xdr:col>86</xdr:col>
      <xdr:colOff>25400</xdr:colOff>
      <xdr:row>99</xdr:row>
      <xdr:rowOff>137567</xdr:rowOff>
    </xdr:to>
    <xdr:cxnSp macro="">
      <xdr:nvCxnSpPr>
        <xdr:cNvPr id="701" name="直線コネクタ 700"/>
        <xdr:cNvCxnSpPr/>
      </xdr:nvCxnSpPr>
      <xdr:spPr>
        <a:xfrm>
          <a:off x="16230600" y="17111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65549</xdr:rowOff>
    </xdr:from>
    <xdr:ext cx="599010" cy="259045"/>
    <xdr:sp macro="" textlink="">
      <xdr:nvSpPr>
        <xdr:cNvPr id="702" name="公債費最大値テキスト"/>
        <xdr:cNvSpPr txBox="1"/>
      </xdr:nvSpPr>
      <xdr:spPr>
        <a:xfrm>
          <a:off x="16370300" y="15324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145,640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118872</xdr:rowOff>
    </xdr:from>
    <xdr:to>
      <xdr:col>86</xdr:col>
      <xdr:colOff>25400</xdr:colOff>
      <xdr:row>90</xdr:row>
      <xdr:rowOff>118872</xdr:rowOff>
    </xdr:to>
    <xdr:cxnSp macro="">
      <xdr:nvCxnSpPr>
        <xdr:cNvPr id="703" name="直線コネクタ 702"/>
        <xdr:cNvCxnSpPr/>
      </xdr:nvCxnSpPr>
      <xdr:spPr>
        <a:xfrm>
          <a:off x="16230600" y="15549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165709</xdr:rowOff>
    </xdr:from>
    <xdr:to>
      <xdr:col>85</xdr:col>
      <xdr:colOff>127000</xdr:colOff>
      <xdr:row>96</xdr:row>
      <xdr:rowOff>169444</xdr:rowOff>
    </xdr:to>
    <xdr:cxnSp macro="">
      <xdr:nvCxnSpPr>
        <xdr:cNvPr id="704" name="直線コネクタ 703"/>
        <xdr:cNvCxnSpPr/>
      </xdr:nvCxnSpPr>
      <xdr:spPr>
        <a:xfrm>
          <a:off x="15481300" y="16624909"/>
          <a:ext cx="838200" cy="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160914</xdr:rowOff>
    </xdr:from>
    <xdr:ext cx="534377" cy="259045"/>
    <xdr:sp macro="" textlink="">
      <xdr:nvSpPr>
        <xdr:cNvPr id="705" name="公債費平均値テキスト"/>
        <xdr:cNvSpPr txBox="1"/>
      </xdr:nvSpPr>
      <xdr:spPr>
        <a:xfrm>
          <a:off x="16370300" y="16620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11037</xdr:rowOff>
    </xdr:from>
    <xdr:to>
      <xdr:col>85</xdr:col>
      <xdr:colOff>177800</xdr:colOff>
      <xdr:row>97</xdr:row>
      <xdr:rowOff>112637</xdr:rowOff>
    </xdr:to>
    <xdr:sp macro="" textlink="">
      <xdr:nvSpPr>
        <xdr:cNvPr id="706" name="フローチャート: 判断 705"/>
        <xdr:cNvSpPr/>
      </xdr:nvSpPr>
      <xdr:spPr>
        <a:xfrm>
          <a:off x="16268700" y="166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94235</xdr:rowOff>
    </xdr:from>
    <xdr:to>
      <xdr:col>81</xdr:col>
      <xdr:colOff>50800</xdr:colOff>
      <xdr:row>96</xdr:row>
      <xdr:rowOff>165709</xdr:rowOff>
    </xdr:to>
    <xdr:cxnSp macro="">
      <xdr:nvCxnSpPr>
        <xdr:cNvPr id="707" name="直線コネクタ 706"/>
        <xdr:cNvCxnSpPr/>
      </xdr:nvCxnSpPr>
      <xdr:spPr>
        <a:xfrm>
          <a:off x="14592300" y="16553435"/>
          <a:ext cx="889000" cy="7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23025</xdr:rowOff>
    </xdr:from>
    <xdr:to>
      <xdr:col>81</xdr:col>
      <xdr:colOff>101600</xdr:colOff>
      <xdr:row>97</xdr:row>
      <xdr:rowOff>124625</xdr:rowOff>
    </xdr:to>
    <xdr:sp macro="" textlink="">
      <xdr:nvSpPr>
        <xdr:cNvPr id="708" name="フローチャート: 判断 707"/>
        <xdr:cNvSpPr/>
      </xdr:nvSpPr>
      <xdr:spPr>
        <a:xfrm>
          <a:off x="15430500" y="166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115752</xdr:rowOff>
    </xdr:from>
    <xdr:ext cx="534377" cy="259045"/>
    <xdr:sp macro="" textlink="">
      <xdr:nvSpPr>
        <xdr:cNvPr id="709" name="テキスト ボックス 708"/>
        <xdr:cNvSpPr txBox="1"/>
      </xdr:nvSpPr>
      <xdr:spPr>
        <a:xfrm>
          <a:off x="15214111" y="1674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49530</xdr:rowOff>
    </xdr:from>
    <xdr:to>
      <xdr:col>76</xdr:col>
      <xdr:colOff>114300</xdr:colOff>
      <xdr:row>96</xdr:row>
      <xdr:rowOff>94235</xdr:rowOff>
    </xdr:to>
    <xdr:cxnSp macro="">
      <xdr:nvCxnSpPr>
        <xdr:cNvPr id="710" name="直線コネクタ 709"/>
        <xdr:cNvCxnSpPr/>
      </xdr:nvCxnSpPr>
      <xdr:spPr>
        <a:xfrm>
          <a:off x="13703300" y="16165830"/>
          <a:ext cx="889000" cy="38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22670</xdr:rowOff>
    </xdr:from>
    <xdr:to>
      <xdr:col>76</xdr:col>
      <xdr:colOff>165100</xdr:colOff>
      <xdr:row>97</xdr:row>
      <xdr:rowOff>124270</xdr:rowOff>
    </xdr:to>
    <xdr:sp macro="" textlink="">
      <xdr:nvSpPr>
        <xdr:cNvPr id="711" name="フローチャート: 判断 710"/>
        <xdr:cNvSpPr/>
      </xdr:nvSpPr>
      <xdr:spPr>
        <a:xfrm>
          <a:off x="145415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115397</xdr:rowOff>
    </xdr:from>
    <xdr:ext cx="534377" cy="259045"/>
    <xdr:sp macro="" textlink="">
      <xdr:nvSpPr>
        <xdr:cNvPr id="712" name="テキスト ボックス 711"/>
        <xdr:cNvSpPr txBox="1"/>
      </xdr:nvSpPr>
      <xdr:spPr>
        <a:xfrm>
          <a:off x="14325111" y="1674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49530</xdr:rowOff>
    </xdr:from>
    <xdr:to>
      <xdr:col>71</xdr:col>
      <xdr:colOff>177800</xdr:colOff>
      <xdr:row>95</xdr:row>
      <xdr:rowOff>27750</xdr:rowOff>
    </xdr:to>
    <xdr:cxnSp macro="">
      <xdr:nvCxnSpPr>
        <xdr:cNvPr id="713" name="直線コネクタ 712"/>
        <xdr:cNvCxnSpPr/>
      </xdr:nvCxnSpPr>
      <xdr:spPr>
        <a:xfrm flipV="1">
          <a:off x="12814300" y="16165830"/>
          <a:ext cx="889000" cy="14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44945</xdr:rowOff>
    </xdr:from>
    <xdr:to>
      <xdr:col>72</xdr:col>
      <xdr:colOff>38100</xdr:colOff>
      <xdr:row>95</xdr:row>
      <xdr:rowOff>146545</xdr:rowOff>
    </xdr:to>
    <xdr:sp macro="" textlink="">
      <xdr:nvSpPr>
        <xdr:cNvPr id="714" name="フローチャート: 判断 713"/>
        <xdr:cNvSpPr/>
      </xdr:nvSpPr>
      <xdr:spPr>
        <a:xfrm>
          <a:off x="13652500" y="1633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137672</xdr:rowOff>
    </xdr:from>
    <xdr:ext cx="534377" cy="259045"/>
    <xdr:sp macro="" textlink="">
      <xdr:nvSpPr>
        <xdr:cNvPr id="715" name="テキスト ボックス 714"/>
        <xdr:cNvSpPr txBox="1"/>
      </xdr:nvSpPr>
      <xdr:spPr>
        <a:xfrm>
          <a:off x="13436111" y="1642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26505</xdr:rowOff>
    </xdr:from>
    <xdr:to>
      <xdr:col>67</xdr:col>
      <xdr:colOff>101600</xdr:colOff>
      <xdr:row>95</xdr:row>
      <xdr:rowOff>128105</xdr:rowOff>
    </xdr:to>
    <xdr:sp macro="" textlink="">
      <xdr:nvSpPr>
        <xdr:cNvPr id="716" name="フローチャート: 判断 715"/>
        <xdr:cNvSpPr/>
      </xdr:nvSpPr>
      <xdr:spPr>
        <a:xfrm>
          <a:off x="12763500" y="1631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119232</xdr:rowOff>
    </xdr:from>
    <xdr:ext cx="534377" cy="259045"/>
    <xdr:sp macro="" textlink="">
      <xdr:nvSpPr>
        <xdr:cNvPr id="717" name="テキスト ボックス 716"/>
        <xdr:cNvSpPr txBox="1"/>
      </xdr:nvSpPr>
      <xdr:spPr>
        <a:xfrm>
          <a:off x="12547111" y="1640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8" name="テキスト ボックス 71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9" name="テキスト ボックス 71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0" name="テキスト ボックス 71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1" name="テキスト ボックス 72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2" name="テキスト ボックス 72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118644</xdr:rowOff>
    </xdr:from>
    <xdr:to>
      <xdr:col>85</xdr:col>
      <xdr:colOff>177800</xdr:colOff>
      <xdr:row>97</xdr:row>
      <xdr:rowOff>48794</xdr:rowOff>
    </xdr:to>
    <xdr:sp macro="" textlink="">
      <xdr:nvSpPr>
        <xdr:cNvPr id="723" name="楕円 722"/>
        <xdr:cNvSpPr/>
      </xdr:nvSpPr>
      <xdr:spPr>
        <a:xfrm>
          <a:off x="16268700" y="1657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141521</xdr:rowOff>
    </xdr:from>
    <xdr:ext cx="534377" cy="259045"/>
    <xdr:sp macro="" textlink="">
      <xdr:nvSpPr>
        <xdr:cNvPr id="724" name="公債費該当値テキスト"/>
        <xdr:cNvSpPr txBox="1"/>
      </xdr:nvSpPr>
      <xdr:spPr>
        <a:xfrm>
          <a:off x="16370300" y="164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114909</xdr:rowOff>
    </xdr:from>
    <xdr:to>
      <xdr:col>81</xdr:col>
      <xdr:colOff>101600</xdr:colOff>
      <xdr:row>97</xdr:row>
      <xdr:rowOff>45059</xdr:rowOff>
    </xdr:to>
    <xdr:sp macro="" textlink="">
      <xdr:nvSpPr>
        <xdr:cNvPr id="725" name="楕円 724"/>
        <xdr:cNvSpPr/>
      </xdr:nvSpPr>
      <xdr:spPr>
        <a:xfrm>
          <a:off x="15430500" y="1657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61586</xdr:rowOff>
    </xdr:from>
    <xdr:ext cx="534377" cy="259045"/>
    <xdr:sp macro="" textlink="">
      <xdr:nvSpPr>
        <xdr:cNvPr id="726" name="テキスト ボックス 725"/>
        <xdr:cNvSpPr txBox="1"/>
      </xdr:nvSpPr>
      <xdr:spPr>
        <a:xfrm>
          <a:off x="15214111" y="1634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43435</xdr:rowOff>
    </xdr:from>
    <xdr:to>
      <xdr:col>76</xdr:col>
      <xdr:colOff>165100</xdr:colOff>
      <xdr:row>96</xdr:row>
      <xdr:rowOff>145035</xdr:rowOff>
    </xdr:to>
    <xdr:sp macro="" textlink="">
      <xdr:nvSpPr>
        <xdr:cNvPr id="727" name="楕円 726"/>
        <xdr:cNvSpPr/>
      </xdr:nvSpPr>
      <xdr:spPr>
        <a:xfrm>
          <a:off x="14541500" y="1650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161562</xdr:rowOff>
    </xdr:from>
    <xdr:ext cx="534377" cy="259045"/>
    <xdr:sp macro="" textlink="">
      <xdr:nvSpPr>
        <xdr:cNvPr id="728" name="テキスト ボックス 727"/>
        <xdr:cNvSpPr txBox="1"/>
      </xdr:nvSpPr>
      <xdr:spPr>
        <a:xfrm>
          <a:off x="14325111" y="1627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170180</xdr:rowOff>
    </xdr:from>
    <xdr:to>
      <xdr:col>72</xdr:col>
      <xdr:colOff>38100</xdr:colOff>
      <xdr:row>94</xdr:row>
      <xdr:rowOff>100330</xdr:rowOff>
    </xdr:to>
    <xdr:sp macro="" textlink="">
      <xdr:nvSpPr>
        <xdr:cNvPr id="729" name="楕円 728"/>
        <xdr:cNvSpPr/>
      </xdr:nvSpPr>
      <xdr:spPr>
        <a:xfrm>
          <a:off x="13652500" y="1611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116857</xdr:rowOff>
    </xdr:from>
    <xdr:ext cx="534377" cy="259045"/>
    <xdr:sp macro="" textlink="">
      <xdr:nvSpPr>
        <xdr:cNvPr id="730" name="テキスト ボックス 729"/>
        <xdr:cNvSpPr txBox="1"/>
      </xdr:nvSpPr>
      <xdr:spPr>
        <a:xfrm>
          <a:off x="13436111" y="1589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148400</xdr:rowOff>
    </xdr:from>
    <xdr:to>
      <xdr:col>67</xdr:col>
      <xdr:colOff>101600</xdr:colOff>
      <xdr:row>95</xdr:row>
      <xdr:rowOff>78550</xdr:rowOff>
    </xdr:to>
    <xdr:sp macro="" textlink="">
      <xdr:nvSpPr>
        <xdr:cNvPr id="731" name="楕円 730"/>
        <xdr:cNvSpPr/>
      </xdr:nvSpPr>
      <xdr:spPr>
        <a:xfrm>
          <a:off x="12763500" y="162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95077</xdr:rowOff>
    </xdr:from>
    <xdr:ext cx="534377" cy="259045"/>
    <xdr:sp macro="" textlink="">
      <xdr:nvSpPr>
        <xdr:cNvPr id="732" name="テキスト ボックス 731"/>
        <xdr:cNvSpPr txBox="1"/>
      </xdr:nvSpPr>
      <xdr:spPr>
        <a:xfrm>
          <a:off x="12547111" y="1603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3" name="正方形/長方形 73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4" name="正方形/長方形 73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5" name="正方形/長方形 73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6" name="正方形/長方形 73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7" name="正方形/長方形 73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8" name="正方形/長方形 73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9" name="正方形/長方形 73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0" name="正方形/長方形 73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1" name="テキスト ボックス 74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2" name="直線コネクタ 74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3" name="直線コネクタ 74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4" name="テキスト ボックス 74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5" name="直線コネクタ 74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6" name="テキスト ボックス 74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7" name="直線コネクタ 74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8" name="テキスト ボックス 74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9" name="直線コネクタ 74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0" name="テキスト ボックス 74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1" name="直線コネクタ 75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2" name="テキスト ボックス 75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3" name="直線コネクタ 75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4" name="テキスト ボックス 75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5" name="直線コネクタ 75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6" name="テキスト ボックス 75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29809</xdr:rowOff>
    </xdr:from>
    <xdr:to>
      <xdr:col>116</xdr:col>
      <xdr:colOff>62864</xdr:colOff>
      <xdr:row>39</xdr:row>
      <xdr:rowOff>98878</xdr:rowOff>
    </xdr:to>
    <xdr:cxnSp macro="">
      <xdr:nvCxnSpPr>
        <xdr:cNvPr id="758" name="直線コネクタ 757"/>
        <xdr:cNvCxnSpPr/>
      </xdr:nvCxnSpPr>
      <xdr:spPr>
        <a:xfrm flipV="1">
          <a:off x="22159595" y="5173309"/>
          <a:ext cx="1269" cy="161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9"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0" name="直線コネクタ 75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147936</xdr:rowOff>
    </xdr:from>
    <xdr:ext cx="469744" cy="259045"/>
    <xdr:sp macro="" textlink="">
      <xdr:nvSpPr>
        <xdr:cNvPr id="761" name="諸支出金最大値テキスト"/>
        <xdr:cNvSpPr txBox="1"/>
      </xdr:nvSpPr>
      <xdr:spPr>
        <a:xfrm>
          <a:off x="22212300" y="494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29809</xdr:rowOff>
    </xdr:from>
    <xdr:to>
      <xdr:col>116</xdr:col>
      <xdr:colOff>152400</xdr:colOff>
      <xdr:row>30</xdr:row>
      <xdr:rowOff>29809</xdr:rowOff>
    </xdr:to>
    <xdr:cxnSp macro="">
      <xdr:nvCxnSpPr>
        <xdr:cNvPr id="762" name="直線コネクタ 761"/>
        <xdr:cNvCxnSpPr/>
      </xdr:nvCxnSpPr>
      <xdr:spPr>
        <a:xfrm>
          <a:off x="22072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3" name="直線コネクタ 76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16418</xdr:rowOff>
    </xdr:from>
    <xdr:ext cx="378565" cy="259045"/>
    <xdr:sp macro="" textlink="">
      <xdr:nvSpPr>
        <xdr:cNvPr id="764" name="諸支出金平均値テキスト"/>
        <xdr:cNvSpPr txBox="1"/>
      </xdr:nvSpPr>
      <xdr:spPr>
        <a:xfrm>
          <a:off x="22212300" y="653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164991</xdr:rowOff>
    </xdr:from>
    <xdr:to>
      <xdr:col>116</xdr:col>
      <xdr:colOff>114300</xdr:colOff>
      <xdr:row>39</xdr:row>
      <xdr:rowOff>95141</xdr:rowOff>
    </xdr:to>
    <xdr:sp macro="" textlink="">
      <xdr:nvSpPr>
        <xdr:cNvPr id="765" name="フローチャート: 判断 764"/>
        <xdr:cNvSpPr/>
      </xdr:nvSpPr>
      <xdr:spPr>
        <a:xfrm>
          <a:off x="22110700" y="668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6" name="直線コネクタ 76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126292</xdr:rowOff>
    </xdr:from>
    <xdr:to>
      <xdr:col>112</xdr:col>
      <xdr:colOff>38100</xdr:colOff>
      <xdr:row>39</xdr:row>
      <xdr:rowOff>56442</xdr:rowOff>
    </xdr:to>
    <xdr:sp macro="" textlink="">
      <xdr:nvSpPr>
        <xdr:cNvPr id="767" name="フローチャート: 判断 766"/>
        <xdr:cNvSpPr/>
      </xdr:nvSpPr>
      <xdr:spPr>
        <a:xfrm>
          <a:off x="21272500" y="664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72969</xdr:rowOff>
    </xdr:from>
    <xdr:ext cx="378565" cy="259045"/>
    <xdr:sp macro="" textlink="">
      <xdr:nvSpPr>
        <xdr:cNvPr id="768" name="テキスト ボックス 767"/>
        <xdr:cNvSpPr txBox="1"/>
      </xdr:nvSpPr>
      <xdr:spPr>
        <a:xfrm>
          <a:off x="21134017" y="6416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9" name="直線コネクタ 76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120087</xdr:rowOff>
    </xdr:from>
    <xdr:to>
      <xdr:col>107</xdr:col>
      <xdr:colOff>101600</xdr:colOff>
      <xdr:row>39</xdr:row>
      <xdr:rowOff>50237</xdr:rowOff>
    </xdr:to>
    <xdr:sp macro="" textlink="">
      <xdr:nvSpPr>
        <xdr:cNvPr id="770" name="フローチャート: 判断 769"/>
        <xdr:cNvSpPr/>
      </xdr:nvSpPr>
      <xdr:spPr>
        <a:xfrm>
          <a:off x="20383500" y="663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66765</xdr:rowOff>
    </xdr:from>
    <xdr:ext cx="378565" cy="259045"/>
    <xdr:sp macro="" textlink="">
      <xdr:nvSpPr>
        <xdr:cNvPr id="771" name="テキスト ボックス 770"/>
        <xdr:cNvSpPr txBox="1"/>
      </xdr:nvSpPr>
      <xdr:spPr>
        <a:xfrm>
          <a:off x="20245017" y="6410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2" name="直線コネクタ 77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43670</xdr:rowOff>
    </xdr:from>
    <xdr:to>
      <xdr:col>102</xdr:col>
      <xdr:colOff>165100</xdr:colOff>
      <xdr:row>39</xdr:row>
      <xdr:rowOff>145270</xdr:rowOff>
    </xdr:to>
    <xdr:sp macro="" textlink="">
      <xdr:nvSpPr>
        <xdr:cNvPr id="773" name="フローチャート: 判断 772"/>
        <xdr:cNvSpPr/>
      </xdr:nvSpPr>
      <xdr:spPr>
        <a:xfrm>
          <a:off x="19494500" y="673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161797</xdr:rowOff>
    </xdr:from>
    <xdr:ext cx="313932" cy="259045"/>
    <xdr:sp macro="" textlink="">
      <xdr:nvSpPr>
        <xdr:cNvPr id="774" name="テキスト ボックス 773"/>
        <xdr:cNvSpPr txBox="1"/>
      </xdr:nvSpPr>
      <xdr:spPr>
        <a:xfrm>
          <a:off x="19388333" y="6505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40731</xdr:rowOff>
    </xdr:from>
    <xdr:to>
      <xdr:col>98</xdr:col>
      <xdr:colOff>38100</xdr:colOff>
      <xdr:row>39</xdr:row>
      <xdr:rowOff>142331</xdr:rowOff>
    </xdr:to>
    <xdr:sp macro="" textlink="">
      <xdr:nvSpPr>
        <xdr:cNvPr id="775" name="フローチャート: 判断 774"/>
        <xdr:cNvSpPr/>
      </xdr:nvSpPr>
      <xdr:spPr>
        <a:xfrm>
          <a:off x="18605500" y="672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158858</xdr:rowOff>
    </xdr:from>
    <xdr:ext cx="313932" cy="259045"/>
    <xdr:sp macro="" textlink="">
      <xdr:nvSpPr>
        <xdr:cNvPr id="776" name="テキスト ボックス 775"/>
        <xdr:cNvSpPr txBox="1"/>
      </xdr:nvSpPr>
      <xdr:spPr>
        <a:xfrm>
          <a:off x="18499333" y="6502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7" name="テキスト ボックス 77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8" name="テキスト ボックス 77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9" name="テキスト ボックス 77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0" name="テキスト ボックス 77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1" name="テキスト ボックス 78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2" name="楕円 78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143418</xdr:rowOff>
    </xdr:from>
    <xdr:ext cx="249299" cy="259045"/>
    <xdr:sp macro="" textlink="">
      <xdr:nvSpPr>
        <xdr:cNvPr id="783" name="諸支出金該当値テキスト"/>
        <xdr:cNvSpPr txBox="1"/>
      </xdr:nvSpPr>
      <xdr:spPr>
        <a:xfrm>
          <a:off x="22212300" y="665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4" name="楕円 78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5" name="テキスト ボックス 78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6" name="楕円 78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7" name="テキスト ボックス 78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8" name="楕円 78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9" name="テキスト ボックス 78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0" name="楕円 78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1" name="テキスト ボックス 79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2" name="正方形/長方形 79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3" name="正方形/長方形 79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4" name="正方形/長方形 79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5" name="正方形/長方形 79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6" name="正方形/長方形 79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7" name="正方形/長方形 79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8" name="正方形/長方形 79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9" name="正方形/長方形 79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0" name="テキスト ボックス 79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1" name="直線コネクタ 80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2" name="直線コネクタ 80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3" name="テキスト ボックス 80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4" name="直線コネクタ 80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5" name="テキスト ボックス 80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7" name="直線コネクタ 80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9" name="直線コネクタ 80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2" name="直線コネクタ 81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フローチャート: 判断 81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5" name="直線コネクタ 81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6" name="フローチャート: 判断 81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7" name="テキスト ボックス 81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8" name="直線コネクタ 81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9" name="フローチャート: 判断 81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0" name="テキスト ボックス 81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1" name="直線コネクタ 82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2" name="フローチャート: 判断 82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3" name="テキスト ボックス 82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フローチャート: 判断 82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5" name="テキスト ボックス 82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6" name="テキスト ボックス 82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7" name="テキスト ボックス 82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8" name="テキスト ボックス 82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9" name="テキスト ボックス 82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0" name="テキスト ボックス 82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1" name="楕円 83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3" name="楕円 83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4" name="テキスト ボックス 83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5" name="楕円 83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6" name="テキスト ボックス 83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7" name="楕円 83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8" name="テキスト ボックス 83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9" name="楕円 83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0" name="テキスト ボックス 83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1" name="正方形/長方形 8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2" name="正方形/長方形 8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3" name="テキスト ボックス 8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総務費、消防費は類似団体平均を下回っているものの、総務費は役場七戸庁舎の耐震改修工事の実施、消防費は一部事務組合の消防車両購入費を負担したことにより前年度と比較して上昇している。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民生費は保育園整備に係る補助事業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を実施したことと中学生までの医療費を無償化していること、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衛生費は一部事務組合で運営している清掃センターの基幹整備事業に伴う負担金の増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労働費は七戸職業能力開発校に係る経費、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また、商工費は道路観光情報館が工事が完了し平成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月に開館したことから関連経費の増に伴い前年度比で上昇し、類似団体も上回っている。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農林水産業費及び土木費は、類似団体平均とほぼ同額の決算額で推移している。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latin typeface="ＭＳ Ｐゴシック" panose="020B0600070205080204" pitchFamily="50" charset="-128"/>
              <a:ea typeface="ＭＳ Ｐゴシック" panose="020B0600070205080204" pitchFamily="50" charset="-128"/>
            </a:rPr>
            <a:t>教育費は、平成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年度に中学校統合による新校舎の建設工事があったため特出していたが、平成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年度も鷹山宇一記念美術館屋根改修工事や七戸運動公園テニスコート改修工事を実施したことから、依然として類似団体平均を大きく上回っている。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公債費比率等や経常収支比率の分析では類似団体平均を下回っているものの、住民一人当たりのコストでは、類似団体平均を上回った決算額で推移していることから、人口規模に見合った施設整備に注視しながら計画的に事業を進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青森県七戸町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平成</a:t>
          </a:r>
          <a:r>
            <a:rPr kumimoji="1" lang="en-US" altLang="ja-JP" sz="1050">
              <a:latin typeface="ＭＳ ゴシック" pitchFamily="49" charset="-128"/>
              <a:ea typeface="ＭＳ ゴシック" pitchFamily="49" charset="-128"/>
            </a:rPr>
            <a:t>29</a:t>
          </a:r>
          <a:r>
            <a:rPr kumimoji="1" lang="ja-JP" altLang="en-US" sz="1050">
              <a:latin typeface="ＭＳ ゴシック" pitchFamily="49" charset="-128"/>
              <a:ea typeface="ＭＳ ゴシック" pitchFamily="49" charset="-128"/>
            </a:rPr>
            <a:t>年度からの国受託事業である道の駅しちのへ情報館整備事業を平成</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年度に繰り越したことにより平成</a:t>
          </a:r>
          <a:r>
            <a:rPr kumimoji="1" lang="en-US" altLang="ja-JP" sz="1050">
              <a:latin typeface="ＭＳ ゴシック" pitchFamily="49" charset="-128"/>
              <a:ea typeface="ＭＳ ゴシック" pitchFamily="49" charset="-128"/>
            </a:rPr>
            <a:t>29</a:t>
          </a:r>
          <a:r>
            <a:rPr kumimoji="1" lang="ja-JP" altLang="en-US" sz="1050">
              <a:latin typeface="ＭＳ ゴシック" pitchFamily="49" charset="-128"/>
              <a:ea typeface="ＭＳ ゴシック" pitchFamily="49" charset="-128"/>
            </a:rPr>
            <a:t>年度に前払金を町財政調整基金を立替えて支払っていたが、平成</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年度の事業完了により国受託事業収入があったことから、</a:t>
          </a:r>
          <a:r>
            <a:rPr kumimoji="1" lang="en-US" altLang="ja-JP" sz="1050">
              <a:latin typeface="ＭＳ ゴシック" pitchFamily="49" charset="-128"/>
              <a:ea typeface="ＭＳ ゴシック" pitchFamily="49" charset="-128"/>
            </a:rPr>
            <a:t>112</a:t>
          </a:r>
          <a:r>
            <a:rPr kumimoji="1" lang="ja-JP" altLang="en-US" sz="1050">
              <a:latin typeface="ＭＳ ゴシック" pitchFamily="49" charset="-128"/>
              <a:ea typeface="ＭＳ ゴシック" pitchFamily="49" charset="-128"/>
            </a:rPr>
            <a:t>百万円を積み直した。また、歳計剰余金を</a:t>
          </a:r>
          <a:r>
            <a:rPr kumimoji="1" lang="en-US" altLang="ja-JP" sz="1050">
              <a:latin typeface="ＭＳ ゴシック" pitchFamily="49" charset="-128"/>
              <a:ea typeface="ＭＳ ゴシック" pitchFamily="49" charset="-128"/>
            </a:rPr>
            <a:t>54</a:t>
          </a:r>
          <a:r>
            <a:rPr kumimoji="1" lang="ja-JP" altLang="en-US" sz="1050">
              <a:latin typeface="ＭＳ ゴシック" pitchFamily="49" charset="-128"/>
              <a:ea typeface="ＭＳ ゴシック" pitchFamily="49" charset="-128"/>
            </a:rPr>
            <a:t>百万円積立したが、財政調整のため</a:t>
          </a:r>
          <a:r>
            <a:rPr kumimoji="1" lang="en-US" altLang="ja-JP" sz="1050">
              <a:latin typeface="ＭＳ ゴシック" pitchFamily="49" charset="-128"/>
              <a:ea typeface="ＭＳ ゴシック" pitchFamily="49" charset="-128"/>
            </a:rPr>
            <a:t>210</a:t>
          </a:r>
          <a:r>
            <a:rPr kumimoji="1" lang="ja-JP" altLang="en-US" sz="1050">
              <a:latin typeface="ＭＳ ゴシック" pitchFamily="49" charset="-128"/>
              <a:ea typeface="ＭＳ ゴシック" pitchFamily="49" charset="-128"/>
            </a:rPr>
            <a:t>百万円の取崩もあったことから、基金残高が</a:t>
          </a:r>
          <a:r>
            <a:rPr kumimoji="1" lang="en-US" altLang="ja-JP" sz="1050">
              <a:latin typeface="ＭＳ ゴシック" pitchFamily="49" charset="-128"/>
              <a:ea typeface="ＭＳ ゴシック" pitchFamily="49" charset="-128"/>
            </a:rPr>
            <a:t>44</a:t>
          </a:r>
          <a:r>
            <a:rPr kumimoji="1" lang="ja-JP" altLang="en-US" sz="1050">
              <a:latin typeface="ＭＳ ゴシック" pitchFamily="49" charset="-128"/>
              <a:ea typeface="ＭＳ ゴシック" pitchFamily="49" charset="-128"/>
            </a:rPr>
            <a:t>百万円減で</a:t>
          </a:r>
          <a:r>
            <a:rPr kumimoji="1" lang="en-US" altLang="ja-JP" sz="1050">
              <a:latin typeface="ＭＳ ゴシック" pitchFamily="49" charset="-128"/>
              <a:ea typeface="ＭＳ ゴシック" pitchFamily="49" charset="-128"/>
            </a:rPr>
            <a:t>0.58</a:t>
          </a:r>
          <a:r>
            <a:rPr kumimoji="1" lang="ja-JP" altLang="en-US" sz="1050">
              <a:latin typeface="ＭＳ ゴシック" pitchFamily="49" charset="-128"/>
              <a:ea typeface="ＭＳ ゴシック" pitchFamily="49" charset="-128"/>
            </a:rPr>
            <a:t>ポイントの減となった。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実質収支は、前年比</a:t>
          </a:r>
          <a:r>
            <a:rPr kumimoji="1" lang="en-US" altLang="ja-JP" sz="1050">
              <a:latin typeface="ＭＳ ゴシック" pitchFamily="49" charset="-128"/>
              <a:ea typeface="ＭＳ ゴシック" pitchFamily="49" charset="-128"/>
            </a:rPr>
            <a:t>13</a:t>
          </a:r>
          <a:r>
            <a:rPr kumimoji="1" lang="ja-JP" altLang="en-US" sz="1050">
              <a:latin typeface="ＭＳ ゴシック" pitchFamily="49" charset="-128"/>
              <a:ea typeface="ＭＳ ゴシック" pitchFamily="49" charset="-128"/>
            </a:rPr>
            <a:t>百万円増の</a:t>
          </a:r>
          <a:r>
            <a:rPr kumimoji="1" lang="en-US" altLang="ja-JP" sz="1050">
              <a:latin typeface="ＭＳ ゴシック" pitchFamily="49" charset="-128"/>
              <a:ea typeface="ＭＳ ゴシック" pitchFamily="49" charset="-128"/>
            </a:rPr>
            <a:t>119</a:t>
          </a:r>
          <a:r>
            <a:rPr kumimoji="1" lang="ja-JP" altLang="en-US" sz="1050">
              <a:latin typeface="ＭＳ ゴシック" pitchFamily="49" charset="-128"/>
              <a:ea typeface="ＭＳ ゴシック" pitchFamily="49" charset="-128"/>
            </a:rPr>
            <a:t>百万円であるものの、役場七戸庁舎耐震改修等工事など普通建設事業にかかる一般財源額が増加したことから実質単年度収支は、前年比</a:t>
          </a:r>
          <a:r>
            <a:rPr kumimoji="1" lang="en-US" altLang="ja-JP" sz="1050">
              <a:latin typeface="ＭＳ ゴシック" pitchFamily="49" charset="-128"/>
              <a:ea typeface="ＭＳ ゴシック" pitchFamily="49" charset="-128"/>
            </a:rPr>
            <a:t>80</a:t>
          </a:r>
          <a:r>
            <a:rPr kumimoji="1" lang="ja-JP" altLang="en-US" sz="1050">
              <a:latin typeface="ＭＳ ゴシック" pitchFamily="49" charset="-128"/>
              <a:ea typeface="ＭＳ ゴシック" pitchFamily="49" charset="-128"/>
            </a:rPr>
            <a:t>百万円増の▲</a:t>
          </a:r>
          <a:r>
            <a:rPr kumimoji="1" lang="en-US" altLang="ja-JP" sz="1050">
              <a:latin typeface="ＭＳ ゴシック" pitchFamily="49" charset="-128"/>
              <a:ea typeface="ＭＳ ゴシック" pitchFamily="49" charset="-128"/>
            </a:rPr>
            <a:t>85</a:t>
          </a:r>
          <a:r>
            <a:rPr kumimoji="1" lang="ja-JP" altLang="en-US" sz="1050">
              <a:latin typeface="ＭＳ ゴシック" pitchFamily="49" charset="-128"/>
              <a:ea typeface="ＭＳ ゴシック" pitchFamily="49" charset="-128"/>
            </a:rPr>
            <a:t>百万円で</a:t>
          </a:r>
          <a:r>
            <a:rPr kumimoji="1" lang="en-US" altLang="ja-JP" sz="1050">
              <a:latin typeface="ＭＳ ゴシック" pitchFamily="49" charset="-128"/>
              <a:ea typeface="ＭＳ ゴシック" pitchFamily="49" charset="-128"/>
            </a:rPr>
            <a:t>1.23</a:t>
          </a:r>
          <a:r>
            <a:rPr kumimoji="1" lang="ja-JP" altLang="en-US" sz="1050">
              <a:latin typeface="ＭＳ ゴシック" pitchFamily="49" charset="-128"/>
              <a:ea typeface="ＭＳ ゴシック" pitchFamily="49" charset="-128"/>
            </a:rPr>
            <a:t>ポイント改善しているが、平成</a:t>
          </a:r>
          <a:r>
            <a:rPr kumimoji="1" lang="en-US" altLang="ja-JP" sz="1050">
              <a:latin typeface="ＭＳ ゴシック" pitchFamily="49" charset="-128"/>
              <a:ea typeface="ＭＳ ゴシック" pitchFamily="49" charset="-128"/>
            </a:rPr>
            <a:t>29</a:t>
          </a:r>
          <a:r>
            <a:rPr kumimoji="1" lang="ja-JP" altLang="en-US" sz="1050">
              <a:latin typeface="ＭＳ ゴシック" pitchFamily="49" charset="-128"/>
              <a:ea typeface="ＭＳ ゴシック" pitchFamily="49" charset="-128"/>
            </a:rPr>
            <a:t>年度に続きマイナスとなっているため、特に町単独事業の効果を検証し、事務事業の整理を進め健全な行財政運営に努める。</a:t>
          </a:r>
          <a:endParaRPr kumimoji="1" lang="en-US" altLang="ja-JP" sz="1050">
            <a:latin typeface="ＭＳ ゴシック" pitchFamily="49" charset="-128"/>
            <a:ea typeface="ＭＳ ゴシック" pitchFamily="49" charset="-128"/>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青森県七戸町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水道事業については、一般会計からの繰り入れはほとんど無く、独立採算が適切に行われている状況である。</a:t>
          </a:r>
          <a:endParaRPr kumimoji="0"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一般会計については、引き続き健全な財政運営に努める。</a:t>
          </a:r>
          <a:endParaRPr kumimoji="0"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公共下水道事業と、その他の農業集落排水事業については、赤字は発生していないものの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一般会計からの繰入額が、国の基準を上回る繰り入れを行なっているため、本来の独立採算の原則に立ち返った料金の見直しによる健全化を図る必要がある。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国保特別会計は、一般会計からの赤字補填がなかったため、引き続き健全経営</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を図る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年度に税率の改定を行った。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その他の会計については、一般会計繰出金は基準内の繰り出しであり、赤字を出すことなく健全経営を行なっている。今後も、基準内繰り出しを継続し、健全経営に努める。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election activeCell="B1" sqref="B1:DI1"/>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78</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79</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80</v>
      </c>
      <c r="C3" s="646"/>
      <c r="D3" s="646"/>
      <c r="E3" s="647"/>
      <c r="F3" s="647"/>
      <c r="G3" s="647"/>
      <c r="H3" s="647"/>
      <c r="I3" s="647"/>
      <c r="J3" s="647"/>
      <c r="K3" s="647"/>
      <c r="L3" s="647" t="s">
        <v>81</v>
      </c>
      <c r="M3" s="647"/>
      <c r="N3" s="647"/>
      <c r="O3" s="647"/>
      <c r="P3" s="647"/>
      <c r="Q3" s="647"/>
      <c r="R3" s="650"/>
      <c r="S3" s="650"/>
      <c r="T3" s="650"/>
      <c r="U3" s="650"/>
      <c r="V3" s="651"/>
      <c r="W3" s="544" t="s">
        <v>82</v>
      </c>
      <c r="X3" s="545"/>
      <c r="Y3" s="545"/>
      <c r="Z3" s="545"/>
      <c r="AA3" s="545"/>
      <c r="AB3" s="646"/>
      <c r="AC3" s="650" t="s">
        <v>83</v>
      </c>
      <c r="AD3" s="545"/>
      <c r="AE3" s="545"/>
      <c r="AF3" s="545"/>
      <c r="AG3" s="545"/>
      <c r="AH3" s="545"/>
      <c r="AI3" s="545"/>
      <c r="AJ3" s="545"/>
      <c r="AK3" s="545"/>
      <c r="AL3" s="612"/>
      <c r="AM3" s="544" t="s">
        <v>84</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85</v>
      </c>
      <c r="BO3" s="545"/>
      <c r="BP3" s="545"/>
      <c r="BQ3" s="545"/>
      <c r="BR3" s="545"/>
      <c r="BS3" s="545"/>
      <c r="BT3" s="545"/>
      <c r="BU3" s="612"/>
      <c r="BV3" s="544" t="s">
        <v>86</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87</v>
      </c>
      <c r="CU3" s="545"/>
      <c r="CV3" s="545"/>
      <c r="CW3" s="545"/>
      <c r="CX3" s="545"/>
      <c r="CY3" s="545"/>
      <c r="CZ3" s="545"/>
      <c r="DA3" s="612"/>
      <c r="DB3" s="544" t="s">
        <v>88</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89</v>
      </c>
      <c r="AZ4" s="458"/>
      <c r="BA4" s="458"/>
      <c r="BB4" s="458"/>
      <c r="BC4" s="458"/>
      <c r="BD4" s="458"/>
      <c r="BE4" s="458"/>
      <c r="BF4" s="458"/>
      <c r="BG4" s="458"/>
      <c r="BH4" s="458"/>
      <c r="BI4" s="458"/>
      <c r="BJ4" s="458"/>
      <c r="BK4" s="458"/>
      <c r="BL4" s="458"/>
      <c r="BM4" s="459"/>
      <c r="BN4" s="460">
        <v>10523906</v>
      </c>
      <c r="BO4" s="461"/>
      <c r="BP4" s="461"/>
      <c r="BQ4" s="461"/>
      <c r="BR4" s="461"/>
      <c r="BS4" s="461"/>
      <c r="BT4" s="461"/>
      <c r="BU4" s="462"/>
      <c r="BV4" s="460">
        <v>10141522</v>
      </c>
      <c r="BW4" s="461"/>
      <c r="BX4" s="461"/>
      <c r="BY4" s="461"/>
      <c r="BZ4" s="461"/>
      <c r="CA4" s="461"/>
      <c r="CB4" s="461"/>
      <c r="CC4" s="462"/>
      <c r="CD4" s="638" t="s">
        <v>90</v>
      </c>
      <c r="CE4" s="639"/>
      <c r="CF4" s="639"/>
      <c r="CG4" s="639"/>
      <c r="CH4" s="639"/>
      <c r="CI4" s="639"/>
      <c r="CJ4" s="639"/>
      <c r="CK4" s="639"/>
      <c r="CL4" s="639"/>
      <c r="CM4" s="639"/>
      <c r="CN4" s="639"/>
      <c r="CO4" s="639"/>
      <c r="CP4" s="639"/>
      <c r="CQ4" s="639"/>
      <c r="CR4" s="639"/>
      <c r="CS4" s="640"/>
      <c r="CT4" s="641">
        <v>1.9</v>
      </c>
      <c r="CU4" s="642"/>
      <c r="CV4" s="642"/>
      <c r="CW4" s="642"/>
      <c r="CX4" s="642"/>
      <c r="CY4" s="642"/>
      <c r="CZ4" s="642"/>
      <c r="DA4" s="643"/>
      <c r="DB4" s="641">
        <v>1.6</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91</v>
      </c>
      <c r="AN5" s="439"/>
      <c r="AO5" s="439"/>
      <c r="AP5" s="439"/>
      <c r="AQ5" s="439"/>
      <c r="AR5" s="439"/>
      <c r="AS5" s="439"/>
      <c r="AT5" s="440"/>
      <c r="AU5" s="522" t="s">
        <v>92</v>
      </c>
      <c r="AV5" s="523"/>
      <c r="AW5" s="523"/>
      <c r="AX5" s="523"/>
      <c r="AY5" s="445" t="s">
        <v>93</v>
      </c>
      <c r="AZ5" s="446"/>
      <c r="BA5" s="446"/>
      <c r="BB5" s="446"/>
      <c r="BC5" s="446"/>
      <c r="BD5" s="446"/>
      <c r="BE5" s="446"/>
      <c r="BF5" s="446"/>
      <c r="BG5" s="446"/>
      <c r="BH5" s="446"/>
      <c r="BI5" s="446"/>
      <c r="BJ5" s="446"/>
      <c r="BK5" s="446"/>
      <c r="BL5" s="446"/>
      <c r="BM5" s="447"/>
      <c r="BN5" s="465">
        <v>10371793</v>
      </c>
      <c r="BO5" s="466"/>
      <c r="BP5" s="466"/>
      <c r="BQ5" s="466"/>
      <c r="BR5" s="466"/>
      <c r="BS5" s="466"/>
      <c r="BT5" s="466"/>
      <c r="BU5" s="467"/>
      <c r="BV5" s="465">
        <v>10018686</v>
      </c>
      <c r="BW5" s="466"/>
      <c r="BX5" s="466"/>
      <c r="BY5" s="466"/>
      <c r="BZ5" s="466"/>
      <c r="CA5" s="466"/>
      <c r="CB5" s="466"/>
      <c r="CC5" s="467"/>
      <c r="CD5" s="474" t="s">
        <v>94</v>
      </c>
      <c r="CE5" s="475"/>
      <c r="CF5" s="475"/>
      <c r="CG5" s="475"/>
      <c r="CH5" s="475"/>
      <c r="CI5" s="475"/>
      <c r="CJ5" s="475"/>
      <c r="CK5" s="475"/>
      <c r="CL5" s="475"/>
      <c r="CM5" s="475"/>
      <c r="CN5" s="475"/>
      <c r="CO5" s="475"/>
      <c r="CP5" s="475"/>
      <c r="CQ5" s="475"/>
      <c r="CR5" s="475"/>
      <c r="CS5" s="476"/>
      <c r="CT5" s="435">
        <v>90.4</v>
      </c>
      <c r="CU5" s="436"/>
      <c r="CV5" s="436"/>
      <c r="CW5" s="436"/>
      <c r="CX5" s="436"/>
      <c r="CY5" s="436"/>
      <c r="CZ5" s="436"/>
      <c r="DA5" s="437"/>
      <c r="DB5" s="435">
        <v>90.3</v>
      </c>
      <c r="DC5" s="436"/>
      <c r="DD5" s="436"/>
      <c r="DE5" s="436"/>
      <c r="DF5" s="436"/>
      <c r="DG5" s="436"/>
      <c r="DH5" s="436"/>
      <c r="DI5" s="437"/>
      <c r="DJ5" s="185"/>
      <c r="DK5" s="185"/>
      <c r="DL5" s="185"/>
      <c r="DM5" s="185"/>
      <c r="DN5" s="185"/>
      <c r="DO5" s="185"/>
    </row>
    <row r="6" spans="1:119" ht="18.75" customHeight="1" x14ac:dyDescent="0.15">
      <c r="A6" s="186"/>
      <c r="B6" s="618" t="s">
        <v>95</v>
      </c>
      <c r="C6" s="479"/>
      <c r="D6" s="479"/>
      <c r="E6" s="619"/>
      <c r="F6" s="619"/>
      <c r="G6" s="619"/>
      <c r="H6" s="619"/>
      <c r="I6" s="619"/>
      <c r="J6" s="619"/>
      <c r="K6" s="619"/>
      <c r="L6" s="619" t="s">
        <v>96</v>
      </c>
      <c r="M6" s="619"/>
      <c r="N6" s="619"/>
      <c r="O6" s="619"/>
      <c r="P6" s="619"/>
      <c r="Q6" s="619"/>
      <c r="R6" s="503"/>
      <c r="S6" s="503"/>
      <c r="T6" s="503"/>
      <c r="U6" s="503"/>
      <c r="V6" s="625"/>
      <c r="W6" s="556" t="s">
        <v>97</v>
      </c>
      <c r="X6" s="478"/>
      <c r="Y6" s="478"/>
      <c r="Z6" s="478"/>
      <c r="AA6" s="478"/>
      <c r="AB6" s="479"/>
      <c r="AC6" s="630" t="s">
        <v>98</v>
      </c>
      <c r="AD6" s="631"/>
      <c r="AE6" s="631"/>
      <c r="AF6" s="631"/>
      <c r="AG6" s="631"/>
      <c r="AH6" s="631"/>
      <c r="AI6" s="631"/>
      <c r="AJ6" s="631"/>
      <c r="AK6" s="631"/>
      <c r="AL6" s="632"/>
      <c r="AM6" s="534" t="s">
        <v>99</v>
      </c>
      <c r="AN6" s="439"/>
      <c r="AO6" s="439"/>
      <c r="AP6" s="439"/>
      <c r="AQ6" s="439"/>
      <c r="AR6" s="439"/>
      <c r="AS6" s="439"/>
      <c r="AT6" s="440"/>
      <c r="AU6" s="522" t="s">
        <v>92</v>
      </c>
      <c r="AV6" s="523"/>
      <c r="AW6" s="523"/>
      <c r="AX6" s="523"/>
      <c r="AY6" s="445" t="s">
        <v>100</v>
      </c>
      <c r="AZ6" s="446"/>
      <c r="BA6" s="446"/>
      <c r="BB6" s="446"/>
      <c r="BC6" s="446"/>
      <c r="BD6" s="446"/>
      <c r="BE6" s="446"/>
      <c r="BF6" s="446"/>
      <c r="BG6" s="446"/>
      <c r="BH6" s="446"/>
      <c r="BI6" s="446"/>
      <c r="BJ6" s="446"/>
      <c r="BK6" s="446"/>
      <c r="BL6" s="446"/>
      <c r="BM6" s="447"/>
      <c r="BN6" s="465">
        <v>152113</v>
      </c>
      <c r="BO6" s="466"/>
      <c r="BP6" s="466"/>
      <c r="BQ6" s="466"/>
      <c r="BR6" s="466"/>
      <c r="BS6" s="466"/>
      <c r="BT6" s="466"/>
      <c r="BU6" s="467"/>
      <c r="BV6" s="465">
        <v>122836</v>
      </c>
      <c r="BW6" s="466"/>
      <c r="BX6" s="466"/>
      <c r="BY6" s="466"/>
      <c r="BZ6" s="466"/>
      <c r="CA6" s="466"/>
      <c r="CB6" s="466"/>
      <c r="CC6" s="467"/>
      <c r="CD6" s="474" t="s">
        <v>101</v>
      </c>
      <c r="CE6" s="475"/>
      <c r="CF6" s="475"/>
      <c r="CG6" s="475"/>
      <c r="CH6" s="475"/>
      <c r="CI6" s="475"/>
      <c r="CJ6" s="475"/>
      <c r="CK6" s="475"/>
      <c r="CL6" s="475"/>
      <c r="CM6" s="475"/>
      <c r="CN6" s="475"/>
      <c r="CO6" s="475"/>
      <c r="CP6" s="475"/>
      <c r="CQ6" s="475"/>
      <c r="CR6" s="475"/>
      <c r="CS6" s="476"/>
      <c r="CT6" s="615">
        <v>93.3</v>
      </c>
      <c r="CU6" s="616"/>
      <c r="CV6" s="616"/>
      <c r="CW6" s="616"/>
      <c r="CX6" s="616"/>
      <c r="CY6" s="616"/>
      <c r="CZ6" s="616"/>
      <c r="DA6" s="617"/>
      <c r="DB6" s="615">
        <v>93.1</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102</v>
      </c>
      <c r="AN7" s="439"/>
      <c r="AO7" s="439"/>
      <c r="AP7" s="439"/>
      <c r="AQ7" s="439"/>
      <c r="AR7" s="439"/>
      <c r="AS7" s="439"/>
      <c r="AT7" s="440"/>
      <c r="AU7" s="522" t="s">
        <v>103</v>
      </c>
      <c r="AV7" s="523"/>
      <c r="AW7" s="523"/>
      <c r="AX7" s="523"/>
      <c r="AY7" s="445" t="s">
        <v>104</v>
      </c>
      <c r="AZ7" s="446"/>
      <c r="BA7" s="446"/>
      <c r="BB7" s="446"/>
      <c r="BC7" s="446"/>
      <c r="BD7" s="446"/>
      <c r="BE7" s="446"/>
      <c r="BF7" s="446"/>
      <c r="BG7" s="446"/>
      <c r="BH7" s="446"/>
      <c r="BI7" s="446"/>
      <c r="BJ7" s="446"/>
      <c r="BK7" s="446"/>
      <c r="BL7" s="446"/>
      <c r="BM7" s="447"/>
      <c r="BN7" s="465">
        <v>32729</v>
      </c>
      <c r="BO7" s="466"/>
      <c r="BP7" s="466"/>
      <c r="BQ7" s="466"/>
      <c r="BR7" s="466"/>
      <c r="BS7" s="466"/>
      <c r="BT7" s="466"/>
      <c r="BU7" s="467"/>
      <c r="BV7" s="465">
        <v>16238</v>
      </c>
      <c r="BW7" s="466"/>
      <c r="BX7" s="466"/>
      <c r="BY7" s="466"/>
      <c r="BZ7" s="466"/>
      <c r="CA7" s="466"/>
      <c r="CB7" s="466"/>
      <c r="CC7" s="467"/>
      <c r="CD7" s="474" t="s">
        <v>105</v>
      </c>
      <c r="CE7" s="475"/>
      <c r="CF7" s="475"/>
      <c r="CG7" s="475"/>
      <c r="CH7" s="475"/>
      <c r="CI7" s="475"/>
      <c r="CJ7" s="475"/>
      <c r="CK7" s="475"/>
      <c r="CL7" s="475"/>
      <c r="CM7" s="475"/>
      <c r="CN7" s="475"/>
      <c r="CO7" s="475"/>
      <c r="CP7" s="475"/>
      <c r="CQ7" s="475"/>
      <c r="CR7" s="475"/>
      <c r="CS7" s="476"/>
      <c r="CT7" s="465">
        <v>6447938</v>
      </c>
      <c r="CU7" s="466"/>
      <c r="CV7" s="466"/>
      <c r="CW7" s="466"/>
      <c r="CX7" s="466"/>
      <c r="CY7" s="466"/>
      <c r="CZ7" s="466"/>
      <c r="DA7" s="467"/>
      <c r="DB7" s="465">
        <v>6495096</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106</v>
      </c>
      <c r="AN8" s="439"/>
      <c r="AO8" s="439"/>
      <c r="AP8" s="439"/>
      <c r="AQ8" s="439"/>
      <c r="AR8" s="439"/>
      <c r="AS8" s="439"/>
      <c r="AT8" s="440"/>
      <c r="AU8" s="522" t="s">
        <v>92</v>
      </c>
      <c r="AV8" s="523"/>
      <c r="AW8" s="523"/>
      <c r="AX8" s="523"/>
      <c r="AY8" s="445" t="s">
        <v>107</v>
      </c>
      <c r="AZ8" s="446"/>
      <c r="BA8" s="446"/>
      <c r="BB8" s="446"/>
      <c r="BC8" s="446"/>
      <c r="BD8" s="446"/>
      <c r="BE8" s="446"/>
      <c r="BF8" s="446"/>
      <c r="BG8" s="446"/>
      <c r="BH8" s="446"/>
      <c r="BI8" s="446"/>
      <c r="BJ8" s="446"/>
      <c r="BK8" s="446"/>
      <c r="BL8" s="446"/>
      <c r="BM8" s="447"/>
      <c r="BN8" s="465">
        <v>119384</v>
      </c>
      <c r="BO8" s="466"/>
      <c r="BP8" s="466"/>
      <c r="BQ8" s="466"/>
      <c r="BR8" s="466"/>
      <c r="BS8" s="466"/>
      <c r="BT8" s="466"/>
      <c r="BU8" s="467"/>
      <c r="BV8" s="465">
        <v>106598</v>
      </c>
      <c r="BW8" s="466"/>
      <c r="BX8" s="466"/>
      <c r="BY8" s="466"/>
      <c r="BZ8" s="466"/>
      <c r="CA8" s="466"/>
      <c r="CB8" s="466"/>
      <c r="CC8" s="467"/>
      <c r="CD8" s="474" t="s">
        <v>108</v>
      </c>
      <c r="CE8" s="475"/>
      <c r="CF8" s="475"/>
      <c r="CG8" s="475"/>
      <c r="CH8" s="475"/>
      <c r="CI8" s="475"/>
      <c r="CJ8" s="475"/>
      <c r="CK8" s="475"/>
      <c r="CL8" s="475"/>
      <c r="CM8" s="475"/>
      <c r="CN8" s="475"/>
      <c r="CO8" s="475"/>
      <c r="CP8" s="475"/>
      <c r="CQ8" s="475"/>
      <c r="CR8" s="475"/>
      <c r="CS8" s="476"/>
      <c r="CT8" s="578">
        <v>0.36</v>
      </c>
      <c r="CU8" s="579"/>
      <c r="CV8" s="579"/>
      <c r="CW8" s="579"/>
      <c r="CX8" s="579"/>
      <c r="CY8" s="579"/>
      <c r="CZ8" s="579"/>
      <c r="DA8" s="580"/>
      <c r="DB8" s="578">
        <v>0.34</v>
      </c>
      <c r="DC8" s="579"/>
      <c r="DD8" s="579"/>
      <c r="DE8" s="579"/>
      <c r="DF8" s="579"/>
      <c r="DG8" s="579"/>
      <c r="DH8" s="579"/>
      <c r="DI8" s="580"/>
      <c r="DJ8" s="185"/>
      <c r="DK8" s="185"/>
      <c r="DL8" s="185"/>
      <c r="DM8" s="185"/>
      <c r="DN8" s="185"/>
      <c r="DO8" s="185"/>
    </row>
    <row r="9" spans="1:119" ht="18.75" customHeight="1" thickBot="1" x14ac:dyDescent="0.2">
      <c r="A9" s="186"/>
      <c r="B9" s="604" t="s">
        <v>109</v>
      </c>
      <c r="C9" s="605"/>
      <c r="D9" s="605"/>
      <c r="E9" s="605"/>
      <c r="F9" s="605"/>
      <c r="G9" s="605"/>
      <c r="H9" s="605"/>
      <c r="I9" s="605"/>
      <c r="J9" s="605"/>
      <c r="K9" s="528"/>
      <c r="L9" s="606" t="s">
        <v>110</v>
      </c>
      <c r="M9" s="607"/>
      <c r="N9" s="607"/>
      <c r="O9" s="607"/>
      <c r="P9" s="607"/>
      <c r="Q9" s="608"/>
      <c r="R9" s="609">
        <v>15709</v>
      </c>
      <c r="S9" s="610"/>
      <c r="T9" s="610"/>
      <c r="U9" s="610"/>
      <c r="V9" s="611"/>
      <c r="W9" s="544" t="s">
        <v>111</v>
      </c>
      <c r="X9" s="545"/>
      <c r="Y9" s="545"/>
      <c r="Z9" s="545"/>
      <c r="AA9" s="545"/>
      <c r="AB9" s="545"/>
      <c r="AC9" s="545"/>
      <c r="AD9" s="545"/>
      <c r="AE9" s="545"/>
      <c r="AF9" s="545"/>
      <c r="AG9" s="545"/>
      <c r="AH9" s="545"/>
      <c r="AI9" s="545"/>
      <c r="AJ9" s="545"/>
      <c r="AK9" s="545"/>
      <c r="AL9" s="612"/>
      <c r="AM9" s="534" t="s">
        <v>112</v>
      </c>
      <c r="AN9" s="439"/>
      <c r="AO9" s="439"/>
      <c r="AP9" s="439"/>
      <c r="AQ9" s="439"/>
      <c r="AR9" s="439"/>
      <c r="AS9" s="439"/>
      <c r="AT9" s="440"/>
      <c r="AU9" s="522" t="s">
        <v>113</v>
      </c>
      <c r="AV9" s="523"/>
      <c r="AW9" s="523"/>
      <c r="AX9" s="523"/>
      <c r="AY9" s="445" t="s">
        <v>114</v>
      </c>
      <c r="AZ9" s="446"/>
      <c r="BA9" s="446"/>
      <c r="BB9" s="446"/>
      <c r="BC9" s="446"/>
      <c r="BD9" s="446"/>
      <c r="BE9" s="446"/>
      <c r="BF9" s="446"/>
      <c r="BG9" s="446"/>
      <c r="BH9" s="446"/>
      <c r="BI9" s="446"/>
      <c r="BJ9" s="446"/>
      <c r="BK9" s="446"/>
      <c r="BL9" s="446"/>
      <c r="BM9" s="447"/>
      <c r="BN9" s="465">
        <v>12786</v>
      </c>
      <c r="BO9" s="466"/>
      <c r="BP9" s="466"/>
      <c r="BQ9" s="466"/>
      <c r="BR9" s="466"/>
      <c r="BS9" s="466"/>
      <c r="BT9" s="466"/>
      <c r="BU9" s="467"/>
      <c r="BV9" s="465">
        <v>-33967</v>
      </c>
      <c r="BW9" s="466"/>
      <c r="BX9" s="466"/>
      <c r="BY9" s="466"/>
      <c r="BZ9" s="466"/>
      <c r="CA9" s="466"/>
      <c r="CB9" s="466"/>
      <c r="CC9" s="467"/>
      <c r="CD9" s="474" t="s">
        <v>115</v>
      </c>
      <c r="CE9" s="475"/>
      <c r="CF9" s="475"/>
      <c r="CG9" s="475"/>
      <c r="CH9" s="475"/>
      <c r="CI9" s="475"/>
      <c r="CJ9" s="475"/>
      <c r="CK9" s="475"/>
      <c r="CL9" s="475"/>
      <c r="CM9" s="475"/>
      <c r="CN9" s="475"/>
      <c r="CO9" s="475"/>
      <c r="CP9" s="475"/>
      <c r="CQ9" s="475"/>
      <c r="CR9" s="475"/>
      <c r="CS9" s="476"/>
      <c r="CT9" s="435">
        <v>12.7</v>
      </c>
      <c r="CU9" s="436"/>
      <c r="CV9" s="436"/>
      <c r="CW9" s="436"/>
      <c r="CX9" s="436"/>
      <c r="CY9" s="436"/>
      <c r="CZ9" s="436"/>
      <c r="DA9" s="437"/>
      <c r="DB9" s="435">
        <v>13.1</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116</v>
      </c>
      <c r="M10" s="439"/>
      <c r="N10" s="439"/>
      <c r="O10" s="439"/>
      <c r="P10" s="439"/>
      <c r="Q10" s="440"/>
      <c r="R10" s="441">
        <v>16759</v>
      </c>
      <c r="S10" s="442"/>
      <c r="T10" s="442"/>
      <c r="U10" s="442"/>
      <c r="V10" s="444"/>
      <c r="W10" s="613"/>
      <c r="X10" s="427"/>
      <c r="Y10" s="427"/>
      <c r="Z10" s="427"/>
      <c r="AA10" s="427"/>
      <c r="AB10" s="427"/>
      <c r="AC10" s="427"/>
      <c r="AD10" s="427"/>
      <c r="AE10" s="427"/>
      <c r="AF10" s="427"/>
      <c r="AG10" s="427"/>
      <c r="AH10" s="427"/>
      <c r="AI10" s="427"/>
      <c r="AJ10" s="427"/>
      <c r="AK10" s="427"/>
      <c r="AL10" s="614"/>
      <c r="AM10" s="534" t="s">
        <v>117</v>
      </c>
      <c r="AN10" s="439"/>
      <c r="AO10" s="439"/>
      <c r="AP10" s="439"/>
      <c r="AQ10" s="439"/>
      <c r="AR10" s="439"/>
      <c r="AS10" s="439"/>
      <c r="AT10" s="440"/>
      <c r="AU10" s="522" t="s">
        <v>118</v>
      </c>
      <c r="AV10" s="523"/>
      <c r="AW10" s="523"/>
      <c r="AX10" s="523"/>
      <c r="AY10" s="445" t="s">
        <v>119</v>
      </c>
      <c r="AZ10" s="446"/>
      <c r="BA10" s="446"/>
      <c r="BB10" s="446"/>
      <c r="BC10" s="446"/>
      <c r="BD10" s="446"/>
      <c r="BE10" s="446"/>
      <c r="BF10" s="446"/>
      <c r="BG10" s="446"/>
      <c r="BH10" s="446"/>
      <c r="BI10" s="446"/>
      <c r="BJ10" s="446"/>
      <c r="BK10" s="446"/>
      <c r="BL10" s="446"/>
      <c r="BM10" s="447"/>
      <c r="BN10" s="465">
        <v>112259</v>
      </c>
      <c r="BO10" s="466"/>
      <c r="BP10" s="466"/>
      <c r="BQ10" s="466"/>
      <c r="BR10" s="466"/>
      <c r="BS10" s="466"/>
      <c r="BT10" s="466"/>
      <c r="BU10" s="467"/>
      <c r="BV10" s="465">
        <v>1076</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118</v>
      </c>
      <c r="AV11" s="523"/>
      <c r="AW11" s="523"/>
      <c r="AX11" s="523"/>
      <c r="AY11" s="445" t="s">
        <v>124</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33410</v>
      </c>
      <c r="BW11" s="466"/>
      <c r="BX11" s="466"/>
      <c r="BY11" s="466"/>
      <c r="BZ11" s="466"/>
      <c r="CA11" s="466"/>
      <c r="CB11" s="466"/>
      <c r="CC11" s="467"/>
      <c r="CD11" s="474" t="s">
        <v>125</v>
      </c>
      <c r="CE11" s="475"/>
      <c r="CF11" s="475"/>
      <c r="CG11" s="475"/>
      <c r="CH11" s="475"/>
      <c r="CI11" s="475"/>
      <c r="CJ11" s="475"/>
      <c r="CK11" s="475"/>
      <c r="CL11" s="475"/>
      <c r="CM11" s="475"/>
      <c r="CN11" s="475"/>
      <c r="CO11" s="475"/>
      <c r="CP11" s="475"/>
      <c r="CQ11" s="475"/>
      <c r="CR11" s="475"/>
      <c r="CS11" s="476"/>
      <c r="CT11" s="578" t="s">
        <v>126</v>
      </c>
      <c r="CU11" s="579"/>
      <c r="CV11" s="579"/>
      <c r="CW11" s="579"/>
      <c r="CX11" s="579"/>
      <c r="CY11" s="579"/>
      <c r="CZ11" s="579"/>
      <c r="DA11" s="580"/>
      <c r="DB11" s="578" t="s">
        <v>126</v>
      </c>
      <c r="DC11" s="579"/>
      <c r="DD11" s="579"/>
      <c r="DE11" s="579"/>
      <c r="DF11" s="579"/>
      <c r="DG11" s="579"/>
      <c r="DH11" s="579"/>
      <c r="DI11" s="580"/>
      <c r="DJ11" s="185"/>
      <c r="DK11" s="185"/>
      <c r="DL11" s="185"/>
      <c r="DM11" s="185"/>
      <c r="DN11" s="185"/>
      <c r="DO11" s="185"/>
    </row>
    <row r="12" spans="1:119" ht="18.75" customHeight="1" x14ac:dyDescent="0.15">
      <c r="A12" s="186"/>
      <c r="B12" s="581" t="s">
        <v>127</v>
      </c>
      <c r="C12" s="582"/>
      <c r="D12" s="582"/>
      <c r="E12" s="582"/>
      <c r="F12" s="582"/>
      <c r="G12" s="582"/>
      <c r="H12" s="582"/>
      <c r="I12" s="582"/>
      <c r="J12" s="582"/>
      <c r="K12" s="583"/>
      <c r="L12" s="590" t="s">
        <v>128</v>
      </c>
      <c r="M12" s="591"/>
      <c r="N12" s="591"/>
      <c r="O12" s="591"/>
      <c r="P12" s="591"/>
      <c r="Q12" s="592"/>
      <c r="R12" s="593">
        <v>15825</v>
      </c>
      <c r="S12" s="594"/>
      <c r="T12" s="594"/>
      <c r="U12" s="594"/>
      <c r="V12" s="595"/>
      <c r="W12" s="596" t="s">
        <v>1</v>
      </c>
      <c r="X12" s="523"/>
      <c r="Y12" s="523"/>
      <c r="Z12" s="523"/>
      <c r="AA12" s="523"/>
      <c r="AB12" s="597"/>
      <c r="AC12" s="522" t="s">
        <v>129</v>
      </c>
      <c r="AD12" s="523"/>
      <c r="AE12" s="523"/>
      <c r="AF12" s="523"/>
      <c r="AG12" s="597"/>
      <c r="AH12" s="522" t="s">
        <v>130</v>
      </c>
      <c r="AI12" s="523"/>
      <c r="AJ12" s="523"/>
      <c r="AK12" s="523"/>
      <c r="AL12" s="598"/>
      <c r="AM12" s="534" t="s">
        <v>131</v>
      </c>
      <c r="AN12" s="439"/>
      <c r="AO12" s="439"/>
      <c r="AP12" s="439"/>
      <c r="AQ12" s="439"/>
      <c r="AR12" s="439"/>
      <c r="AS12" s="439"/>
      <c r="AT12" s="440"/>
      <c r="AU12" s="522" t="s">
        <v>132</v>
      </c>
      <c r="AV12" s="523"/>
      <c r="AW12" s="523"/>
      <c r="AX12" s="523"/>
      <c r="AY12" s="445" t="s">
        <v>133</v>
      </c>
      <c r="AZ12" s="446"/>
      <c r="BA12" s="446"/>
      <c r="BB12" s="446"/>
      <c r="BC12" s="446"/>
      <c r="BD12" s="446"/>
      <c r="BE12" s="446"/>
      <c r="BF12" s="446"/>
      <c r="BG12" s="446"/>
      <c r="BH12" s="446"/>
      <c r="BI12" s="446"/>
      <c r="BJ12" s="446"/>
      <c r="BK12" s="446"/>
      <c r="BL12" s="446"/>
      <c r="BM12" s="447"/>
      <c r="BN12" s="465">
        <v>210302</v>
      </c>
      <c r="BO12" s="466"/>
      <c r="BP12" s="466"/>
      <c r="BQ12" s="466"/>
      <c r="BR12" s="466"/>
      <c r="BS12" s="466"/>
      <c r="BT12" s="466"/>
      <c r="BU12" s="467"/>
      <c r="BV12" s="465">
        <v>165835</v>
      </c>
      <c r="BW12" s="466"/>
      <c r="BX12" s="466"/>
      <c r="BY12" s="466"/>
      <c r="BZ12" s="466"/>
      <c r="CA12" s="466"/>
      <c r="CB12" s="466"/>
      <c r="CC12" s="467"/>
      <c r="CD12" s="474" t="s">
        <v>134</v>
      </c>
      <c r="CE12" s="475"/>
      <c r="CF12" s="475"/>
      <c r="CG12" s="475"/>
      <c r="CH12" s="475"/>
      <c r="CI12" s="475"/>
      <c r="CJ12" s="475"/>
      <c r="CK12" s="475"/>
      <c r="CL12" s="475"/>
      <c r="CM12" s="475"/>
      <c r="CN12" s="475"/>
      <c r="CO12" s="475"/>
      <c r="CP12" s="475"/>
      <c r="CQ12" s="475"/>
      <c r="CR12" s="475"/>
      <c r="CS12" s="476"/>
      <c r="CT12" s="578" t="s">
        <v>126</v>
      </c>
      <c r="CU12" s="579"/>
      <c r="CV12" s="579"/>
      <c r="CW12" s="579"/>
      <c r="CX12" s="579"/>
      <c r="CY12" s="579"/>
      <c r="CZ12" s="579"/>
      <c r="DA12" s="580"/>
      <c r="DB12" s="578" t="s">
        <v>135</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136</v>
      </c>
      <c r="N13" s="566"/>
      <c r="O13" s="566"/>
      <c r="P13" s="566"/>
      <c r="Q13" s="567"/>
      <c r="R13" s="568">
        <v>15772</v>
      </c>
      <c r="S13" s="569"/>
      <c r="T13" s="569"/>
      <c r="U13" s="569"/>
      <c r="V13" s="570"/>
      <c r="W13" s="556" t="s">
        <v>137</v>
      </c>
      <c r="X13" s="478"/>
      <c r="Y13" s="478"/>
      <c r="Z13" s="478"/>
      <c r="AA13" s="478"/>
      <c r="AB13" s="479"/>
      <c r="AC13" s="441">
        <v>1480</v>
      </c>
      <c r="AD13" s="442"/>
      <c r="AE13" s="442"/>
      <c r="AF13" s="442"/>
      <c r="AG13" s="443"/>
      <c r="AH13" s="441">
        <v>1667</v>
      </c>
      <c r="AI13" s="442"/>
      <c r="AJ13" s="442"/>
      <c r="AK13" s="442"/>
      <c r="AL13" s="444"/>
      <c r="AM13" s="534" t="s">
        <v>138</v>
      </c>
      <c r="AN13" s="439"/>
      <c r="AO13" s="439"/>
      <c r="AP13" s="439"/>
      <c r="AQ13" s="439"/>
      <c r="AR13" s="439"/>
      <c r="AS13" s="439"/>
      <c r="AT13" s="440"/>
      <c r="AU13" s="522" t="s">
        <v>139</v>
      </c>
      <c r="AV13" s="523"/>
      <c r="AW13" s="523"/>
      <c r="AX13" s="523"/>
      <c r="AY13" s="445" t="s">
        <v>140</v>
      </c>
      <c r="AZ13" s="446"/>
      <c r="BA13" s="446"/>
      <c r="BB13" s="446"/>
      <c r="BC13" s="446"/>
      <c r="BD13" s="446"/>
      <c r="BE13" s="446"/>
      <c r="BF13" s="446"/>
      <c r="BG13" s="446"/>
      <c r="BH13" s="446"/>
      <c r="BI13" s="446"/>
      <c r="BJ13" s="446"/>
      <c r="BK13" s="446"/>
      <c r="BL13" s="446"/>
      <c r="BM13" s="447"/>
      <c r="BN13" s="465">
        <v>-85257</v>
      </c>
      <c r="BO13" s="466"/>
      <c r="BP13" s="466"/>
      <c r="BQ13" s="466"/>
      <c r="BR13" s="466"/>
      <c r="BS13" s="466"/>
      <c r="BT13" s="466"/>
      <c r="BU13" s="467"/>
      <c r="BV13" s="465">
        <v>-165316</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5.9</v>
      </c>
      <c r="CU13" s="436"/>
      <c r="CV13" s="436"/>
      <c r="CW13" s="436"/>
      <c r="CX13" s="436"/>
      <c r="CY13" s="436"/>
      <c r="CZ13" s="436"/>
      <c r="DA13" s="437"/>
      <c r="DB13" s="435">
        <v>5.4</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142</v>
      </c>
      <c r="M14" s="599"/>
      <c r="N14" s="599"/>
      <c r="O14" s="599"/>
      <c r="P14" s="599"/>
      <c r="Q14" s="600"/>
      <c r="R14" s="568">
        <v>16044</v>
      </c>
      <c r="S14" s="569"/>
      <c r="T14" s="569"/>
      <c r="U14" s="569"/>
      <c r="V14" s="570"/>
      <c r="W14" s="571"/>
      <c r="X14" s="481"/>
      <c r="Y14" s="481"/>
      <c r="Z14" s="481"/>
      <c r="AA14" s="481"/>
      <c r="AB14" s="482"/>
      <c r="AC14" s="561">
        <v>18.899999999999999</v>
      </c>
      <c r="AD14" s="562"/>
      <c r="AE14" s="562"/>
      <c r="AF14" s="562"/>
      <c r="AG14" s="563"/>
      <c r="AH14" s="561">
        <v>20.3</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v>28</v>
      </c>
      <c r="CU14" s="573"/>
      <c r="CV14" s="573"/>
      <c r="CW14" s="573"/>
      <c r="CX14" s="573"/>
      <c r="CY14" s="573"/>
      <c r="CZ14" s="573"/>
      <c r="DA14" s="574"/>
      <c r="DB14" s="572">
        <v>26.8</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144</v>
      </c>
      <c r="N15" s="566"/>
      <c r="O15" s="566"/>
      <c r="P15" s="566"/>
      <c r="Q15" s="567"/>
      <c r="R15" s="568">
        <v>16000</v>
      </c>
      <c r="S15" s="569"/>
      <c r="T15" s="569"/>
      <c r="U15" s="569"/>
      <c r="V15" s="570"/>
      <c r="W15" s="556" t="s">
        <v>145</v>
      </c>
      <c r="X15" s="478"/>
      <c r="Y15" s="478"/>
      <c r="Z15" s="478"/>
      <c r="AA15" s="478"/>
      <c r="AB15" s="479"/>
      <c r="AC15" s="441">
        <v>1783</v>
      </c>
      <c r="AD15" s="442"/>
      <c r="AE15" s="442"/>
      <c r="AF15" s="442"/>
      <c r="AG15" s="443"/>
      <c r="AH15" s="441">
        <v>1926</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2120973</v>
      </c>
      <c r="BO15" s="461"/>
      <c r="BP15" s="461"/>
      <c r="BQ15" s="461"/>
      <c r="BR15" s="461"/>
      <c r="BS15" s="461"/>
      <c r="BT15" s="461"/>
      <c r="BU15" s="462"/>
      <c r="BV15" s="460">
        <v>1929956</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22.7</v>
      </c>
      <c r="AD16" s="562"/>
      <c r="AE16" s="562"/>
      <c r="AF16" s="562"/>
      <c r="AG16" s="563"/>
      <c r="AH16" s="561">
        <v>23.5</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5519864</v>
      </c>
      <c r="BO16" s="466"/>
      <c r="BP16" s="466"/>
      <c r="BQ16" s="466"/>
      <c r="BR16" s="466"/>
      <c r="BS16" s="466"/>
      <c r="BT16" s="466"/>
      <c r="BU16" s="467"/>
      <c r="BV16" s="465">
        <v>5554046</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4586</v>
      </c>
      <c r="AD17" s="442"/>
      <c r="AE17" s="442"/>
      <c r="AF17" s="442"/>
      <c r="AG17" s="443"/>
      <c r="AH17" s="441">
        <v>4601</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2704280</v>
      </c>
      <c r="BO17" s="466"/>
      <c r="BP17" s="466"/>
      <c r="BQ17" s="466"/>
      <c r="BR17" s="466"/>
      <c r="BS17" s="466"/>
      <c r="BT17" s="466"/>
      <c r="BU17" s="467"/>
      <c r="BV17" s="465">
        <v>2453301</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155</v>
      </c>
      <c r="C18" s="528"/>
      <c r="D18" s="528"/>
      <c r="E18" s="529"/>
      <c r="F18" s="529"/>
      <c r="G18" s="529"/>
      <c r="H18" s="529"/>
      <c r="I18" s="529"/>
      <c r="J18" s="529"/>
      <c r="K18" s="529"/>
      <c r="L18" s="530">
        <v>337.23</v>
      </c>
      <c r="M18" s="530"/>
      <c r="N18" s="530"/>
      <c r="O18" s="530"/>
      <c r="P18" s="530"/>
      <c r="Q18" s="530"/>
      <c r="R18" s="531"/>
      <c r="S18" s="531"/>
      <c r="T18" s="531"/>
      <c r="U18" s="531"/>
      <c r="V18" s="532"/>
      <c r="W18" s="546"/>
      <c r="X18" s="547"/>
      <c r="Y18" s="547"/>
      <c r="Z18" s="547"/>
      <c r="AA18" s="547"/>
      <c r="AB18" s="557"/>
      <c r="AC18" s="429">
        <v>58.4</v>
      </c>
      <c r="AD18" s="430"/>
      <c r="AE18" s="430"/>
      <c r="AF18" s="430"/>
      <c r="AG18" s="533"/>
      <c r="AH18" s="429">
        <v>56.2</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5780574</v>
      </c>
      <c r="BO18" s="466"/>
      <c r="BP18" s="466"/>
      <c r="BQ18" s="466"/>
      <c r="BR18" s="466"/>
      <c r="BS18" s="466"/>
      <c r="BT18" s="466"/>
      <c r="BU18" s="467"/>
      <c r="BV18" s="465">
        <v>5845070</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157</v>
      </c>
      <c r="C19" s="528"/>
      <c r="D19" s="528"/>
      <c r="E19" s="529"/>
      <c r="F19" s="529"/>
      <c r="G19" s="529"/>
      <c r="H19" s="529"/>
      <c r="I19" s="529"/>
      <c r="J19" s="529"/>
      <c r="K19" s="529"/>
      <c r="L19" s="535">
        <v>47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7256711</v>
      </c>
      <c r="BO19" s="466"/>
      <c r="BP19" s="466"/>
      <c r="BQ19" s="466"/>
      <c r="BR19" s="466"/>
      <c r="BS19" s="466"/>
      <c r="BT19" s="466"/>
      <c r="BU19" s="467"/>
      <c r="BV19" s="465">
        <v>7153869</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159</v>
      </c>
      <c r="C20" s="528"/>
      <c r="D20" s="528"/>
      <c r="E20" s="529"/>
      <c r="F20" s="529"/>
      <c r="G20" s="529"/>
      <c r="H20" s="529"/>
      <c r="I20" s="529"/>
      <c r="J20" s="529"/>
      <c r="K20" s="529"/>
      <c r="L20" s="535">
        <v>5572</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8703616</v>
      </c>
      <c r="BO23" s="466"/>
      <c r="BP23" s="466"/>
      <c r="BQ23" s="466"/>
      <c r="BR23" s="466"/>
      <c r="BS23" s="466"/>
      <c r="BT23" s="466"/>
      <c r="BU23" s="467"/>
      <c r="BV23" s="465">
        <v>8346534</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168</v>
      </c>
      <c r="F24" s="439"/>
      <c r="G24" s="439"/>
      <c r="H24" s="439"/>
      <c r="I24" s="439"/>
      <c r="J24" s="439"/>
      <c r="K24" s="440"/>
      <c r="L24" s="441">
        <v>1</v>
      </c>
      <c r="M24" s="442"/>
      <c r="N24" s="442"/>
      <c r="O24" s="442"/>
      <c r="P24" s="443"/>
      <c r="Q24" s="441">
        <v>7510</v>
      </c>
      <c r="R24" s="442"/>
      <c r="S24" s="442"/>
      <c r="T24" s="442"/>
      <c r="U24" s="442"/>
      <c r="V24" s="443"/>
      <c r="W24" s="507"/>
      <c r="X24" s="498"/>
      <c r="Y24" s="499"/>
      <c r="Z24" s="438" t="s">
        <v>169</v>
      </c>
      <c r="AA24" s="439"/>
      <c r="AB24" s="439"/>
      <c r="AC24" s="439"/>
      <c r="AD24" s="439"/>
      <c r="AE24" s="439"/>
      <c r="AF24" s="439"/>
      <c r="AG24" s="440"/>
      <c r="AH24" s="441">
        <v>140</v>
      </c>
      <c r="AI24" s="442"/>
      <c r="AJ24" s="442"/>
      <c r="AK24" s="442"/>
      <c r="AL24" s="443"/>
      <c r="AM24" s="441">
        <v>419580</v>
      </c>
      <c r="AN24" s="442"/>
      <c r="AO24" s="442"/>
      <c r="AP24" s="442"/>
      <c r="AQ24" s="442"/>
      <c r="AR24" s="443"/>
      <c r="AS24" s="441">
        <v>2997</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4961131</v>
      </c>
      <c r="BO24" s="466"/>
      <c r="BP24" s="466"/>
      <c r="BQ24" s="466"/>
      <c r="BR24" s="466"/>
      <c r="BS24" s="466"/>
      <c r="BT24" s="466"/>
      <c r="BU24" s="467"/>
      <c r="BV24" s="465">
        <v>4812373</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171</v>
      </c>
      <c r="F25" s="439"/>
      <c r="G25" s="439"/>
      <c r="H25" s="439"/>
      <c r="I25" s="439"/>
      <c r="J25" s="439"/>
      <c r="K25" s="440"/>
      <c r="L25" s="441">
        <v>1</v>
      </c>
      <c r="M25" s="442"/>
      <c r="N25" s="442"/>
      <c r="O25" s="442"/>
      <c r="P25" s="443"/>
      <c r="Q25" s="441">
        <v>5870</v>
      </c>
      <c r="R25" s="442"/>
      <c r="S25" s="442"/>
      <c r="T25" s="442"/>
      <c r="U25" s="442"/>
      <c r="V25" s="443"/>
      <c r="W25" s="507"/>
      <c r="X25" s="498"/>
      <c r="Y25" s="499"/>
      <c r="Z25" s="438" t="s">
        <v>172</v>
      </c>
      <c r="AA25" s="439"/>
      <c r="AB25" s="439"/>
      <c r="AC25" s="439"/>
      <c r="AD25" s="439"/>
      <c r="AE25" s="439"/>
      <c r="AF25" s="439"/>
      <c r="AG25" s="440"/>
      <c r="AH25" s="441" t="s">
        <v>135</v>
      </c>
      <c r="AI25" s="442"/>
      <c r="AJ25" s="442"/>
      <c r="AK25" s="442"/>
      <c r="AL25" s="443"/>
      <c r="AM25" s="441" t="s">
        <v>135</v>
      </c>
      <c r="AN25" s="442"/>
      <c r="AO25" s="442"/>
      <c r="AP25" s="442"/>
      <c r="AQ25" s="442"/>
      <c r="AR25" s="443"/>
      <c r="AS25" s="441" t="s">
        <v>126</v>
      </c>
      <c r="AT25" s="442"/>
      <c r="AU25" s="442"/>
      <c r="AV25" s="442"/>
      <c r="AW25" s="442"/>
      <c r="AX25" s="444"/>
      <c r="AY25" s="457" t="s">
        <v>173</v>
      </c>
      <c r="AZ25" s="458"/>
      <c r="BA25" s="458"/>
      <c r="BB25" s="458"/>
      <c r="BC25" s="458"/>
      <c r="BD25" s="458"/>
      <c r="BE25" s="458"/>
      <c r="BF25" s="458"/>
      <c r="BG25" s="458"/>
      <c r="BH25" s="458"/>
      <c r="BI25" s="458"/>
      <c r="BJ25" s="458"/>
      <c r="BK25" s="458"/>
      <c r="BL25" s="458"/>
      <c r="BM25" s="459"/>
      <c r="BN25" s="460">
        <v>171486</v>
      </c>
      <c r="BO25" s="461"/>
      <c r="BP25" s="461"/>
      <c r="BQ25" s="461"/>
      <c r="BR25" s="461"/>
      <c r="BS25" s="461"/>
      <c r="BT25" s="461"/>
      <c r="BU25" s="462"/>
      <c r="BV25" s="460">
        <v>163738</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174</v>
      </c>
      <c r="F26" s="439"/>
      <c r="G26" s="439"/>
      <c r="H26" s="439"/>
      <c r="I26" s="439"/>
      <c r="J26" s="439"/>
      <c r="K26" s="440"/>
      <c r="L26" s="441">
        <v>1</v>
      </c>
      <c r="M26" s="442"/>
      <c r="N26" s="442"/>
      <c r="O26" s="442"/>
      <c r="P26" s="443"/>
      <c r="Q26" s="441">
        <v>5280</v>
      </c>
      <c r="R26" s="442"/>
      <c r="S26" s="442"/>
      <c r="T26" s="442"/>
      <c r="U26" s="442"/>
      <c r="V26" s="443"/>
      <c r="W26" s="507"/>
      <c r="X26" s="498"/>
      <c r="Y26" s="499"/>
      <c r="Z26" s="438" t="s">
        <v>175</v>
      </c>
      <c r="AA26" s="520"/>
      <c r="AB26" s="520"/>
      <c r="AC26" s="520"/>
      <c r="AD26" s="520"/>
      <c r="AE26" s="520"/>
      <c r="AF26" s="520"/>
      <c r="AG26" s="521"/>
      <c r="AH26" s="441">
        <v>1</v>
      </c>
      <c r="AI26" s="442"/>
      <c r="AJ26" s="442"/>
      <c r="AK26" s="442"/>
      <c r="AL26" s="443"/>
      <c r="AM26" s="441" t="s">
        <v>176</v>
      </c>
      <c r="AN26" s="442"/>
      <c r="AO26" s="442"/>
      <c r="AP26" s="442"/>
      <c r="AQ26" s="442"/>
      <c r="AR26" s="443"/>
      <c r="AS26" s="441" t="s">
        <v>177</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179</v>
      </c>
      <c r="BO26" s="466"/>
      <c r="BP26" s="466"/>
      <c r="BQ26" s="466"/>
      <c r="BR26" s="466"/>
      <c r="BS26" s="466"/>
      <c r="BT26" s="466"/>
      <c r="BU26" s="467"/>
      <c r="BV26" s="465" t="s">
        <v>179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180</v>
      </c>
      <c r="F27" s="439"/>
      <c r="G27" s="439"/>
      <c r="H27" s="439"/>
      <c r="I27" s="439"/>
      <c r="J27" s="439"/>
      <c r="K27" s="440"/>
      <c r="L27" s="441">
        <v>1</v>
      </c>
      <c r="M27" s="442"/>
      <c r="N27" s="442"/>
      <c r="O27" s="442"/>
      <c r="P27" s="443"/>
      <c r="Q27" s="441">
        <v>2870</v>
      </c>
      <c r="R27" s="442"/>
      <c r="S27" s="442"/>
      <c r="T27" s="442"/>
      <c r="U27" s="442"/>
      <c r="V27" s="443"/>
      <c r="W27" s="507"/>
      <c r="X27" s="498"/>
      <c r="Y27" s="499"/>
      <c r="Z27" s="438" t="s">
        <v>181</v>
      </c>
      <c r="AA27" s="439"/>
      <c r="AB27" s="439"/>
      <c r="AC27" s="439"/>
      <c r="AD27" s="439"/>
      <c r="AE27" s="439"/>
      <c r="AF27" s="439"/>
      <c r="AG27" s="440"/>
      <c r="AH27" s="441" t="s">
        <v>182</v>
      </c>
      <c r="AI27" s="442"/>
      <c r="AJ27" s="442"/>
      <c r="AK27" s="442"/>
      <c r="AL27" s="443"/>
      <c r="AM27" s="441" t="s">
        <v>179</v>
      </c>
      <c r="AN27" s="442"/>
      <c r="AO27" s="442"/>
      <c r="AP27" s="442"/>
      <c r="AQ27" s="442"/>
      <c r="AR27" s="443"/>
      <c r="AS27" s="441" t="s">
        <v>179</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v>1580</v>
      </c>
      <c r="BO27" s="469"/>
      <c r="BP27" s="469"/>
      <c r="BQ27" s="469"/>
      <c r="BR27" s="469"/>
      <c r="BS27" s="469"/>
      <c r="BT27" s="469"/>
      <c r="BU27" s="470"/>
      <c r="BV27" s="468">
        <v>1580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184</v>
      </c>
      <c r="F28" s="439"/>
      <c r="G28" s="439"/>
      <c r="H28" s="439"/>
      <c r="I28" s="439"/>
      <c r="J28" s="439"/>
      <c r="K28" s="440"/>
      <c r="L28" s="441">
        <v>1</v>
      </c>
      <c r="M28" s="442"/>
      <c r="N28" s="442"/>
      <c r="O28" s="442"/>
      <c r="P28" s="443"/>
      <c r="Q28" s="441">
        <v>2330</v>
      </c>
      <c r="R28" s="442"/>
      <c r="S28" s="442"/>
      <c r="T28" s="442"/>
      <c r="U28" s="442"/>
      <c r="V28" s="443"/>
      <c r="W28" s="507"/>
      <c r="X28" s="498"/>
      <c r="Y28" s="499"/>
      <c r="Z28" s="438" t="s">
        <v>185</v>
      </c>
      <c r="AA28" s="439"/>
      <c r="AB28" s="439"/>
      <c r="AC28" s="439"/>
      <c r="AD28" s="439"/>
      <c r="AE28" s="439"/>
      <c r="AF28" s="439"/>
      <c r="AG28" s="440"/>
      <c r="AH28" s="441" t="s">
        <v>135</v>
      </c>
      <c r="AI28" s="442"/>
      <c r="AJ28" s="442"/>
      <c r="AK28" s="442"/>
      <c r="AL28" s="443"/>
      <c r="AM28" s="441" t="s">
        <v>179</v>
      </c>
      <c r="AN28" s="442"/>
      <c r="AO28" s="442"/>
      <c r="AP28" s="442"/>
      <c r="AQ28" s="442"/>
      <c r="AR28" s="443"/>
      <c r="AS28" s="441" t="s">
        <v>126</v>
      </c>
      <c r="AT28" s="442"/>
      <c r="AU28" s="442"/>
      <c r="AV28" s="442"/>
      <c r="AW28" s="442"/>
      <c r="AX28" s="444"/>
      <c r="AY28" s="448" t="s">
        <v>186</v>
      </c>
      <c r="AZ28" s="449"/>
      <c r="BA28" s="449"/>
      <c r="BB28" s="450"/>
      <c r="BC28" s="457" t="s">
        <v>47</v>
      </c>
      <c r="BD28" s="458"/>
      <c r="BE28" s="458"/>
      <c r="BF28" s="458"/>
      <c r="BG28" s="458"/>
      <c r="BH28" s="458"/>
      <c r="BI28" s="458"/>
      <c r="BJ28" s="458"/>
      <c r="BK28" s="458"/>
      <c r="BL28" s="458"/>
      <c r="BM28" s="459"/>
      <c r="BN28" s="460">
        <v>818123</v>
      </c>
      <c r="BO28" s="461"/>
      <c r="BP28" s="461"/>
      <c r="BQ28" s="461"/>
      <c r="BR28" s="461"/>
      <c r="BS28" s="461"/>
      <c r="BT28" s="461"/>
      <c r="BU28" s="462"/>
      <c r="BV28" s="460">
        <v>862166</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187</v>
      </c>
      <c r="F29" s="439"/>
      <c r="G29" s="439"/>
      <c r="H29" s="439"/>
      <c r="I29" s="439"/>
      <c r="J29" s="439"/>
      <c r="K29" s="440"/>
      <c r="L29" s="441">
        <v>14</v>
      </c>
      <c r="M29" s="442"/>
      <c r="N29" s="442"/>
      <c r="O29" s="442"/>
      <c r="P29" s="443"/>
      <c r="Q29" s="441">
        <v>2250</v>
      </c>
      <c r="R29" s="442"/>
      <c r="S29" s="442"/>
      <c r="T29" s="442"/>
      <c r="U29" s="442"/>
      <c r="V29" s="443"/>
      <c r="W29" s="508"/>
      <c r="X29" s="509"/>
      <c r="Y29" s="510"/>
      <c r="Z29" s="438" t="s">
        <v>188</v>
      </c>
      <c r="AA29" s="439"/>
      <c r="AB29" s="439"/>
      <c r="AC29" s="439"/>
      <c r="AD29" s="439"/>
      <c r="AE29" s="439"/>
      <c r="AF29" s="439"/>
      <c r="AG29" s="440"/>
      <c r="AH29" s="441">
        <v>140</v>
      </c>
      <c r="AI29" s="442"/>
      <c r="AJ29" s="442"/>
      <c r="AK29" s="442"/>
      <c r="AL29" s="443"/>
      <c r="AM29" s="441">
        <v>419580</v>
      </c>
      <c r="AN29" s="442"/>
      <c r="AO29" s="442"/>
      <c r="AP29" s="442"/>
      <c r="AQ29" s="442"/>
      <c r="AR29" s="443"/>
      <c r="AS29" s="441">
        <v>2997</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6354</v>
      </c>
      <c r="BO29" s="466"/>
      <c r="BP29" s="466"/>
      <c r="BQ29" s="466"/>
      <c r="BR29" s="466"/>
      <c r="BS29" s="466"/>
      <c r="BT29" s="466"/>
      <c r="BU29" s="467"/>
      <c r="BV29" s="465">
        <v>6353</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96.9</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1318719</v>
      </c>
      <c r="BO30" s="469"/>
      <c r="BP30" s="469"/>
      <c r="BQ30" s="469"/>
      <c r="BR30" s="469"/>
      <c r="BS30" s="469"/>
      <c r="BT30" s="469"/>
      <c r="BU30" s="470"/>
      <c r="BV30" s="468">
        <v>1412044</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199</v>
      </c>
      <c r="V33" s="428"/>
      <c r="W33" s="427" t="s">
        <v>200</v>
      </c>
      <c r="X33" s="427"/>
      <c r="Y33" s="427"/>
      <c r="Z33" s="427"/>
      <c r="AA33" s="427"/>
      <c r="AB33" s="427"/>
      <c r="AC33" s="427"/>
      <c r="AD33" s="427"/>
      <c r="AE33" s="427"/>
      <c r="AF33" s="427"/>
      <c r="AG33" s="427"/>
      <c r="AH33" s="427"/>
      <c r="AI33" s="427"/>
      <c r="AJ33" s="427"/>
      <c r="AK33" s="427"/>
      <c r="AL33" s="215"/>
      <c r="AM33" s="428" t="s">
        <v>199</v>
      </c>
      <c r="AN33" s="428"/>
      <c r="AO33" s="427" t="s">
        <v>198</v>
      </c>
      <c r="AP33" s="427"/>
      <c r="AQ33" s="427"/>
      <c r="AR33" s="427"/>
      <c r="AS33" s="427"/>
      <c r="AT33" s="427"/>
      <c r="AU33" s="427"/>
      <c r="AV33" s="427"/>
      <c r="AW33" s="427"/>
      <c r="AX33" s="427"/>
      <c r="AY33" s="427"/>
      <c r="AZ33" s="427"/>
      <c r="BA33" s="427"/>
      <c r="BB33" s="427"/>
      <c r="BC33" s="427"/>
      <c r="BD33" s="216"/>
      <c r="BE33" s="427" t="s">
        <v>201</v>
      </c>
      <c r="BF33" s="427"/>
      <c r="BG33" s="427" t="s">
        <v>202</v>
      </c>
      <c r="BH33" s="427"/>
      <c r="BI33" s="427"/>
      <c r="BJ33" s="427"/>
      <c r="BK33" s="427"/>
      <c r="BL33" s="427"/>
      <c r="BM33" s="427"/>
      <c r="BN33" s="427"/>
      <c r="BO33" s="427"/>
      <c r="BP33" s="427"/>
      <c r="BQ33" s="427"/>
      <c r="BR33" s="427"/>
      <c r="BS33" s="427"/>
      <c r="BT33" s="427"/>
      <c r="BU33" s="427"/>
      <c r="BV33" s="216"/>
      <c r="BW33" s="428" t="s">
        <v>201</v>
      </c>
      <c r="BX33" s="428"/>
      <c r="BY33" s="427" t="s">
        <v>203</v>
      </c>
      <c r="BZ33" s="427"/>
      <c r="CA33" s="427"/>
      <c r="CB33" s="427"/>
      <c r="CC33" s="427"/>
      <c r="CD33" s="427"/>
      <c r="CE33" s="427"/>
      <c r="CF33" s="427"/>
      <c r="CG33" s="427"/>
      <c r="CH33" s="427"/>
      <c r="CI33" s="427"/>
      <c r="CJ33" s="427"/>
      <c r="CK33" s="427"/>
      <c r="CL33" s="427"/>
      <c r="CM33" s="427"/>
      <c r="CN33" s="215"/>
      <c r="CO33" s="428" t="s">
        <v>204</v>
      </c>
      <c r="CP33" s="428"/>
      <c r="CQ33" s="427" t="s">
        <v>205</v>
      </c>
      <c r="CR33" s="427"/>
      <c r="CS33" s="427"/>
      <c r="CT33" s="427"/>
      <c r="CU33" s="427"/>
      <c r="CV33" s="427"/>
      <c r="CW33" s="427"/>
      <c r="CX33" s="427"/>
      <c r="CY33" s="427"/>
      <c r="CZ33" s="427"/>
      <c r="DA33" s="427"/>
      <c r="DB33" s="427"/>
      <c r="DC33" s="427"/>
      <c r="DD33" s="427"/>
      <c r="DE33" s="427"/>
      <c r="DF33" s="215"/>
      <c r="DG33" s="426" t="s">
        <v>206</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IF('各会計、関係団体の財政状況及び健全化判断比率'!B32="","",'各会計、関係団体の財政状況及び健全化判断比率'!B32)</f>
        <v>水道事業会計</v>
      </c>
      <c r="AP34" s="423"/>
      <c r="AQ34" s="423"/>
      <c r="AR34" s="423"/>
      <c r="AS34" s="423"/>
      <c r="AT34" s="423"/>
      <c r="AU34" s="423"/>
      <c r="AV34" s="423"/>
      <c r="AW34" s="423"/>
      <c r="AX34" s="423"/>
      <c r="AY34" s="423"/>
      <c r="AZ34" s="423"/>
      <c r="BA34" s="423"/>
      <c r="BB34" s="423"/>
      <c r="BC34" s="423"/>
      <c r="BD34" s="213"/>
      <c r="BE34" s="424">
        <f>IF(BG34="","",MAX(C34:D43,U34:V43,AM34:AN43)+1)</f>
        <v>8</v>
      </c>
      <c r="BF34" s="424"/>
      <c r="BG34" s="423" t="str">
        <f>IF('各会計、関係団体の財政状況及び健全化判断比率'!B33="","",'各会計、関係団体の財政状況及び健全化判断比率'!B33)</f>
        <v>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10</v>
      </c>
      <c r="BX34" s="424"/>
      <c r="BY34" s="423" t="str">
        <f>IF('各会計、関係団体の財政状況及び健全化判断比率'!B68="","",'各会計、関係団体の財政状況及び健全化判断比率'!B68)</f>
        <v>中部上北広域事業組合　一般会計</v>
      </c>
      <c r="BZ34" s="423"/>
      <c r="CA34" s="423"/>
      <c r="CB34" s="423"/>
      <c r="CC34" s="423"/>
      <c r="CD34" s="423"/>
      <c r="CE34" s="423"/>
      <c r="CF34" s="423"/>
      <c r="CG34" s="423"/>
      <c r="CH34" s="423"/>
      <c r="CI34" s="423"/>
      <c r="CJ34" s="423"/>
      <c r="CK34" s="423"/>
      <c r="CL34" s="423"/>
      <c r="CM34" s="423"/>
      <c r="CN34" s="213"/>
      <c r="CO34" s="424">
        <f>IF(CQ34="","",MAX(C34:D43,U34:V43,AM34:AN43,BE34:BF43,BW34:BX43)+1)</f>
        <v>19</v>
      </c>
      <c r="CP34" s="424"/>
      <c r="CQ34" s="423" t="str">
        <f>IF('各会計、関係団体の財政状況及び健全化判断比率'!BS7="","",'各会計、関係団体の財政状況及び健全化判断比率'!BS7)</f>
        <v>鷹山宇一記念美術振興会</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七戸霊園事業特別会計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9</v>
      </c>
      <c r="BF35" s="424"/>
      <c r="BG35" s="423" t="str">
        <f>IF('各会計、関係団体の財政状況及び健全化判断比率'!B34="","",'各会計、関係団体の財政状況及び健全化判断比率'!B34)</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11</v>
      </c>
      <c r="BX35" s="424"/>
      <c r="BY35" s="423" t="str">
        <f>IF('各会計、関係団体の財政状況及び健全化判断比率'!B69="","",'各会計、関係団体の財政状況及び健全化判断比率'!B69)</f>
        <v>中部上北広域事業組合　病院事業</v>
      </c>
      <c r="BZ35" s="423"/>
      <c r="CA35" s="423"/>
      <c r="CB35" s="423"/>
      <c r="CC35" s="423"/>
      <c r="CD35" s="423"/>
      <c r="CE35" s="423"/>
      <c r="CF35" s="423"/>
      <c r="CG35" s="423"/>
      <c r="CH35" s="423"/>
      <c r="CI35" s="423"/>
      <c r="CJ35" s="423"/>
      <c r="CK35" s="423"/>
      <c r="CL35" s="423"/>
      <c r="CM35" s="423"/>
      <c r="CN35" s="213"/>
      <c r="CO35" s="424">
        <f t="shared" ref="CO35:CO43" si="3">IF(CQ35="","",CO34+1)</f>
        <v>20</v>
      </c>
      <c r="CP35" s="424"/>
      <c r="CQ35" s="423" t="str">
        <f>IF('各会計、関係団体の財政状況及び健全化判断比率'!BS8="","",'各会計、関係団体の財政状況及び健全化判断比率'!BS8)</f>
        <v>東八甲田ローズカントリー</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12</v>
      </c>
      <c r="BX36" s="424"/>
      <c r="BY36" s="423" t="str">
        <f>IF('各会計、関係団体の財政状況及び健全化判断比率'!B70="","",'各会計、関係団体の財政状況及び健全化判断比率'!B70)</f>
        <v>上北地方教育・福祉事務組合</v>
      </c>
      <c r="BZ36" s="423"/>
      <c r="CA36" s="423"/>
      <c r="CB36" s="423"/>
      <c r="CC36" s="423"/>
      <c r="CD36" s="423"/>
      <c r="CE36" s="423"/>
      <c r="CF36" s="423"/>
      <c r="CG36" s="423"/>
      <c r="CH36" s="423"/>
      <c r="CI36" s="423"/>
      <c r="CJ36" s="423"/>
      <c r="CK36" s="423"/>
      <c r="CL36" s="423"/>
      <c r="CM36" s="423"/>
      <c r="CN36" s="213"/>
      <c r="CO36" s="424">
        <f t="shared" si="3"/>
        <v>21</v>
      </c>
      <c r="CP36" s="424"/>
      <c r="CQ36" s="423" t="str">
        <f>IF('各会計、関係団体の財政状況及び健全化判断比率'!BS9="","",'各会計、関係団体の財政状況及び健全化判断比率'!BS9)</f>
        <v>南部縦貫</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6</v>
      </c>
      <c r="V37" s="424"/>
      <c r="W37" s="423" t="str">
        <f>IF('各会計、関係団体の財政状況及び健全化判断比率'!B31="","",'各会計、関係団体の財政状況及び健全化判断比率'!B31)</f>
        <v>介護サービス事業特別会計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13</v>
      </c>
      <c r="BX37" s="424"/>
      <c r="BY37" s="423" t="str">
        <f>IF('各会計、関係団体の財政状況及び健全化判断比率'!B71="","",'各会計、関係団体の財政状況及び健全化判断比率'!B71)</f>
        <v>青森県市町村職員退職手当組合</v>
      </c>
      <c r="BZ37" s="423"/>
      <c r="CA37" s="423"/>
      <c r="CB37" s="423"/>
      <c r="CC37" s="423"/>
      <c r="CD37" s="423"/>
      <c r="CE37" s="423"/>
      <c r="CF37" s="423"/>
      <c r="CG37" s="423"/>
      <c r="CH37" s="423"/>
      <c r="CI37" s="423"/>
      <c r="CJ37" s="423"/>
      <c r="CK37" s="423"/>
      <c r="CL37" s="423"/>
      <c r="CM37" s="423"/>
      <c r="CN37" s="213"/>
      <c r="CO37" s="424">
        <f t="shared" si="3"/>
        <v>22</v>
      </c>
      <c r="CP37" s="424"/>
      <c r="CQ37" s="423" t="str">
        <f>IF('各会計、関係団体の財政状況及び健全化判断比率'!BS10="","",'各会計、関係団体の財政状況及び健全化判断比率'!BS10)</f>
        <v>みらい天間林</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14</v>
      </c>
      <c r="BX38" s="424"/>
      <c r="BY38" s="423" t="str">
        <f>IF('各会計、関係団体の財政状況及び健全化判断比率'!B72="","",'各会計、関係団体の財政状況及び健全化判断比率'!B72)</f>
        <v>青森県交通災害共済組合</v>
      </c>
      <c r="BZ38" s="423"/>
      <c r="CA38" s="423"/>
      <c r="CB38" s="423"/>
      <c r="CC38" s="423"/>
      <c r="CD38" s="423"/>
      <c r="CE38" s="423"/>
      <c r="CF38" s="423"/>
      <c r="CG38" s="423"/>
      <c r="CH38" s="423"/>
      <c r="CI38" s="423"/>
      <c r="CJ38" s="423"/>
      <c r="CK38" s="423"/>
      <c r="CL38" s="423"/>
      <c r="CM38" s="423"/>
      <c r="CN38" s="213"/>
      <c r="CO38" s="424">
        <f t="shared" si="3"/>
        <v>23</v>
      </c>
      <c r="CP38" s="424"/>
      <c r="CQ38" s="423" t="str">
        <f>IF('各会計、関係団体の財政状況及び健全化判断比率'!BS11="","",'各会計、関係団体の財政状況及び健全化判断比率'!BS11)</f>
        <v>しちのへ観光協会</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15</v>
      </c>
      <c r="BX39" s="424"/>
      <c r="BY39" s="423" t="str">
        <f>IF('各会計、関係団体の財政状況及び健全化判断比率'!B73="","",'各会計、関係団体の財政状況及び健全化判断比率'!B73)</f>
        <v>青森県後期高齢者医療広域連合　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16</v>
      </c>
      <c r="BX40" s="424"/>
      <c r="BY40" s="423" t="str">
        <f>IF('各会計、関係団体の財政状況及び健全化判断比率'!B74="","",'各会計、関係団体の財政状況及び健全化判断比率'!B74)</f>
        <v>青森県後期高齢者医療広域連合　医療特別会計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17</v>
      </c>
      <c r="BX41" s="424"/>
      <c r="BY41" s="423" t="str">
        <f>IF('各会計、関係団体の財政状況及び健全化判断比率'!B75="","",'各会計、関係団体の財政状況及び健全化判断比率'!B75)</f>
        <v>青森県市町村総合事務組合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18</v>
      </c>
      <c r="BX42" s="424"/>
      <c r="BY42" s="423" t="str">
        <f>IF('各会計、関係団体の財政状況及び健全化判断比率'!B76="","",'各会計、関係団体の財政状況及び健全化判断比率'!B76)</f>
        <v>十和田地区食肉処理事務組合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Zd3nMn8/EVwQIGXyXiikf5vdEILRdfIVmczv5h0DMSEm0MVqE4T/C+b9qtFzUtmxw2ucFKGWKoRbuc5ZiPTz7w==" saltValue="MWEB481HudyhJ4wDOhYSu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44" t="s">
        <v>560</v>
      </c>
      <c r="D34" s="1244"/>
      <c r="E34" s="1245"/>
      <c r="F34" s="32">
        <v>10.28</v>
      </c>
      <c r="G34" s="33">
        <v>10.15</v>
      </c>
      <c r="H34" s="33">
        <v>9.7799999999999994</v>
      </c>
      <c r="I34" s="33">
        <v>9.9600000000000009</v>
      </c>
      <c r="J34" s="34">
        <v>10.62</v>
      </c>
      <c r="K34" s="22"/>
      <c r="L34" s="22"/>
      <c r="M34" s="22"/>
      <c r="N34" s="22"/>
      <c r="O34" s="22"/>
      <c r="P34" s="22"/>
    </row>
    <row r="35" spans="1:16" ht="39" customHeight="1" x14ac:dyDescent="0.15">
      <c r="A35" s="22"/>
      <c r="B35" s="35"/>
      <c r="C35" s="1238" t="s">
        <v>561</v>
      </c>
      <c r="D35" s="1239"/>
      <c r="E35" s="1240"/>
      <c r="F35" s="36">
        <v>1.29</v>
      </c>
      <c r="G35" s="37">
        <v>1.27</v>
      </c>
      <c r="H35" s="37">
        <v>2.15</v>
      </c>
      <c r="I35" s="37">
        <v>1.64</v>
      </c>
      <c r="J35" s="38">
        <v>1.85</v>
      </c>
      <c r="K35" s="22"/>
      <c r="L35" s="22"/>
      <c r="M35" s="22"/>
      <c r="N35" s="22"/>
      <c r="O35" s="22"/>
      <c r="P35" s="22"/>
    </row>
    <row r="36" spans="1:16" ht="39" customHeight="1" x14ac:dyDescent="0.15">
      <c r="A36" s="22"/>
      <c r="B36" s="35"/>
      <c r="C36" s="1238" t="s">
        <v>562</v>
      </c>
      <c r="D36" s="1239"/>
      <c r="E36" s="1240"/>
      <c r="F36" s="36">
        <v>0.93</v>
      </c>
      <c r="G36" s="37">
        <v>0.66</v>
      </c>
      <c r="H36" s="37">
        <v>1.1200000000000001</v>
      </c>
      <c r="I36" s="37">
        <v>1.76</v>
      </c>
      <c r="J36" s="38">
        <v>1.45</v>
      </c>
      <c r="K36" s="22"/>
      <c r="L36" s="22"/>
      <c r="M36" s="22"/>
      <c r="N36" s="22"/>
      <c r="O36" s="22"/>
      <c r="P36" s="22"/>
    </row>
    <row r="37" spans="1:16" ht="39" customHeight="1" x14ac:dyDescent="0.15">
      <c r="A37" s="22"/>
      <c r="B37" s="35"/>
      <c r="C37" s="1238" t="s">
        <v>563</v>
      </c>
      <c r="D37" s="1239"/>
      <c r="E37" s="1240"/>
      <c r="F37" s="36">
        <v>0</v>
      </c>
      <c r="G37" s="37">
        <v>0</v>
      </c>
      <c r="H37" s="37">
        <v>0.17</v>
      </c>
      <c r="I37" s="37">
        <v>0.28000000000000003</v>
      </c>
      <c r="J37" s="38">
        <v>0.87</v>
      </c>
      <c r="K37" s="22"/>
      <c r="L37" s="22"/>
      <c r="M37" s="22"/>
      <c r="N37" s="22"/>
      <c r="O37" s="22"/>
      <c r="P37" s="22"/>
    </row>
    <row r="38" spans="1:16" ht="39" customHeight="1" x14ac:dyDescent="0.15">
      <c r="A38" s="22"/>
      <c r="B38" s="35"/>
      <c r="C38" s="1238" t="s">
        <v>564</v>
      </c>
      <c r="D38" s="1239"/>
      <c r="E38" s="1240"/>
      <c r="F38" s="36">
        <v>0.01</v>
      </c>
      <c r="G38" s="37">
        <v>0</v>
      </c>
      <c r="H38" s="37">
        <v>0.01</v>
      </c>
      <c r="I38" s="37">
        <v>0.01</v>
      </c>
      <c r="J38" s="38">
        <v>0.03</v>
      </c>
      <c r="K38" s="22"/>
      <c r="L38" s="22"/>
      <c r="M38" s="22"/>
      <c r="N38" s="22"/>
      <c r="O38" s="22"/>
      <c r="P38" s="22"/>
    </row>
    <row r="39" spans="1:16" ht="39" customHeight="1" x14ac:dyDescent="0.15">
      <c r="A39" s="22"/>
      <c r="B39" s="35"/>
      <c r="C39" s="1238" t="s">
        <v>565</v>
      </c>
      <c r="D39" s="1239"/>
      <c r="E39" s="1240"/>
      <c r="F39" s="36">
        <v>0</v>
      </c>
      <c r="G39" s="37">
        <v>0</v>
      </c>
      <c r="H39" s="37">
        <v>0</v>
      </c>
      <c r="I39" s="37">
        <v>0.01</v>
      </c>
      <c r="J39" s="38">
        <v>0.01</v>
      </c>
      <c r="K39" s="22"/>
      <c r="L39" s="22"/>
      <c r="M39" s="22"/>
      <c r="N39" s="22"/>
      <c r="O39" s="22"/>
      <c r="P39" s="22"/>
    </row>
    <row r="40" spans="1:16" ht="39" customHeight="1" x14ac:dyDescent="0.15">
      <c r="A40" s="22"/>
      <c r="B40" s="35"/>
      <c r="C40" s="1238" t="s">
        <v>566</v>
      </c>
      <c r="D40" s="1239"/>
      <c r="E40" s="1240"/>
      <c r="F40" s="36">
        <v>0</v>
      </c>
      <c r="G40" s="37">
        <v>0</v>
      </c>
      <c r="H40" s="37">
        <v>0</v>
      </c>
      <c r="I40" s="37">
        <v>0</v>
      </c>
      <c r="J40" s="38">
        <v>0</v>
      </c>
      <c r="K40" s="22"/>
      <c r="L40" s="22"/>
      <c r="M40" s="22"/>
      <c r="N40" s="22"/>
      <c r="O40" s="22"/>
      <c r="P40" s="22"/>
    </row>
    <row r="41" spans="1:16" ht="39" customHeight="1" x14ac:dyDescent="0.15">
      <c r="A41" s="22"/>
      <c r="B41" s="35"/>
      <c r="C41" s="1238" t="s">
        <v>567</v>
      </c>
      <c r="D41" s="1239"/>
      <c r="E41" s="1240"/>
      <c r="F41" s="36">
        <v>0</v>
      </c>
      <c r="G41" s="37">
        <v>0</v>
      </c>
      <c r="H41" s="37">
        <v>0</v>
      </c>
      <c r="I41" s="37">
        <v>0</v>
      </c>
      <c r="J41" s="38">
        <v>0</v>
      </c>
      <c r="K41" s="22"/>
      <c r="L41" s="22"/>
      <c r="M41" s="22"/>
      <c r="N41" s="22"/>
      <c r="O41" s="22"/>
      <c r="P41" s="22"/>
    </row>
    <row r="42" spans="1:16" ht="39" customHeight="1" x14ac:dyDescent="0.15">
      <c r="A42" s="22"/>
      <c r="B42" s="39"/>
      <c r="C42" s="1238" t="s">
        <v>568</v>
      </c>
      <c r="D42" s="1239"/>
      <c r="E42" s="1240"/>
      <c r="F42" s="36" t="s">
        <v>512</v>
      </c>
      <c r="G42" s="37" t="s">
        <v>512</v>
      </c>
      <c r="H42" s="37" t="s">
        <v>512</v>
      </c>
      <c r="I42" s="37" t="s">
        <v>512</v>
      </c>
      <c r="J42" s="38" t="s">
        <v>512</v>
      </c>
      <c r="K42" s="22"/>
      <c r="L42" s="22"/>
      <c r="M42" s="22"/>
      <c r="N42" s="22"/>
      <c r="O42" s="22"/>
      <c r="P42" s="22"/>
    </row>
    <row r="43" spans="1:16" ht="39" customHeight="1" thickBot="1" x14ac:dyDescent="0.2">
      <c r="A43" s="22"/>
      <c r="B43" s="40"/>
      <c r="C43" s="1241" t="s">
        <v>569</v>
      </c>
      <c r="D43" s="1242"/>
      <c r="E43" s="1243"/>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QUzlie4qvgLw9j9Iekzgz7Nsz3KDtzV2Sp30oxK6JB8u7XRhFRFqMlY2KBiE3PsaSY4feVkl1/uqhHo84ZUvg==" saltValue="piM763Kb0ObbCjaGVl2C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election activeCell="N62" sqref="N6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64" t="s">
        <v>10</v>
      </c>
      <c r="C45" s="1265"/>
      <c r="D45" s="58"/>
      <c r="E45" s="1270" t="s">
        <v>11</v>
      </c>
      <c r="F45" s="1270"/>
      <c r="G45" s="1270"/>
      <c r="H45" s="1270"/>
      <c r="I45" s="1270"/>
      <c r="J45" s="1271"/>
      <c r="K45" s="59">
        <v>1092</v>
      </c>
      <c r="L45" s="60">
        <v>918</v>
      </c>
      <c r="M45" s="60">
        <v>889</v>
      </c>
      <c r="N45" s="60">
        <v>944</v>
      </c>
      <c r="O45" s="61">
        <v>960</v>
      </c>
      <c r="P45" s="48"/>
      <c r="Q45" s="48"/>
      <c r="R45" s="48"/>
      <c r="S45" s="48"/>
      <c r="T45" s="48"/>
      <c r="U45" s="48"/>
    </row>
    <row r="46" spans="1:21" ht="30.75" customHeight="1" x14ac:dyDescent="0.15">
      <c r="A46" s="48"/>
      <c r="B46" s="1266"/>
      <c r="C46" s="1267"/>
      <c r="D46" s="62"/>
      <c r="E46" s="1248" t="s">
        <v>12</v>
      </c>
      <c r="F46" s="1248"/>
      <c r="G46" s="1248"/>
      <c r="H46" s="1248"/>
      <c r="I46" s="1248"/>
      <c r="J46" s="1249"/>
      <c r="K46" s="63" t="s">
        <v>512</v>
      </c>
      <c r="L46" s="64" t="s">
        <v>512</v>
      </c>
      <c r="M46" s="64" t="s">
        <v>512</v>
      </c>
      <c r="N46" s="64" t="s">
        <v>512</v>
      </c>
      <c r="O46" s="65" t="s">
        <v>512</v>
      </c>
      <c r="P46" s="48"/>
      <c r="Q46" s="48"/>
      <c r="R46" s="48"/>
      <c r="S46" s="48"/>
      <c r="T46" s="48"/>
      <c r="U46" s="48"/>
    </row>
    <row r="47" spans="1:21" ht="30.75" customHeight="1" x14ac:dyDescent="0.15">
      <c r="A47" s="48"/>
      <c r="B47" s="1266"/>
      <c r="C47" s="1267"/>
      <c r="D47" s="62"/>
      <c r="E47" s="1248" t="s">
        <v>13</v>
      </c>
      <c r="F47" s="1248"/>
      <c r="G47" s="1248"/>
      <c r="H47" s="1248"/>
      <c r="I47" s="1248"/>
      <c r="J47" s="1249"/>
      <c r="K47" s="63" t="s">
        <v>512</v>
      </c>
      <c r="L47" s="64" t="s">
        <v>512</v>
      </c>
      <c r="M47" s="64" t="s">
        <v>512</v>
      </c>
      <c r="N47" s="64" t="s">
        <v>512</v>
      </c>
      <c r="O47" s="65" t="s">
        <v>512</v>
      </c>
      <c r="P47" s="48"/>
      <c r="Q47" s="48"/>
      <c r="R47" s="48"/>
      <c r="S47" s="48"/>
      <c r="T47" s="48"/>
      <c r="U47" s="48"/>
    </row>
    <row r="48" spans="1:21" ht="30.75" customHeight="1" x14ac:dyDescent="0.15">
      <c r="A48" s="48"/>
      <c r="B48" s="1266"/>
      <c r="C48" s="1267"/>
      <c r="D48" s="62"/>
      <c r="E48" s="1248" t="s">
        <v>14</v>
      </c>
      <c r="F48" s="1248"/>
      <c r="G48" s="1248"/>
      <c r="H48" s="1248"/>
      <c r="I48" s="1248"/>
      <c r="J48" s="1249"/>
      <c r="K48" s="63">
        <v>220</v>
      </c>
      <c r="L48" s="64">
        <v>226</v>
      </c>
      <c r="M48" s="64">
        <v>227</v>
      </c>
      <c r="N48" s="64">
        <v>275</v>
      </c>
      <c r="O48" s="65">
        <v>252</v>
      </c>
      <c r="P48" s="48"/>
      <c r="Q48" s="48"/>
      <c r="R48" s="48"/>
      <c r="S48" s="48"/>
      <c r="T48" s="48"/>
      <c r="U48" s="48"/>
    </row>
    <row r="49" spans="1:21" ht="30.75" customHeight="1" x14ac:dyDescent="0.15">
      <c r="A49" s="48"/>
      <c r="B49" s="1266"/>
      <c r="C49" s="1267"/>
      <c r="D49" s="62"/>
      <c r="E49" s="1248" t="s">
        <v>15</v>
      </c>
      <c r="F49" s="1248"/>
      <c r="G49" s="1248"/>
      <c r="H49" s="1248"/>
      <c r="I49" s="1248"/>
      <c r="J49" s="1249"/>
      <c r="K49" s="63">
        <v>398</v>
      </c>
      <c r="L49" s="64">
        <v>237</v>
      </c>
      <c r="M49" s="64">
        <v>212</v>
      </c>
      <c r="N49" s="64">
        <v>240</v>
      </c>
      <c r="O49" s="65">
        <v>207</v>
      </c>
      <c r="P49" s="48"/>
      <c r="Q49" s="48"/>
      <c r="R49" s="48"/>
      <c r="S49" s="48"/>
      <c r="T49" s="48"/>
      <c r="U49" s="48"/>
    </row>
    <row r="50" spans="1:21" ht="30.75" customHeight="1" x14ac:dyDescent="0.15">
      <c r="A50" s="48"/>
      <c r="B50" s="1266"/>
      <c r="C50" s="1267"/>
      <c r="D50" s="62"/>
      <c r="E50" s="1248" t="s">
        <v>16</v>
      </c>
      <c r="F50" s="1248"/>
      <c r="G50" s="1248"/>
      <c r="H50" s="1248"/>
      <c r="I50" s="1248"/>
      <c r="J50" s="1249"/>
      <c r="K50" s="63">
        <v>13</v>
      </c>
      <c r="L50" s="64">
        <v>13</v>
      </c>
      <c r="M50" s="64">
        <v>11</v>
      </c>
      <c r="N50" s="64">
        <v>11</v>
      </c>
      <c r="O50" s="65">
        <v>1</v>
      </c>
      <c r="P50" s="48"/>
      <c r="Q50" s="48"/>
      <c r="R50" s="48"/>
      <c r="S50" s="48"/>
      <c r="T50" s="48"/>
      <c r="U50" s="48"/>
    </row>
    <row r="51" spans="1:21" ht="30.75" customHeight="1" x14ac:dyDescent="0.15">
      <c r="A51" s="48"/>
      <c r="B51" s="1268"/>
      <c r="C51" s="1269"/>
      <c r="D51" s="66"/>
      <c r="E51" s="1248" t="s">
        <v>17</v>
      </c>
      <c r="F51" s="1248"/>
      <c r="G51" s="1248"/>
      <c r="H51" s="1248"/>
      <c r="I51" s="1248"/>
      <c r="J51" s="1249"/>
      <c r="K51" s="63">
        <v>0</v>
      </c>
      <c r="L51" s="64">
        <v>0</v>
      </c>
      <c r="M51" s="64">
        <v>0</v>
      </c>
      <c r="N51" s="64">
        <v>0</v>
      </c>
      <c r="O51" s="65">
        <v>0</v>
      </c>
      <c r="P51" s="48"/>
      <c r="Q51" s="48"/>
      <c r="R51" s="48"/>
      <c r="S51" s="48"/>
      <c r="T51" s="48"/>
      <c r="U51" s="48"/>
    </row>
    <row r="52" spans="1:21" ht="30.75" customHeight="1" x14ac:dyDescent="0.15">
      <c r="A52" s="48"/>
      <c r="B52" s="1246" t="s">
        <v>18</v>
      </c>
      <c r="C52" s="1247"/>
      <c r="D52" s="66"/>
      <c r="E52" s="1248" t="s">
        <v>19</v>
      </c>
      <c r="F52" s="1248"/>
      <c r="G52" s="1248"/>
      <c r="H52" s="1248"/>
      <c r="I52" s="1248"/>
      <c r="J52" s="1249"/>
      <c r="K52" s="63">
        <v>1293</v>
      </c>
      <c r="L52" s="64">
        <v>1126</v>
      </c>
      <c r="M52" s="64">
        <v>1061</v>
      </c>
      <c r="N52" s="64">
        <v>1123</v>
      </c>
      <c r="O52" s="65">
        <v>1082</v>
      </c>
      <c r="P52" s="48"/>
      <c r="Q52" s="48"/>
      <c r="R52" s="48"/>
      <c r="S52" s="48"/>
      <c r="T52" s="48"/>
      <c r="U52" s="48"/>
    </row>
    <row r="53" spans="1:21" ht="30.75" customHeight="1" thickBot="1" x14ac:dyDescent="0.2">
      <c r="A53" s="48"/>
      <c r="B53" s="1250" t="s">
        <v>20</v>
      </c>
      <c r="C53" s="1251"/>
      <c r="D53" s="67"/>
      <c r="E53" s="1252" t="s">
        <v>21</v>
      </c>
      <c r="F53" s="1252"/>
      <c r="G53" s="1252"/>
      <c r="H53" s="1252"/>
      <c r="I53" s="1252"/>
      <c r="J53" s="1253"/>
      <c r="K53" s="68">
        <v>430</v>
      </c>
      <c r="L53" s="69">
        <v>268</v>
      </c>
      <c r="M53" s="69">
        <v>278</v>
      </c>
      <c r="N53" s="69">
        <v>347</v>
      </c>
      <c r="O53" s="70">
        <v>338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570</v>
      </c>
      <c r="L56" s="80" t="s">
        <v>571</v>
      </c>
      <c r="M56" s="80" t="s">
        <v>572</v>
      </c>
      <c r="N56" s="80" t="s">
        <v>573</v>
      </c>
      <c r="O56" s="81" t="s">
        <v>574</v>
      </c>
      <c r="P56" s="48"/>
      <c r="Q56" s="48"/>
      <c r="R56" s="48"/>
      <c r="S56" s="48"/>
      <c r="T56" s="48"/>
      <c r="U56" s="48"/>
    </row>
    <row r="57" spans="1:21" ht="31.5" customHeight="1" x14ac:dyDescent="0.15">
      <c r="B57" s="1254" t="s">
        <v>24</v>
      </c>
      <c r="C57" s="1255"/>
      <c r="D57" s="1258" t="s">
        <v>25</v>
      </c>
      <c r="E57" s="1259"/>
      <c r="F57" s="1259"/>
      <c r="G57" s="1259"/>
      <c r="H57" s="1259"/>
      <c r="I57" s="1259"/>
      <c r="J57" s="1260"/>
      <c r="K57" s="82" t="s">
        <v>598</v>
      </c>
      <c r="L57" s="83" t="s">
        <v>598</v>
      </c>
      <c r="M57" s="83" t="s">
        <v>598</v>
      </c>
      <c r="N57" s="83" t="s">
        <v>598</v>
      </c>
      <c r="O57" s="84" t="s">
        <v>598</v>
      </c>
    </row>
    <row r="58" spans="1:21" ht="31.5" customHeight="1" thickBot="1" x14ac:dyDescent="0.2">
      <c r="B58" s="1256"/>
      <c r="C58" s="1257"/>
      <c r="D58" s="1261" t="s">
        <v>26</v>
      </c>
      <c r="E58" s="1262"/>
      <c r="F58" s="1262"/>
      <c r="G58" s="1262"/>
      <c r="H58" s="1262"/>
      <c r="I58" s="1262"/>
      <c r="J58" s="1263"/>
      <c r="K58" s="85" t="s">
        <v>598</v>
      </c>
      <c r="L58" s="86" t="s">
        <v>598</v>
      </c>
      <c r="M58" s="86" t="s">
        <v>598</v>
      </c>
      <c r="N58" s="86" t="s">
        <v>598</v>
      </c>
      <c r="O58" s="87" t="s">
        <v>598</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hVOS7mRQeBFiR+pWg50Y3/xC1e4wC6LSeXlYxIOakBHNKSdTDbWDAsl6LY67/kZ/EPJop0ys6EPwn3elLXqnw==" saltValue="w9MEFkc0WffH5CUXmqGCZ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553</v>
      </c>
      <c r="J40" s="99" t="s">
        <v>554</v>
      </c>
      <c r="K40" s="99" t="s">
        <v>555</v>
      </c>
      <c r="L40" s="99" t="s">
        <v>556</v>
      </c>
      <c r="M40" s="100" t="s">
        <v>557</v>
      </c>
    </row>
    <row r="41" spans="2:13" ht="27.75" customHeight="1" x14ac:dyDescent="0.15">
      <c r="B41" s="1284" t="s">
        <v>29</v>
      </c>
      <c r="C41" s="1285"/>
      <c r="D41" s="101"/>
      <c r="E41" s="1286" t="s">
        <v>30</v>
      </c>
      <c r="F41" s="1286"/>
      <c r="G41" s="1286"/>
      <c r="H41" s="1287"/>
      <c r="I41" s="102">
        <v>8443</v>
      </c>
      <c r="J41" s="103">
        <v>7498</v>
      </c>
      <c r="K41" s="103">
        <v>7926</v>
      </c>
      <c r="L41" s="103">
        <v>8347</v>
      </c>
      <c r="M41" s="104">
        <v>8704</v>
      </c>
    </row>
    <row r="42" spans="2:13" ht="27.75" customHeight="1" x14ac:dyDescent="0.15">
      <c r="B42" s="1274"/>
      <c r="C42" s="1275"/>
      <c r="D42" s="105"/>
      <c r="E42" s="1278" t="s">
        <v>31</v>
      </c>
      <c r="F42" s="1278"/>
      <c r="G42" s="1278"/>
      <c r="H42" s="1279"/>
      <c r="I42" s="106">
        <v>209</v>
      </c>
      <c r="J42" s="107">
        <v>27</v>
      </c>
      <c r="K42" s="107">
        <v>17</v>
      </c>
      <c r="L42" s="107">
        <v>6</v>
      </c>
      <c r="M42" s="108">
        <v>5</v>
      </c>
    </row>
    <row r="43" spans="2:13" ht="27.75" customHeight="1" x14ac:dyDescent="0.15">
      <c r="B43" s="1274"/>
      <c r="C43" s="1275"/>
      <c r="D43" s="105"/>
      <c r="E43" s="1278" t="s">
        <v>32</v>
      </c>
      <c r="F43" s="1278"/>
      <c r="G43" s="1278"/>
      <c r="H43" s="1279"/>
      <c r="I43" s="106">
        <v>3307</v>
      </c>
      <c r="J43" s="107">
        <v>2822</v>
      </c>
      <c r="K43" s="107">
        <v>2441</v>
      </c>
      <c r="L43" s="107">
        <v>2438</v>
      </c>
      <c r="M43" s="108">
        <v>2457</v>
      </c>
    </row>
    <row r="44" spans="2:13" ht="27.75" customHeight="1" x14ac:dyDescent="0.15">
      <c r="B44" s="1274"/>
      <c r="C44" s="1275"/>
      <c r="D44" s="105"/>
      <c r="E44" s="1278" t="s">
        <v>33</v>
      </c>
      <c r="F44" s="1278"/>
      <c r="G44" s="1278"/>
      <c r="H44" s="1279"/>
      <c r="I44" s="106">
        <v>1607</v>
      </c>
      <c r="J44" s="107">
        <v>1692</v>
      </c>
      <c r="K44" s="107">
        <v>1350</v>
      </c>
      <c r="L44" s="107">
        <v>1297</v>
      </c>
      <c r="M44" s="108">
        <v>1237</v>
      </c>
    </row>
    <row r="45" spans="2:13" ht="27.75" customHeight="1" x14ac:dyDescent="0.15">
      <c r="B45" s="1274"/>
      <c r="C45" s="1275"/>
      <c r="D45" s="105"/>
      <c r="E45" s="1278" t="s">
        <v>34</v>
      </c>
      <c r="F45" s="1278"/>
      <c r="G45" s="1278"/>
      <c r="H45" s="1279"/>
      <c r="I45" s="106">
        <v>1634</v>
      </c>
      <c r="J45" s="107">
        <v>1457</v>
      </c>
      <c r="K45" s="107">
        <v>1212</v>
      </c>
      <c r="L45" s="107">
        <v>1122</v>
      </c>
      <c r="M45" s="108">
        <v>1108</v>
      </c>
    </row>
    <row r="46" spans="2:13" ht="27.75" customHeight="1" x14ac:dyDescent="0.15">
      <c r="B46" s="1274"/>
      <c r="C46" s="1275"/>
      <c r="D46" s="109"/>
      <c r="E46" s="1278" t="s">
        <v>35</v>
      </c>
      <c r="F46" s="1278"/>
      <c r="G46" s="1278"/>
      <c r="H46" s="1279"/>
      <c r="I46" s="106" t="s">
        <v>512</v>
      </c>
      <c r="J46" s="107" t="s">
        <v>512</v>
      </c>
      <c r="K46" s="107" t="s">
        <v>512</v>
      </c>
      <c r="L46" s="107" t="s">
        <v>512</v>
      </c>
      <c r="M46" s="108" t="s">
        <v>512</v>
      </c>
    </row>
    <row r="47" spans="2:13" ht="27.75" customHeight="1" x14ac:dyDescent="0.15">
      <c r="B47" s="1274"/>
      <c r="C47" s="1275"/>
      <c r="D47" s="110"/>
      <c r="E47" s="1288" t="s">
        <v>36</v>
      </c>
      <c r="F47" s="1289"/>
      <c r="G47" s="1289"/>
      <c r="H47" s="1290"/>
      <c r="I47" s="106" t="s">
        <v>512</v>
      </c>
      <c r="J47" s="107" t="s">
        <v>512</v>
      </c>
      <c r="K47" s="107" t="s">
        <v>512</v>
      </c>
      <c r="L47" s="107" t="s">
        <v>512</v>
      </c>
      <c r="M47" s="108" t="s">
        <v>512</v>
      </c>
    </row>
    <row r="48" spans="2:13" ht="27.75" customHeight="1" x14ac:dyDescent="0.15">
      <c r="B48" s="1274"/>
      <c r="C48" s="1275"/>
      <c r="D48" s="105"/>
      <c r="E48" s="1278" t="s">
        <v>37</v>
      </c>
      <c r="F48" s="1278"/>
      <c r="G48" s="1278"/>
      <c r="H48" s="1279"/>
      <c r="I48" s="106" t="s">
        <v>512</v>
      </c>
      <c r="J48" s="107" t="s">
        <v>512</v>
      </c>
      <c r="K48" s="107" t="s">
        <v>512</v>
      </c>
      <c r="L48" s="107" t="s">
        <v>512</v>
      </c>
      <c r="M48" s="108" t="s">
        <v>512</v>
      </c>
    </row>
    <row r="49" spans="2:13" ht="27.75" customHeight="1" x14ac:dyDescent="0.15">
      <c r="B49" s="1276"/>
      <c r="C49" s="1277"/>
      <c r="D49" s="105"/>
      <c r="E49" s="1278" t="s">
        <v>38</v>
      </c>
      <c r="F49" s="1278"/>
      <c r="G49" s="1278"/>
      <c r="H49" s="1279"/>
      <c r="I49" s="106">
        <v>49</v>
      </c>
      <c r="J49" s="107">
        <v>21</v>
      </c>
      <c r="K49" s="107">
        <v>18</v>
      </c>
      <c r="L49" s="107">
        <v>80</v>
      </c>
      <c r="M49" s="108">
        <v>52</v>
      </c>
    </row>
    <row r="50" spans="2:13" ht="27.75" customHeight="1" x14ac:dyDescent="0.15">
      <c r="B50" s="1272" t="s">
        <v>39</v>
      </c>
      <c r="C50" s="1273"/>
      <c r="D50" s="111"/>
      <c r="E50" s="1278" t="s">
        <v>40</v>
      </c>
      <c r="F50" s="1278"/>
      <c r="G50" s="1278"/>
      <c r="H50" s="1279"/>
      <c r="I50" s="106">
        <v>1944</v>
      </c>
      <c r="J50" s="107">
        <v>1360</v>
      </c>
      <c r="K50" s="107">
        <v>1208</v>
      </c>
      <c r="L50" s="107">
        <v>1266</v>
      </c>
      <c r="M50" s="108">
        <v>1117</v>
      </c>
    </row>
    <row r="51" spans="2:13" ht="27.75" customHeight="1" x14ac:dyDescent="0.15">
      <c r="B51" s="1274"/>
      <c r="C51" s="1275"/>
      <c r="D51" s="105"/>
      <c r="E51" s="1278" t="s">
        <v>41</v>
      </c>
      <c r="F51" s="1278"/>
      <c r="G51" s="1278"/>
      <c r="H51" s="1279"/>
      <c r="I51" s="106">
        <v>338</v>
      </c>
      <c r="J51" s="107">
        <v>291</v>
      </c>
      <c r="K51" s="107">
        <v>244</v>
      </c>
      <c r="L51" s="107">
        <v>195</v>
      </c>
      <c r="M51" s="108">
        <v>148</v>
      </c>
    </row>
    <row r="52" spans="2:13" ht="27.75" customHeight="1" x14ac:dyDescent="0.15">
      <c r="B52" s="1276"/>
      <c r="C52" s="1277"/>
      <c r="D52" s="105"/>
      <c r="E52" s="1278" t="s">
        <v>42</v>
      </c>
      <c r="F52" s="1278"/>
      <c r="G52" s="1278"/>
      <c r="H52" s="1279"/>
      <c r="I52" s="106">
        <v>10516</v>
      </c>
      <c r="J52" s="107">
        <v>10415</v>
      </c>
      <c r="K52" s="107">
        <v>10825</v>
      </c>
      <c r="L52" s="107">
        <v>10375</v>
      </c>
      <c r="M52" s="108">
        <v>10781</v>
      </c>
    </row>
    <row r="53" spans="2:13" ht="27.75" customHeight="1" thickBot="1" x14ac:dyDescent="0.2">
      <c r="B53" s="1280" t="s">
        <v>43</v>
      </c>
      <c r="C53" s="1281"/>
      <c r="D53" s="112"/>
      <c r="E53" s="1282" t="s">
        <v>44</v>
      </c>
      <c r="F53" s="1282"/>
      <c r="G53" s="1282"/>
      <c r="H53" s="1283"/>
      <c r="I53" s="113">
        <v>2452</v>
      </c>
      <c r="J53" s="114">
        <v>1451</v>
      </c>
      <c r="K53" s="114">
        <v>688</v>
      </c>
      <c r="L53" s="114">
        <v>1454</v>
      </c>
      <c r="M53" s="115">
        <v>1517</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Bv3mDSu6qnDmL1pJl1prWp89htH4JMtHFkmjcscNMgxwEG2lhV1uOhRTnUE0Ge0BGy9u8kY/NWS2aLwUtJaaw==" saltValue="8wAx0c3L5VIXqCM5fS/cX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555</v>
      </c>
      <c r="G54" s="124" t="s">
        <v>556</v>
      </c>
      <c r="H54" s="125" t="s">
        <v>557</v>
      </c>
    </row>
    <row r="55" spans="2:8" ht="52.5" customHeight="1" x14ac:dyDescent="0.15">
      <c r="B55" s="126"/>
      <c r="C55" s="1299" t="s">
        <v>47</v>
      </c>
      <c r="D55" s="1299"/>
      <c r="E55" s="1300"/>
      <c r="F55" s="127">
        <v>947</v>
      </c>
      <c r="G55" s="127">
        <v>862</v>
      </c>
      <c r="H55" s="128">
        <v>818</v>
      </c>
    </row>
    <row r="56" spans="2:8" ht="52.5" customHeight="1" x14ac:dyDescent="0.15">
      <c r="B56" s="129"/>
      <c r="C56" s="1301" t="s">
        <v>48</v>
      </c>
      <c r="D56" s="1301"/>
      <c r="E56" s="1302"/>
      <c r="F56" s="130">
        <v>40</v>
      </c>
      <c r="G56" s="130">
        <v>6</v>
      </c>
      <c r="H56" s="131">
        <v>6</v>
      </c>
    </row>
    <row r="57" spans="2:8" ht="53.25" customHeight="1" x14ac:dyDescent="0.15">
      <c r="B57" s="129"/>
      <c r="C57" s="1303" t="s">
        <v>49</v>
      </c>
      <c r="D57" s="1303"/>
      <c r="E57" s="1304"/>
      <c r="F57" s="132">
        <v>1251</v>
      </c>
      <c r="G57" s="132">
        <v>1412</v>
      </c>
      <c r="H57" s="133">
        <v>1319</v>
      </c>
    </row>
    <row r="58" spans="2:8" ht="45.75" customHeight="1" x14ac:dyDescent="0.15">
      <c r="B58" s="134"/>
      <c r="C58" s="1291" t="s">
        <v>593</v>
      </c>
      <c r="D58" s="1292"/>
      <c r="E58" s="1293"/>
      <c r="F58" s="135">
        <v>1189</v>
      </c>
      <c r="G58" s="135">
        <v>1189</v>
      </c>
      <c r="H58" s="136">
        <v>1190</v>
      </c>
    </row>
    <row r="59" spans="2:8" ht="45.75" customHeight="1" x14ac:dyDescent="0.15">
      <c r="B59" s="134"/>
      <c r="C59" s="1291" t="s">
        <v>594</v>
      </c>
      <c r="D59" s="1292"/>
      <c r="E59" s="1293"/>
      <c r="F59" s="135">
        <v>0</v>
      </c>
      <c r="G59" s="135">
        <v>50</v>
      </c>
      <c r="H59" s="136">
        <v>92</v>
      </c>
    </row>
    <row r="60" spans="2:8" ht="45.75" customHeight="1" x14ac:dyDescent="0.15">
      <c r="B60" s="134"/>
      <c r="C60" s="1291" t="s">
        <v>595</v>
      </c>
      <c r="D60" s="1292"/>
      <c r="E60" s="1293"/>
      <c r="F60" s="135">
        <v>17</v>
      </c>
      <c r="G60" s="135">
        <v>15</v>
      </c>
      <c r="H60" s="136">
        <v>14</v>
      </c>
    </row>
    <row r="61" spans="2:8" ht="45.75" customHeight="1" x14ac:dyDescent="0.15">
      <c r="B61" s="134"/>
      <c r="C61" s="1291" t="s">
        <v>596</v>
      </c>
      <c r="D61" s="1292"/>
      <c r="E61" s="1293"/>
      <c r="F61" s="135">
        <v>10</v>
      </c>
      <c r="G61" s="135">
        <v>11</v>
      </c>
      <c r="H61" s="136">
        <v>11</v>
      </c>
    </row>
    <row r="62" spans="2:8" ht="45.75" customHeight="1" thickBot="1" x14ac:dyDescent="0.2">
      <c r="B62" s="137"/>
      <c r="C62" s="1294" t="s">
        <v>597</v>
      </c>
      <c r="D62" s="1295"/>
      <c r="E62" s="1296"/>
      <c r="F62" s="138">
        <v>5</v>
      </c>
      <c r="G62" s="138">
        <v>5</v>
      </c>
      <c r="H62" s="139">
        <v>5</v>
      </c>
    </row>
    <row r="63" spans="2:8" ht="52.5" customHeight="1" thickBot="1" x14ac:dyDescent="0.2">
      <c r="B63" s="140"/>
      <c r="C63" s="1297" t="s">
        <v>50</v>
      </c>
      <c r="D63" s="1297"/>
      <c r="E63" s="1298"/>
      <c r="F63" s="141">
        <v>2238</v>
      </c>
      <c r="G63" s="141">
        <v>2281</v>
      </c>
      <c r="H63" s="142">
        <v>2143</v>
      </c>
    </row>
    <row r="64" spans="2:8" ht="15" customHeight="1" x14ac:dyDescent="0.15"/>
    <row r="65" ht="0" hidden="1" customHeight="1" x14ac:dyDescent="0.15"/>
    <row r="66" ht="0" hidden="1" customHeight="1" x14ac:dyDescent="0.15"/>
  </sheetData>
  <sheetProtection algorithmName="SHA-512" hashValue="yN9MEm5x6hy/jrLOCW78v61ug/CkLtNDeDcptIMl9c4537+IY8BMyvTy5+14ddjTZn1hF6SSLfa8jqYiLVEshg==" saltValue="VllUclqKj+wZjPFv+Ve9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90" zoomScaleNormal="9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604</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605</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553</v>
      </c>
      <c r="BQ50" s="1310"/>
      <c r="BR50" s="1310"/>
      <c r="BS50" s="1310"/>
      <c r="BT50" s="1310"/>
      <c r="BU50" s="1310"/>
      <c r="BV50" s="1310"/>
      <c r="BW50" s="1310"/>
      <c r="BX50" s="1310" t="s">
        <v>554</v>
      </c>
      <c r="BY50" s="1310"/>
      <c r="BZ50" s="1310"/>
      <c r="CA50" s="1310"/>
      <c r="CB50" s="1310"/>
      <c r="CC50" s="1310"/>
      <c r="CD50" s="1310"/>
      <c r="CE50" s="1310"/>
      <c r="CF50" s="1310" t="s">
        <v>555</v>
      </c>
      <c r="CG50" s="1310"/>
      <c r="CH50" s="1310"/>
      <c r="CI50" s="1310"/>
      <c r="CJ50" s="1310"/>
      <c r="CK50" s="1310"/>
      <c r="CL50" s="1310"/>
      <c r="CM50" s="1310"/>
      <c r="CN50" s="1310" t="s">
        <v>556</v>
      </c>
      <c r="CO50" s="1310"/>
      <c r="CP50" s="1310"/>
      <c r="CQ50" s="1310"/>
      <c r="CR50" s="1310"/>
      <c r="CS50" s="1310"/>
      <c r="CT50" s="1310"/>
      <c r="CU50" s="1310"/>
      <c r="CV50" s="1310" t="s">
        <v>557</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606</v>
      </c>
      <c r="AO51" s="1308"/>
      <c r="AP51" s="1308"/>
      <c r="AQ51" s="1308"/>
      <c r="AR51" s="1308"/>
      <c r="AS51" s="1308"/>
      <c r="AT51" s="1308"/>
      <c r="AU51" s="1308"/>
      <c r="AV51" s="1308"/>
      <c r="AW51" s="1308"/>
      <c r="AX51" s="1308"/>
      <c r="AY51" s="1308"/>
      <c r="AZ51" s="1308"/>
      <c r="BA51" s="1308"/>
      <c r="BB51" s="1308" t="s">
        <v>607</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25.9</v>
      </c>
      <c r="BY51" s="1305"/>
      <c r="BZ51" s="1305"/>
      <c r="CA51" s="1305"/>
      <c r="CB51" s="1305"/>
      <c r="CC51" s="1305"/>
      <c r="CD51" s="1305"/>
      <c r="CE51" s="1305"/>
      <c r="CF51" s="1305">
        <v>12.5</v>
      </c>
      <c r="CG51" s="1305"/>
      <c r="CH51" s="1305"/>
      <c r="CI51" s="1305"/>
      <c r="CJ51" s="1305"/>
      <c r="CK51" s="1305"/>
      <c r="CL51" s="1305"/>
      <c r="CM51" s="1305"/>
      <c r="CN51" s="1305">
        <v>26.8</v>
      </c>
      <c r="CO51" s="1305"/>
      <c r="CP51" s="1305"/>
      <c r="CQ51" s="1305"/>
      <c r="CR51" s="1305"/>
      <c r="CS51" s="1305"/>
      <c r="CT51" s="1305"/>
      <c r="CU51" s="1305"/>
      <c r="CV51" s="1305">
        <v>28</v>
      </c>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608</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90</v>
      </c>
      <c r="BY53" s="1305"/>
      <c r="BZ53" s="1305"/>
      <c r="CA53" s="1305"/>
      <c r="CB53" s="1305"/>
      <c r="CC53" s="1305"/>
      <c r="CD53" s="1305"/>
      <c r="CE53" s="1305"/>
      <c r="CF53" s="1305">
        <v>88.9</v>
      </c>
      <c r="CG53" s="1305"/>
      <c r="CH53" s="1305"/>
      <c r="CI53" s="1305"/>
      <c r="CJ53" s="1305"/>
      <c r="CK53" s="1305"/>
      <c r="CL53" s="1305"/>
      <c r="CM53" s="1305"/>
      <c r="CN53" s="1305">
        <v>89.4</v>
      </c>
      <c r="CO53" s="1305"/>
      <c r="CP53" s="1305"/>
      <c r="CQ53" s="1305"/>
      <c r="CR53" s="1305"/>
      <c r="CS53" s="1305"/>
      <c r="CT53" s="1305"/>
      <c r="CU53" s="1305"/>
      <c r="CV53" s="1305">
        <v>89.4</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609</v>
      </c>
      <c r="AO55" s="1310"/>
      <c r="AP55" s="1310"/>
      <c r="AQ55" s="1310"/>
      <c r="AR55" s="1310"/>
      <c r="AS55" s="1310"/>
      <c r="AT55" s="1310"/>
      <c r="AU55" s="1310"/>
      <c r="AV55" s="1310"/>
      <c r="AW55" s="1310"/>
      <c r="AX55" s="1310"/>
      <c r="AY55" s="1310"/>
      <c r="AZ55" s="1310"/>
      <c r="BA55" s="1310"/>
      <c r="BB55" s="1308" t="s">
        <v>607</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37.200000000000003</v>
      </c>
      <c r="BY55" s="1305"/>
      <c r="BZ55" s="1305"/>
      <c r="CA55" s="1305"/>
      <c r="CB55" s="1305"/>
      <c r="CC55" s="1305"/>
      <c r="CD55" s="1305"/>
      <c r="CE55" s="1305"/>
      <c r="CF55" s="1305">
        <v>44.9</v>
      </c>
      <c r="CG55" s="1305"/>
      <c r="CH55" s="1305"/>
      <c r="CI55" s="1305"/>
      <c r="CJ55" s="1305"/>
      <c r="CK55" s="1305"/>
      <c r="CL55" s="1305"/>
      <c r="CM55" s="1305"/>
      <c r="CN55" s="1305">
        <v>40.799999999999997</v>
      </c>
      <c r="CO55" s="1305"/>
      <c r="CP55" s="1305"/>
      <c r="CQ55" s="1305"/>
      <c r="CR55" s="1305"/>
      <c r="CS55" s="1305"/>
      <c r="CT55" s="1305"/>
      <c r="CU55" s="1305"/>
      <c r="CV55" s="1305">
        <v>38.5</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608</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55.8</v>
      </c>
      <c r="BY57" s="1305"/>
      <c r="BZ57" s="1305"/>
      <c r="CA57" s="1305"/>
      <c r="CB57" s="1305"/>
      <c r="CC57" s="1305"/>
      <c r="CD57" s="1305"/>
      <c r="CE57" s="1305"/>
      <c r="CF57" s="1305">
        <v>62.6</v>
      </c>
      <c r="CG57" s="1305"/>
      <c r="CH57" s="1305"/>
      <c r="CI57" s="1305"/>
      <c r="CJ57" s="1305"/>
      <c r="CK57" s="1305"/>
      <c r="CL57" s="1305"/>
      <c r="CM57" s="1305"/>
      <c r="CN57" s="1305">
        <v>63.5</v>
      </c>
      <c r="CO57" s="1305"/>
      <c r="CP57" s="1305"/>
      <c r="CQ57" s="1305"/>
      <c r="CR57" s="1305"/>
      <c r="CS57" s="1305"/>
      <c r="CT57" s="1305"/>
      <c r="CU57" s="1305"/>
      <c r="CV57" s="1305">
        <v>64.900000000000006</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610</v>
      </c>
    </row>
    <row r="64" spans="1:109" x14ac:dyDescent="0.15">
      <c r="B64" s="394"/>
      <c r="G64" s="401"/>
      <c r="I64" s="414"/>
      <c r="J64" s="414"/>
      <c r="K64" s="414"/>
      <c r="L64" s="414"/>
      <c r="M64" s="414"/>
      <c r="N64" s="415"/>
      <c r="AM64" s="401"/>
      <c r="AN64" s="401" t="s">
        <v>603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611</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605</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553</v>
      </c>
      <c r="BQ72" s="1310"/>
      <c r="BR72" s="1310"/>
      <c r="BS72" s="1310"/>
      <c r="BT72" s="1310"/>
      <c r="BU72" s="1310"/>
      <c r="BV72" s="1310"/>
      <c r="BW72" s="1310"/>
      <c r="BX72" s="1310" t="s">
        <v>554</v>
      </c>
      <c r="BY72" s="1310"/>
      <c r="BZ72" s="1310"/>
      <c r="CA72" s="1310"/>
      <c r="CB72" s="1310"/>
      <c r="CC72" s="1310"/>
      <c r="CD72" s="1310"/>
      <c r="CE72" s="1310"/>
      <c r="CF72" s="1310" t="s">
        <v>555</v>
      </c>
      <c r="CG72" s="1310"/>
      <c r="CH72" s="1310"/>
      <c r="CI72" s="1310"/>
      <c r="CJ72" s="1310"/>
      <c r="CK72" s="1310"/>
      <c r="CL72" s="1310"/>
      <c r="CM72" s="1310"/>
      <c r="CN72" s="1310" t="s">
        <v>556</v>
      </c>
      <c r="CO72" s="1310"/>
      <c r="CP72" s="1310"/>
      <c r="CQ72" s="1310"/>
      <c r="CR72" s="1310"/>
      <c r="CS72" s="1310"/>
      <c r="CT72" s="1310"/>
      <c r="CU72" s="1310"/>
      <c r="CV72" s="1310" t="s">
        <v>557</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606</v>
      </c>
      <c r="AO73" s="1308"/>
      <c r="AP73" s="1308"/>
      <c r="AQ73" s="1308"/>
      <c r="AR73" s="1308"/>
      <c r="AS73" s="1308"/>
      <c r="AT73" s="1308"/>
      <c r="AU73" s="1308"/>
      <c r="AV73" s="1308"/>
      <c r="AW73" s="1308"/>
      <c r="AX73" s="1308"/>
      <c r="AY73" s="1308"/>
      <c r="AZ73" s="1308"/>
      <c r="BA73" s="1308"/>
      <c r="BB73" s="1308" t="s">
        <v>607</v>
      </c>
      <c r="BC73" s="1308"/>
      <c r="BD73" s="1308"/>
      <c r="BE73" s="1308"/>
      <c r="BF73" s="1308"/>
      <c r="BG73" s="1308"/>
      <c r="BH73" s="1308"/>
      <c r="BI73" s="1308"/>
      <c r="BJ73" s="1308"/>
      <c r="BK73" s="1308"/>
      <c r="BL73" s="1308"/>
      <c r="BM73" s="1308"/>
      <c r="BN73" s="1308"/>
      <c r="BO73" s="1308"/>
      <c r="BP73" s="1305">
        <v>43.8</v>
      </c>
      <c r="BQ73" s="1305"/>
      <c r="BR73" s="1305"/>
      <c r="BS73" s="1305"/>
      <c r="BT73" s="1305"/>
      <c r="BU73" s="1305"/>
      <c r="BV73" s="1305"/>
      <c r="BW73" s="1305"/>
      <c r="BX73" s="1305">
        <v>25.9</v>
      </c>
      <c r="BY73" s="1305"/>
      <c r="BZ73" s="1305"/>
      <c r="CA73" s="1305"/>
      <c r="CB73" s="1305"/>
      <c r="CC73" s="1305"/>
      <c r="CD73" s="1305"/>
      <c r="CE73" s="1305"/>
      <c r="CF73" s="1305">
        <v>12.5</v>
      </c>
      <c r="CG73" s="1305"/>
      <c r="CH73" s="1305"/>
      <c r="CI73" s="1305"/>
      <c r="CJ73" s="1305"/>
      <c r="CK73" s="1305"/>
      <c r="CL73" s="1305"/>
      <c r="CM73" s="1305"/>
      <c r="CN73" s="1305">
        <v>26.8</v>
      </c>
      <c r="CO73" s="1305"/>
      <c r="CP73" s="1305"/>
      <c r="CQ73" s="1305"/>
      <c r="CR73" s="1305"/>
      <c r="CS73" s="1305"/>
      <c r="CT73" s="1305"/>
      <c r="CU73" s="1305"/>
      <c r="CV73" s="1305">
        <v>28</v>
      </c>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612</v>
      </c>
      <c r="BC75" s="1308"/>
      <c r="BD75" s="1308"/>
      <c r="BE75" s="1308"/>
      <c r="BF75" s="1308"/>
      <c r="BG75" s="1308"/>
      <c r="BH75" s="1308"/>
      <c r="BI75" s="1308"/>
      <c r="BJ75" s="1308"/>
      <c r="BK75" s="1308"/>
      <c r="BL75" s="1308"/>
      <c r="BM75" s="1308"/>
      <c r="BN75" s="1308"/>
      <c r="BO75" s="1308"/>
      <c r="BP75" s="1305">
        <v>8.8000000000000007</v>
      </c>
      <c r="BQ75" s="1305"/>
      <c r="BR75" s="1305"/>
      <c r="BS75" s="1305"/>
      <c r="BT75" s="1305"/>
      <c r="BU75" s="1305"/>
      <c r="BV75" s="1305"/>
      <c r="BW75" s="1305"/>
      <c r="BX75" s="1305">
        <v>7.1</v>
      </c>
      <c r="BY75" s="1305"/>
      <c r="BZ75" s="1305"/>
      <c r="CA75" s="1305"/>
      <c r="CB75" s="1305"/>
      <c r="CC75" s="1305"/>
      <c r="CD75" s="1305"/>
      <c r="CE75" s="1305"/>
      <c r="CF75" s="1305">
        <v>5.8</v>
      </c>
      <c r="CG75" s="1305"/>
      <c r="CH75" s="1305"/>
      <c r="CI75" s="1305"/>
      <c r="CJ75" s="1305"/>
      <c r="CK75" s="1305"/>
      <c r="CL75" s="1305"/>
      <c r="CM75" s="1305"/>
      <c r="CN75" s="1305">
        <v>5.4</v>
      </c>
      <c r="CO75" s="1305"/>
      <c r="CP75" s="1305"/>
      <c r="CQ75" s="1305"/>
      <c r="CR75" s="1305"/>
      <c r="CS75" s="1305"/>
      <c r="CT75" s="1305"/>
      <c r="CU75" s="1305"/>
      <c r="CV75" s="1305">
        <v>5.9</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609</v>
      </c>
      <c r="AO77" s="1310"/>
      <c r="AP77" s="1310"/>
      <c r="AQ77" s="1310"/>
      <c r="AR77" s="1310"/>
      <c r="AS77" s="1310"/>
      <c r="AT77" s="1310"/>
      <c r="AU77" s="1310"/>
      <c r="AV77" s="1310"/>
      <c r="AW77" s="1310"/>
      <c r="AX77" s="1310"/>
      <c r="AY77" s="1310"/>
      <c r="AZ77" s="1310"/>
      <c r="BA77" s="1310"/>
      <c r="BB77" s="1308" t="s">
        <v>607</v>
      </c>
      <c r="BC77" s="1308"/>
      <c r="BD77" s="1308"/>
      <c r="BE77" s="1308"/>
      <c r="BF77" s="1308"/>
      <c r="BG77" s="1308"/>
      <c r="BH77" s="1308"/>
      <c r="BI77" s="1308"/>
      <c r="BJ77" s="1308"/>
      <c r="BK77" s="1308"/>
      <c r="BL77" s="1308"/>
      <c r="BM77" s="1308"/>
      <c r="BN77" s="1308"/>
      <c r="BO77" s="1308"/>
      <c r="BP77" s="1305">
        <v>49.7</v>
      </c>
      <c r="BQ77" s="1305"/>
      <c r="BR77" s="1305"/>
      <c r="BS77" s="1305"/>
      <c r="BT77" s="1305"/>
      <c r="BU77" s="1305"/>
      <c r="BV77" s="1305"/>
      <c r="BW77" s="1305"/>
      <c r="BX77" s="1305">
        <v>37.200000000000003</v>
      </c>
      <c r="BY77" s="1305"/>
      <c r="BZ77" s="1305"/>
      <c r="CA77" s="1305"/>
      <c r="CB77" s="1305"/>
      <c r="CC77" s="1305"/>
      <c r="CD77" s="1305"/>
      <c r="CE77" s="1305"/>
      <c r="CF77" s="1305">
        <v>44.9</v>
      </c>
      <c r="CG77" s="1305"/>
      <c r="CH77" s="1305"/>
      <c r="CI77" s="1305"/>
      <c r="CJ77" s="1305"/>
      <c r="CK77" s="1305"/>
      <c r="CL77" s="1305"/>
      <c r="CM77" s="1305"/>
      <c r="CN77" s="1305">
        <v>40.799999999999997</v>
      </c>
      <c r="CO77" s="1305"/>
      <c r="CP77" s="1305"/>
      <c r="CQ77" s="1305"/>
      <c r="CR77" s="1305"/>
      <c r="CS77" s="1305"/>
      <c r="CT77" s="1305"/>
      <c r="CU77" s="1305"/>
      <c r="CV77" s="1305">
        <v>38.5</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612</v>
      </c>
      <c r="BC79" s="1308"/>
      <c r="BD79" s="1308"/>
      <c r="BE79" s="1308"/>
      <c r="BF79" s="1308"/>
      <c r="BG79" s="1308"/>
      <c r="BH79" s="1308"/>
      <c r="BI79" s="1308"/>
      <c r="BJ79" s="1308"/>
      <c r="BK79" s="1308"/>
      <c r="BL79" s="1308"/>
      <c r="BM79" s="1308"/>
      <c r="BN79" s="1308"/>
      <c r="BO79" s="1308"/>
      <c r="BP79" s="1305">
        <v>11.2</v>
      </c>
      <c r="BQ79" s="1305"/>
      <c r="BR79" s="1305"/>
      <c r="BS79" s="1305"/>
      <c r="BT79" s="1305"/>
      <c r="BU79" s="1305"/>
      <c r="BV79" s="1305"/>
      <c r="BW79" s="1305"/>
      <c r="BX79" s="1305">
        <v>10.1</v>
      </c>
      <c r="BY79" s="1305"/>
      <c r="BZ79" s="1305"/>
      <c r="CA79" s="1305"/>
      <c r="CB79" s="1305"/>
      <c r="CC79" s="1305"/>
      <c r="CD79" s="1305"/>
      <c r="CE79" s="1305"/>
      <c r="CF79" s="1305">
        <v>9.1</v>
      </c>
      <c r="CG79" s="1305"/>
      <c r="CH79" s="1305"/>
      <c r="CI79" s="1305"/>
      <c r="CJ79" s="1305"/>
      <c r="CK79" s="1305"/>
      <c r="CL79" s="1305"/>
      <c r="CM79" s="1305"/>
      <c r="CN79" s="1305">
        <v>8.9</v>
      </c>
      <c r="CO79" s="1305"/>
      <c r="CP79" s="1305"/>
      <c r="CQ79" s="1305"/>
      <c r="CR79" s="1305"/>
      <c r="CS79" s="1305"/>
      <c r="CT79" s="1305"/>
      <c r="CU79" s="1305"/>
      <c r="CV79" s="1305">
        <v>8.9</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GreFtYlG2gPVf4qmjcE7jVk8a+bbHznccUHJwo/av7I+DLQZ2dpqtQ/XYj7/eVaPE0+KsbFnYfLr2vWl20KVNQ==" saltValue="ZPEkAaY4GxFS1XQrZiVpH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mJKWcO/QQCQuWMS1XOpzW4cHMVgqYLc0eWBST1oXvPt8zI9zY+JyYmbjSQebVmX+/3PzeEIFKuBTQ3kE8Jdcw==" saltValue="hj32VlREubz6M2N9HnDCV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9+1C8AJIXCPki8vDHYa59dQ+Jm8R8KwFlky/q5OoDj2HPEVUmpqCafiKjdoY/sf3+xs9OOZU4QUJvmJo182G9A==" saltValue="aIPkDyTDLJ4dMtAXqWc5M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550</v>
      </c>
      <c r="G2" s="156"/>
      <c r="H2" s="157"/>
    </row>
    <row r="3" spans="1:8" x14ac:dyDescent="0.15">
      <c r="A3" s="153" t="s">
        <v>543</v>
      </c>
      <c r="B3" s="158"/>
      <c r="C3" s="159"/>
      <c r="D3" s="160">
        <v>74508</v>
      </c>
      <c r="E3" s="161"/>
      <c r="F3" s="162">
        <v>101693</v>
      </c>
      <c r="G3" s="163"/>
      <c r="H3" s="164"/>
    </row>
    <row r="4" spans="1:8" x14ac:dyDescent="0.15">
      <c r="A4" s="165"/>
      <c r="B4" s="166"/>
      <c r="C4" s="167"/>
      <c r="D4" s="168">
        <v>39411</v>
      </c>
      <c r="E4" s="169"/>
      <c r="F4" s="170">
        <v>51066</v>
      </c>
      <c r="G4" s="171"/>
      <c r="H4" s="172"/>
    </row>
    <row r="5" spans="1:8" x14ac:dyDescent="0.15">
      <c r="A5" s="153" t="s">
        <v>545</v>
      </c>
      <c r="B5" s="158"/>
      <c r="C5" s="159"/>
      <c r="D5" s="160">
        <v>93009</v>
      </c>
      <c r="E5" s="161"/>
      <c r="F5" s="162">
        <v>96635</v>
      </c>
      <c r="G5" s="163"/>
      <c r="H5" s="164"/>
    </row>
    <row r="6" spans="1:8" x14ac:dyDescent="0.15">
      <c r="A6" s="165"/>
      <c r="B6" s="166"/>
      <c r="C6" s="167"/>
      <c r="D6" s="168">
        <v>31484</v>
      </c>
      <c r="E6" s="169"/>
      <c r="F6" s="170">
        <v>44408</v>
      </c>
      <c r="G6" s="171"/>
      <c r="H6" s="172"/>
    </row>
    <row r="7" spans="1:8" x14ac:dyDescent="0.15">
      <c r="A7" s="153" t="s">
        <v>546</v>
      </c>
      <c r="B7" s="158"/>
      <c r="C7" s="159"/>
      <c r="D7" s="160">
        <v>147881</v>
      </c>
      <c r="E7" s="161"/>
      <c r="F7" s="162">
        <v>115123</v>
      </c>
      <c r="G7" s="163"/>
      <c r="H7" s="164"/>
    </row>
    <row r="8" spans="1:8" x14ac:dyDescent="0.15">
      <c r="A8" s="165"/>
      <c r="B8" s="166"/>
      <c r="C8" s="167"/>
      <c r="D8" s="168">
        <v>69093</v>
      </c>
      <c r="E8" s="169"/>
      <c r="F8" s="170">
        <v>46026</v>
      </c>
      <c r="G8" s="171"/>
      <c r="H8" s="172"/>
    </row>
    <row r="9" spans="1:8" x14ac:dyDescent="0.15">
      <c r="A9" s="153" t="s">
        <v>547</v>
      </c>
      <c r="B9" s="158"/>
      <c r="C9" s="159"/>
      <c r="D9" s="160">
        <v>81544</v>
      </c>
      <c r="E9" s="161"/>
      <c r="F9" s="162">
        <v>98899</v>
      </c>
      <c r="G9" s="163"/>
      <c r="H9" s="164"/>
    </row>
    <row r="10" spans="1:8" x14ac:dyDescent="0.15">
      <c r="A10" s="165"/>
      <c r="B10" s="166"/>
      <c r="C10" s="167"/>
      <c r="D10" s="168">
        <v>46179</v>
      </c>
      <c r="E10" s="169"/>
      <c r="F10" s="170">
        <v>43734</v>
      </c>
      <c r="G10" s="171"/>
      <c r="H10" s="172"/>
    </row>
    <row r="11" spans="1:8" x14ac:dyDescent="0.15">
      <c r="A11" s="153" t="s">
        <v>548</v>
      </c>
      <c r="B11" s="158"/>
      <c r="C11" s="159"/>
      <c r="D11" s="160">
        <v>127755</v>
      </c>
      <c r="E11" s="161"/>
      <c r="F11" s="162">
        <v>96462</v>
      </c>
      <c r="G11" s="163"/>
      <c r="H11" s="164"/>
    </row>
    <row r="12" spans="1:8" x14ac:dyDescent="0.15">
      <c r="A12" s="165"/>
      <c r="B12" s="166"/>
      <c r="C12" s="173"/>
      <c r="D12" s="168">
        <v>66345</v>
      </c>
      <c r="E12" s="169"/>
      <c r="F12" s="170">
        <v>39886</v>
      </c>
      <c r="G12" s="171"/>
      <c r="H12" s="172"/>
    </row>
    <row r="13" spans="1:8" x14ac:dyDescent="0.15">
      <c r="A13" s="153"/>
      <c r="B13" s="158"/>
      <c r="C13" s="174"/>
      <c r="D13" s="175">
        <v>104939</v>
      </c>
      <c r="E13" s="176"/>
      <c r="F13" s="177">
        <v>101762</v>
      </c>
      <c r="G13" s="178"/>
      <c r="H13" s="164"/>
    </row>
    <row r="14" spans="1:8" x14ac:dyDescent="0.15">
      <c r="A14" s="165"/>
      <c r="B14" s="166"/>
      <c r="C14" s="167"/>
      <c r="D14" s="168">
        <v>50502</v>
      </c>
      <c r="E14" s="169"/>
      <c r="F14" s="170">
        <v>45024</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1.29</v>
      </c>
      <c r="C19" s="179">
        <f>ROUND(VALUE(SUBSTITUTE(実質収支比率等に係る経年分析!G$48,"▲","-")),2)</f>
        <v>1.28</v>
      </c>
      <c r="D19" s="179">
        <f>ROUND(VALUE(SUBSTITUTE(実質収支比率等に係る経年分析!H$48,"▲","-")),2)</f>
        <v>2.16</v>
      </c>
      <c r="E19" s="179">
        <f>ROUND(VALUE(SUBSTITUTE(実質収支比率等に係る経年分析!I$48,"▲","-")),2)</f>
        <v>1.64</v>
      </c>
      <c r="F19" s="179">
        <f>ROUND(VALUE(SUBSTITUTE(実質収支比率等に係る経年分析!J$48,"▲","-")),2)</f>
        <v>1.85</v>
      </c>
    </row>
    <row r="20" spans="1:11" x14ac:dyDescent="0.15">
      <c r="A20" s="179" t="s">
        <v>54</v>
      </c>
      <c r="B20" s="179">
        <f>ROUND(VALUE(SUBSTITUTE(実質収支比率等に係る経年分析!F$47,"▲","-")),2)</f>
        <v>14.61</v>
      </c>
      <c r="C20" s="179">
        <f>ROUND(VALUE(SUBSTITUTE(実質収支比率等に係る経年分析!G$47,"▲","-")),2)</f>
        <v>13.16</v>
      </c>
      <c r="D20" s="179">
        <f>ROUND(VALUE(SUBSTITUTE(実質収支比率等に係る経年分析!H$47,"▲","-")),2)</f>
        <v>14.54</v>
      </c>
      <c r="E20" s="179">
        <f>ROUND(VALUE(SUBSTITUTE(実質収支比率等に係る経年分析!I$47,"▲","-")),2)</f>
        <v>13.27</v>
      </c>
      <c r="F20" s="179">
        <f>ROUND(VALUE(SUBSTITUTE(実質収支比率等に係る経年分析!J$47,"▲","-")),2)</f>
        <v>12.69</v>
      </c>
    </row>
    <row r="21" spans="1:11" x14ac:dyDescent="0.15">
      <c r="A21" s="179" t="s">
        <v>55</v>
      </c>
      <c r="B21" s="179">
        <f>IF(ISNUMBER(VALUE(SUBSTITUTE(実質収支比率等に係る経年分析!F$49,"▲","-"))),ROUND(VALUE(SUBSTITUTE(実質収支比率等に係る経年分析!F$49,"▲","-")),2),NA())</f>
        <v>1.84</v>
      </c>
      <c r="C21" s="179">
        <f>IF(ISNUMBER(VALUE(SUBSTITUTE(実質収支比率等に係る経年分析!G$49,"▲","-"))),ROUND(VALUE(SUBSTITUTE(実質収支比率等に係る経年分析!G$49,"▲","-")),2),NA())</f>
        <v>8.43</v>
      </c>
      <c r="D21" s="179">
        <f>IF(ISNUMBER(VALUE(SUBSTITUTE(実質収支比率等に係る経年分析!H$49,"▲","-"))),ROUND(VALUE(SUBSTITUTE(実質収支比率等に係る経年分析!H$49,"▲","-")),2),NA())</f>
        <v>3.83</v>
      </c>
      <c r="E21" s="179">
        <f>IF(ISNUMBER(VALUE(SUBSTITUTE(実質収支比率等に係る経年分析!I$49,"▲","-"))),ROUND(VALUE(SUBSTITUTE(実質収支比率等に係る経年分析!I$49,"▲","-")),2),NA())</f>
        <v>-2.5499999999999998</v>
      </c>
      <c r="F21" s="179">
        <f>IF(ISNUMBER(VALUE(SUBSTITUTE(実質収支比率等に係る経年分析!J$49,"▲","-"))),ROUND(VALUE(SUBSTITUTE(実質収支比率等に係る経年分析!J$49,"▲","-")),2),NA())</f>
        <v>-1.32</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公共下水道事業特別会計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15">
      <c r="A32" s="180" t="str">
        <f>IF(連結実質赤字比率に係る赤字・黒字の構成分析!C$38="",NA(),連結実質赤字比率に係る赤字・黒字の構成分析!C$38)</f>
        <v>介護サービス事業特別会計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0.03</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0.28000000000000003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0.87</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0.93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0.66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1.1200000000000001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1.76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1.45</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1.29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1.27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2.15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1.64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1.85</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10.28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10.15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9.7799999999999994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9.9600000000000009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10.62</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1293</v>
      </c>
      <c r="E42" s="181"/>
      <c r="F42" s="181"/>
      <c r="G42" s="181">
        <f>'実質公債費比率（分子）の構造'!L$52</f>
        <v>1126</v>
      </c>
      <c r="H42" s="181"/>
      <c r="I42" s="181"/>
      <c r="J42" s="181">
        <f>'実質公債費比率（分子）の構造'!M$52</f>
        <v>1061</v>
      </c>
      <c r="K42" s="181"/>
      <c r="L42" s="181"/>
      <c r="M42" s="181">
        <f>'実質公債費比率（分子）の構造'!N$52</f>
        <v>1123</v>
      </c>
      <c r="N42" s="181"/>
      <c r="O42" s="181"/>
      <c r="P42" s="181">
        <f>'実質公債費比率（分子）の構造'!O$52</f>
        <v>1082</v>
      </c>
    </row>
    <row r="43" spans="1:16" x14ac:dyDescent="0.15">
      <c r="A43" s="181" t="s">
        <v>17</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63</v>
      </c>
      <c r="B44" s="181">
        <f>'実質公債費比率（分子）の構造'!K$50</f>
        <v>13</v>
      </c>
      <c r="C44" s="181"/>
      <c r="D44" s="181"/>
      <c r="E44" s="181">
        <f>'実質公債費比率（分子）の構造'!L$50</f>
        <v>13</v>
      </c>
      <c r="F44" s="181"/>
      <c r="G44" s="181"/>
      <c r="H44" s="181">
        <f>'実質公債費比率（分子）の構造'!M$50</f>
        <v>11</v>
      </c>
      <c r="I44" s="181"/>
      <c r="J44" s="181"/>
      <c r="K44" s="181">
        <f>'実質公債費比率（分子）の構造'!N$50</f>
        <v>11</v>
      </c>
      <c r="L44" s="181"/>
      <c r="M44" s="181"/>
      <c r="N44" s="181">
        <f>'実質公債費比率（分子）の構造'!O$50</f>
        <v>1</v>
      </c>
      <c r="O44" s="181"/>
      <c r="P44" s="181"/>
    </row>
    <row r="45" spans="1:16" x14ac:dyDescent="0.15">
      <c r="A45" s="181" t="s">
        <v>64</v>
      </c>
      <c r="B45" s="181">
        <f>'実質公債費比率（分子）の構造'!K$49</f>
        <v>398</v>
      </c>
      <c r="C45" s="181"/>
      <c r="D45" s="181"/>
      <c r="E45" s="181">
        <f>'実質公債費比率（分子）の構造'!L$49</f>
        <v>237</v>
      </c>
      <c r="F45" s="181"/>
      <c r="G45" s="181"/>
      <c r="H45" s="181">
        <f>'実質公債費比率（分子）の構造'!M$49</f>
        <v>212</v>
      </c>
      <c r="I45" s="181"/>
      <c r="J45" s="181"/>
      <c r="K45" s="181">
        <f>'実質公債費比率（分子）の構造'!N$49</f>
        <v>240</v>
      </c>
      <c r="L45" s="181"/>
      <c r="M45" s="181"/>
      <c r="N45" s="181">
        <f>'実質公債費比率（分子）の構造'!O$49</f>
        <v>207</v>
      </c>
      <c r="O45" s="181"/>
      <c r="P45" s="181"/>
    </row>
    <row r="46" spans="1:16" x14ac:dyDescent="0.15">
      <c r="A46" s="181" t="s">
        <v>65</v>
      </c>
      <c r="B46" s="181">
        <f>'実質公債費比率（分子）の構造'!K$48</f>
        <v>220</v>
      </c>
      <c r="C46" s="181"/>
      <c r="D46" s="181"/>
      <c r="E46" s="181">
        <f>'実質公債費比率（分子）の構造'!L$48</f>
        <v>226</v>
      </c>
      <c r="F46" s="181"/>
      <c r="G46" s="181"/>
      <c r="H46" s="181">
        <f>'実質公債費比率（分子）の構造'!M$48</f>
        <v>227</v>
      </c>
      <c r="I46" s="181"/>
      <c r="J46" s="181"/>
      <c r="K46" s="181">
        <f>'実質公債費比率（分子）の構造'!N$48</f>
        <v>275</v>
      </c>
      <c r="L46" s="181"/>
      <c r="M46" s="181"/>
      <c r="N46" s="181">
        <f>'実質公債費比率（分子）の構造'!O$48</f>
        <v>252</v>
      </c>
      <c r="O46" s="181"/>
      <c r="P46" s="181"/>
    </row>
    <row r="47" spans="1:16" x14ac:dyDescent="0.15">
      <c r="A47" s="181" t="s">
        <v>66</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67</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68</v>
      </c>
      <c r="B49" s="181">
        <f>'実質公債費比率（分子）の構造'!K$45</f>
        <v>1092</v>
      </c>
      <c r="C49" s="181"/>
      <c r="D49" s="181"/>
      <c r="E49" s="181">
        <f>'実質公債費比率（分子）の構造'!L$45</f>
        <v>918</v>
      </c>
      <c r="F49" s="181"/>
      <c r="G49" s="181"/>
      <c r="H49" s="181">
        <f>'実質公債費比率（分子）の構造'!M$45</f>
        <v>889</v>
      </c>
      <c r="I49" s="181"/>
      <c r="J49" s="181"/>
      <c r="K49" s="181">
        <f>'実質公債費比率（分子）の構造'!N$45</f>
        <v>944</v>
      </c>
      <c r="L49" s="181"/>
      <c r="M49" s="181"/>
      <c r="N49" s="181">
        <f>'実質公債費比率（分子）の構造'!O$45</f>
        <v>960</v>
      </c>
      <c r="O49" s="181"/>
      <c r="P49" s="181"/>
    </row>
    <row r="50" spans="1:16" x14ac:dyDescent="0.15">
      <c r="A50" s="181" t="s">
        <v>69</v>
      </c>
      <c r="B50" s="181" t="e">
        <f>NA()</f>
        <v>#N/A</v>
      </c>
      <c r="C50" s="181">
        <f>IF(ISNUMBER('実質公債費比率（分子）の構造'!K$53),'実質公債費比率（分子）の構造'!K$53,NA())</f>
        <v>430</v>
      </c>
      <c r="D50" s="181" t="e">
        <f>NA()</f>
        <v>#N/A</v>
      </c>
      <c r="E50" s="181" t="e">
        <f>NA()</f>
        <v>#N/A</v>
      </c>
      <c r="F50" s="181">
        <f>IF(ISNUMBER('実質公債費比率（分子）の構造'!L$53),'実質公債費比率（分子）の構造'!L$53,NA())</f>
        <v>268</v>
      </c>
      <c r="G50" s="181" t="e">
        <f>NA()</f>
        <v>#N/A</v>
      </c>
      <c r="H50" s="181" t="e">
        <f>NA()</f>
        <v>#N/A</v>
      </c>
      <c r="I50" s="181">
        <f>IF(ISNUMBER('実質公債費比率（分子）の構造'!M$53),'実質公債費比率（分子）の構造'!M$53,NA())</f>
        <v>278</v>
      </c>
      <c r="J50" s="181" t="e">
        <f>NA()</f>
        <v>#N/A</v>
      </c>
      <c r="K50" s="181" t="e">
        <f>NA()</f>
        <v>#N/A</v>
      </c>
      <c r="L50" s="181">
        <f>IF(ISNUMBER('実質公債費比率（分子）の構造'!N$53),'実質公債費比率（分子）の構造'!N$53,NA())</f>
        <v>347</v>
      </c>
      <c r="M50" s="181" t="e">
        <f>NA()</f>
        <v>#N/A</v>
      </c>
      <c r="N50" s="181" t="e">
        <f>NA()</f>
        <v>#N/A</v>
      </c>
      <c r="O50" s="181">
        <f>IF(ISNUMBER('実質公債費比率（分子）の構造'!O$53),'実質公債費比率（分子）の構造'!O$53,NA())</f>
        <v>338</v>
      </c>
      <c r="P50" s="181" t="e">
        <f>NA()</f>
        <v>#N/A</v>
      </c>
    </row>
    <row r="53" spans="1:16" x14ac:dyDescent="0.15">
      <c r="A53" s="149" t="s">
        <v>70</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71</v>
      </c>
      <c r="C55" s="180"/>
      <c r="D55" s="180" t="s">
        <v>72</v>
      </c>
      <c r="E55" s="180" t="s">
        <v>71</v>
      </c>
      <c r="F55" s="180"/>
      <c r="G55" s="180" t="s">
        <v>72</v>
      </c>
      <c r="H55" s="180" t="s">
        <v>71</v>
      </c>
      <c r="I55" s="180"/>
      <c r="J55" s="180" t="s">
        <v>72</v>
      </c>
      <c r="K55" s="180" t="s">
        <v>71</v>
      </c>
      <c r="L55" s="180"/>
      <c r="M55" s="180" t="s">
        <v>72</v>
      </c>
      <c r="N55" s="180" t="s">
        <v>71</v>
      </c>
      <c r="O55" s="180"/>
      <c r="P55" s="180" t="s">
        <v>72</v>
      </c>
    </row>
    <row r="56" spans="1:16" x14ac:dyDescent="0.15">
      <c r="A56" s="180" t="s">
        <v>42</v>
      </c>
      <c r="B56" s="180"/>
      <c r="C56" s="180"/>
      <c r="D56" s="180">
        <f>'将来負担比率（分子）の構造'!I$52</f>
        <v>10516</v>
      </c>
      <c r="E56" s="180"/>
      <c r="F56" s="180"/>
      <c r="G56" s="180">
        <f>'将来負担比率（分子）の構造'!J$52</f>
        <v>10415</v>
      </c>
      <c r="H56" s="180"/>
      <c r="I56" s="180"/>
      <c r="J56" s="180">
        <f>'将来負担比率（分子）の構造'!K$52</f>
        <v>10825</v>
      </c>
      <c r="K56" s="180"/>
      <c r="L56" s="180"/>
      <c r="M56" s="180">
        <f>'将来負担比率（分子）の構造'!L$52</f>
        <v>10375</v>
      </c>
      <c r="N56" s="180"/>
      <c r="O56" s="180"/>
      <c r="P56" s="180">
        <f>'将来負担比率（分子）の構造'!M$52</f>
        <v>10781</v>
      </c>
    </row>
    <row r="57" spans="1:16" x14ac:dyDescent="0.15">
      <c r="A57" s="180" t="s">
        <v>41</v>
      </c>
      <c r="B57" s="180"/>
      <c r="C57" s="180"/>
      <c r="D57" s="180">
        <f>'将来負担比率（分子）の構造'!I$51</f>
        <v>338</v>
      </c>
      <c r="E57" s="180"/>
      <c r="F57" s="180"/>
      <c r="G57" s="180">
        <f>'将来負担比率（分子）の構造'!J$51</f>
        <v>291</v>
      </c>
      <c r="H57" s="180"/>
      <c r="I57" s="180"/>
      <c r="J57" s="180">
        <f>'将来負担比率（分子）の構造'!K$51</f>
        <v>244</v>
      </c>
      <c r="K57" s="180"/>
      <c r="L57" s="180"/>
      <c r="M57" s="180">
        <f>'将来負担比率（分子）の構造'!L$51</f>
        <v>195</v>
      </c>
      <c r="N57" s="180"/>
      <c r="O57" s="180"/>
      <c r="P57" s="180">
        <f>'将来負担比率（分子）の構造'!M$51</f>
        <v>148</v>
      </c>
    </row>
    <row r="58" spans="1:16" x14ac:dyDescent="0.15">
      <c r="A58" s="180" t="s">
        <v>40</v>
      </c>
      <c r="B58" s="180"/>
      <c r="C58" s="180"/>
      <c r="D58" s="180">
        <f>'将来負担比率（分子）の構造'!I$50</f>
        <v>1944</v>
      </c>
      <c r="E58" s="180"/>
      <c r="F58" s="180"/>
      <c r="G58" s="180">
        <f>'将来負担比率（分子）の構造'!J$50</f>
        <v>1360</v>
      </c>
      <c r="H58" s="180"/>
      <c r="I58" s="180"/>
      <c r="J58" s="180">
        <f>'将来負担比率（分子）の構造'!K$50</f>
        <v>1208</v>
      </c>
      <c r="K58" s="180"/>
      <c r="L58" s="180"/>
      <c r="M58" s="180">
        <f>'将来負担比率（分子）の構造'!L$50</f>
        <v>1266</v>
      </c>
      <c r="N58" s="180"/>
      <c r="O58" s="180"/>
      <c r="P58" s="180">
        <f>'将来負担比率（分子）の構造'!M$50</f>
        <v>1117</v>
      </c>
    </row>
    <row r="59" spans="1:16" x14ac:dyDescent="0.15">
      <c r="A59" s="180" t="s">
        <v>38</v>
      </c>
      <c r="B59" s="180">
        <f>'将来負担比率（分子）の構造'!I$49</f>
        <v>49</v>
      </c>
      <c r="C59" s="180"/>
      <c r="D59" s="180"/>
      <c r="E59" s="180">
        <f>'将来負担比率（分子）の構造'!J$49</f>
        <v>21</v>
      </c>
      <c r="F59" s="180"/>
      <c r="G59" s="180"/>
      <c r="H59" s="180">
        <f>'将来負担比率（分子）の構造'!K$49</f>
        <v>18</v>
      </c>
      <c r="I59" s="180"/>
      <c r="J59" s="180"/>
      <c r="K59" s="180">
        <f>'将来負担比率（分子）の構造'!L$49</f>
        <v>80</v>
      </c>
      <c r="L59" s="180"/>
      <c r="M59" s="180"/>
      <c r="N59" s="180">
        <f>'将来負担比率（分子）の構造'!M$49</f>
        <v>52</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1634</v>
      </c>
      <c r="C62" s="180"/>
      <c r="D62" s="180"/>
      <c r="E62" s="180">
        <f>'将来負担比率（分子）の構造'!J$45</f>
        <v>1457</v>
      </c>
      <c r="F62" s="180"/>
      <c r="G62" s="180"/>
      <c r="H62" s="180">
        <f>'将来負担比率（分子）の構造'!K$45</f>
        <v>1212</v>
      </c>
      <c r="I62" s="180"/>
      <c r="J62" s="180"/>
      <c r="K62" s="180">
        <f>'将来負担比率（分子）の構造'!L$45</f>
        <v>1122</v>
      </c>
      <c r="L62" s="180"/>
      <c r="M62" s="180"/>
      <c r="N62" s="180">
        <f>'将来負担比率（分子）の構造'!M$45</f>
        <v>1108</v>
      </c>
      <c r="O62" s="180"/>
      <c r="P62" s="180"/>
    </row>
    <row r="63" spans="1:16" x14ac:dyDescent="0.15">
      <c r="A63" s="180" t="s">
        <v>33</v>
      </c>
      <c r="B63" s="180">
        <f>'将来負担比率（分子）の構造'!I$44</f>
        <v>1607</v>
      </c>
      <c r="C63" s="180"/>
      <c r="D63" s="180"/>
      <c r="E63" s="180">
        <f>'将来負担比率（分子）の構造'!J$44</f>
        <v>1692</v>
      </c>
      <c r="F63" s="180"/>
      <c r="G63" s="180"/>
      <c r="H63" s="180">
        <f>'将来負担比率（分子）の構造'!K$44</f>
        <v>1350</v>
      </c>
      <c r="I63" s="180"/>
      <c r="J63" s="180"/>
      <c r="K63" s="180">
        <f>'将来負担比率（分子）の構造'!L$44</f>
        <v>1297</v>
      </c>
      <c r="L63" s="180"/>
      <c r="M63" s="180"/>
      <c r="N63" s="180">
        <f>'将来負担比率（分子）の構造'!M$44</f>
        <v>1237</v>
      </c>
      <c r="O63" s="180"/>
      <c r="P63" s="180"/>
    </row>
    <row r="64" spans="1:16" x14ac:dyDescent="0.15">
      <c r="A64" s="180" t="s">
        <v>32</v>
      </c>
      <c r="B64" s="180">
        <f>'将来負担比率（分子）の構造'!I$43</f>
        <v>3307</v>
      </c>
      <c r="C64" s="180"/>
      <c r="D64" s="180"/>
      <c r="E64" s="180">
        <f>'将来負担比率（分子）の構造'!J$43</f>
        <v>2822</v>
      </c>
      <c r="F64" s="180"/>
      <c r="G64" s="180"/>
      <c r="H64" s="180">
        <f>'将来負担比率（分子）の構造'!K$43</f>
        <v>2441</v>
      </c>
      <c r="I64" s="180"/>
      <c r="J64" s="180"/>
      <c r="K64" s="180">
        <f>'将来負担比率（分子）の構造'!L$43</f>
        <v>2438</v>
      </c>
      <c r="L64" s="180"/>
      <c r="M64" s="180"/>
      <c r="N64" s="180">
        <f>'将来負担比率（分子）の構造'!M$43</f>
        <v>2457</v>
      </c>
      <c r="O64" s="180"/>
      <c r="P64" s="180"/>
    </row>
    <row r="65" spans="1:16" x14ac:dyDescent="0.15">
      <c r="A65" s="180" t="s">
        <v>31</v>
      </c>
      <c r="B65" s="180">
        <f>'将来負担比率（分子）の構造'!I$42</f>
        <v>209</v>
      </c>
      <c r="C65" s="180"/>
      <c r="D65" s="180"/>
      <c r="E65" s="180">
        <f>'将来負担比率（分子）の構造'!J$42</f>
        <v>27</v>
      </c>
      <c r="F65" s="180"/>
      <c r="G65" s="180"/>
      <c r="H65" s="180">
        <f>'将来負担比率（分子）の構造'!K$42</f>
        <v>17</v>
      </c>
      <c r="I65" s="180"/>
      <c r="J65" s="180"/>
      <c r="K65" s="180">
        <f>'将来負担比率（分子）の構造'!L$42</f>
        <v>6</v>
      </c>
      <c r="L65" s="180"/>
      <c r="M65" s="180"/>
      <c r="N65" s="180">
        <f>'将来負担比率（分子）の構造'!M$42</f>
        <v>5</v>
      </c>
      <c r="O65" s="180"/>
      <c r="P65" s="180"/>
    </row>
    <row r="66" spans="1:16" x14ac:dyDescent="0.15">
      <c r="A66" s="180" t="s">
        <v>30</v>
      </c>
      <c r="B66" s="180">
        <f>'将来負担比率（分子）の構造'!I$41</f>
        <v>8443</v>
      </c>
      <c r="C66" s="180"/>
      <c r="D66" s="180"/>
      <c r="E66" s="180">
        <f>'将来負担比率（分子）の構造'!J$41</f>
        <v>7498</v>
      </c>
      <c r="F66" s="180"/>
      <c r="G66" s="180"/>
      <c r="H66" s="180">
        <f>'将来負担比率（分子）の構造'!K$41</f>
        <v>7926</v>
      </c>
      <c r="I66" s="180"/>
      <c r="J66" s="180"/>
      <c r="K66" s="180">
        <f>'将来負担比率（分子）の構造'!L$41</f>
        <v>8347</v>
      </c>
      <c r="L66" s="180"/>
      <c r="M66" s="180"/>
      <c r="N66" s="180">
        <f>'将来負担比率（分子）の構造'!M$41</f>
        <v>8704</v>
      </c>
      <c r="O66" s="180"/>
      <c r="P66" s="180"/>
    </row>
    <row r="67" spans="1:16" x14ac:dyDescent="0.15">
      <c r="A67" s="180" t="s">
        <v>73</v>
      </c>
      <c r="B67" s="180" t="e">
        <f>NA()</f>
        <v>#N/A</v>
      </c>
      <c r="C67" s="180">
        <f>IF(ISNUMBER('将来負担比率（分子）の構造'!I$53), IF('将来負担比率（分子）の構造'!I$53 &lt; 0, 0, '将来負担比率（分子）の構造'!I$53), NA())</f>
        <v>2452</v>
      </c>
      <c r="D67" s="180" t="e">
        <f>NA()</f>
        <v>#N/A</v>
      </c>
      <c r="E67" s="180" t="e">
        <f>NA()</f>
        <v>#N/A</v>
      </c>
      <c r="F67" s="180">
        <f>IF(ISNUMBER('将来負担比率（分子）の構造'!J$53), IF('将来負担比率（分子）の構造'!J$53 &lt; 0, 0, '将来負担比率（分子）の構造'!J$53), NA())</f>
        <v>1451</v>
      </c>
      <c r="G67" s="180" t="e">
        <f>NA()</f>
        <v>#N/A</v>
      </c>
      <c r="H67" s="180" t="e">
        <f>NA()</f>
        <v>#N/A</v>
      </c>
      <c r="I67" s="180">
        <f>IF(ISNUMBER('将来負担比率（分子）の構造'!K$53), IF('将来負担比率（分子）の構造'!K$53 &lt; 0, 0, '将来負担比率（分子）の構造'!K$53), NA())</f>
        <v>688</v>
      </c>
      <c r="J67" s="180" t="e">
        <f>NA()</f>
        <v>#N/A</v>
      </c>
      <c r="K67" s="180" t="e">
        <f>NA()</f>
        <v>#N/A</v>
      </c>
      <c r="L67" s="180">
        <f>IF(ISNUMBER('将来負担比率（分子）の構造'!L$53), IF('将来負担比率（分子）の構造'!L$53 &lt; 0, 0, '将来負担比率（分子）の構造'!L$53), NA())</f>
        <v>1454</v>
      </c>
      <c r="M67" s="180" t="e">
        <f>NA()</f>
        <v>#N/A</v>
      </c>
      <c r="N67" s="180" t="e">
        <f>NA()</f>
        <v>#N/A</v>
      </c>
      <c r="O67" s="180">
        <f>IF(ISNUMBER('将来負担比率（分子）の構造'!M$53), IF('将来負担比率（分子）の構造'!M$53 &lt; 0, 0, '将来負担比率（分子）の構造'!M$53), NA())</f>
        <v>1517</v>
      </c>
      <c r="P67" s="180" t="e">
        <f>NA()</f>
        <v>#N/A</v>
      </c>
    </row>
    <row r="70" spans="1:16" x14ac:dyDescent="0.15">
      <c r="A70" s="182" t="s">
        <v>74</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75</v>
      </c>
      <c r="B72" s="184">
        <f>基金残高に係る経年分析!F55</f>
        <v>947</v>
      </c>
      <c r="C72" s="184">
        <f>基金残高に係る経年分析!G55</f>
        <v>862</v>
      </c>
      <c r="D72" s="184">
        <f>基金残高に係る経年分析!H55</f>
        <v>818</v>
      </c>
    </row>
    <row r="73" spans="1:16" x14ac:dyDescent="0.15">
      <c r="A73" s="183" t="s">
        <v>76</v>
      </c>
      <c r="B73" s="184">
        <f>基金残高に係る経年分析!F56</f>
        <v>40</v>
      </c>
      <c r="C73" s="184">
        <f>基金残高に係る経年分析!G56</f>
        <v>6</v>
      </c>
      <c r="D73" s="184">
        <f>基金残高に係る経年分析!H56</f>
        <v>6</v>
      </c>
    </row>
    <row r="74" spans="1:16" x14ac:dyDescent="0.15">
      <c r="A74" s="183" t="s">
        <v>77</v>
      </c>
      <c r="B74" s="184">
        <f>基金残高に係る経年分析!F57</f>
        <v>1251</v>
      </c>
      <c r="C74" s="184">
        <f>基金残高に係る経年分析!G57</f>
        <v>1412</v>
      </c>
      <c r="D74" s="184">
        <f>基金残高に係る経年分析!H57</f>
        <v>1319</v>
      </c>
    </row>
  </sheetData>
  <sheetProtection algorithmName="SHA-512" hashValue="a2kkKMw66A6YvMwzOp4vhQ+iNEdDfnxlEg2erjEC6A1EzpcKMAufBMYdN/MpozO07Y2PiAdz03aVEsf5nrvAgw==" saltValue="Q6R/KuzwE20npmabXUX9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0" zoomScaleNormal="80" workbookViewId="0">
      <selection activeCell="DL34" sqref="DL34:DV34"/>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215</v>
      </c>
      <c r="DI1" s="794"/>
      <c r="DJ1" s="794"/>
      <c r="DK1" s="794"/>
      <c r="DL1" s="794"/>
      <c r="DM1" s="794"/>
      <c r="DN1" s="795"/>
      <c r="DO1" s="225"/>
      <c r="DP1" s="793" t="s">
        <v>216</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218</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219</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220</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221</v>
      </c>
      <c r="S4" s="736"/>
      <c r="T4" s="736"/>
      <c r="U4" s="736"/>
      <c r="V4" s="736"/>
      <c r="W4" s="736"/>
      <c r="X4" s="736"/>
      <c r="Y4" s="737"/>
      <c r="Z4" s="735" t="s">
        <v>222</v>
      </c>
      <c r="AA4" s="736"/>
      <c r="AB4" s="736"/>
      <c r="AC4" s="737"/>
      <c r="AD4" s="735" t="s">
        <v>223</v>
      </c>
      <c r="AE4" s="736"/>
      <c r="AF4" s="736"/>
      <c r="AG4" s="736"/>
      <c r="AH4" s="736"/>
      <c r="AI4" s="736"/>
      <c r="AJ4" s="736"/>
      <c r="AK4" s="737"/>
      <c r="AL4" s="735" t="s">
        <v>222</v>
      </c>
      <c r="AM4" s="736"/>
      <c r="AN4" s="736"/>
      <c r="AO4" s="737"/>
      <c r="AP4" s="796" t="s">
        <v>224</v>
      </c>
      <c r="AQ4" s="796"/>
      <c r="AR4" s="796"/>
      <c r="AS4" s="796"/>
      <c r="AT4" s="796"/>
      <c r="AU4" s="796"/>
      <c r="AV4" s="796"/>
      <c r="AW4" s="796"/>
      <c r="AX4" s="796"/>
      <c r="AY4" s="796"/>
      <c r="AZ4" s="796"/>
      <c r="BA4" s="796"/>
      <c r="BB4" s="796"/>
      <c r="BC4" s="796"/>
      <c r="BD4" s="796"/>
      <c r="BE4" s="796"/>
      <c r="BF4" s="796"/>
      <c r="BG4" s="796" t="s">
        <v>225</v>
      </c>
      <c r="BH4" s="796"/>
      <c r="BI4" s="796"/>
      <c r="BJ4" s="796"/>
      <c r="BK4" s="796"/>
      <c r="BL4" s="796"/>
      <c r="BM4" s="796"/>
      <c r="BN4" s="796"/>
      <c r="BO4" s="796" t="s">
        <v>222</v>
      </c>
      <c r="BP4" s="796"/>
      <c r="BQ4" s="796"/>
      <c r="BR4" s="796"/>
      <c r="BS4" s="796" t="s">
        <v>226</v>
      </c>
      <c r="BT4" s="796"/>
      <c r="BU4" s="796"/>
      <c r="BV4" s="796"/>
      <c r="BW4" s="796"/>
      <c r="BX4" s="796"/>
      <c r="BY4" s="796"/>
      <c r="BZ4" s="796"/>
      <c r="CA4" s="796"/>
      <c r="CB4" s="796"/>
      <c r="CD4" s="778" t="s">
        <v>227</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228</v>
      </c>
      <c r="C5" s="761"/>
      <c r="D5" s="761"/>
      <c r="E5" s="761"/>
      <c r="F5" s="761"/>
      <c r="G5" s="761"/>
      <c r="H5" s="761"/>
      <c r="I5" s="761"/>
      <c r="J5" s="761"/>
      <c r="K5" s="761"/>
      <c r="L5" s="761"/>
      <c r="M5" s="761"/>
      <c r="N5" s="761"/>
      <c r="O5" s="761"/>
      <c r="P5" s="761"/>
      <c r="Q5" s="762"/>
      <c r="R5" s="726">
        <v>2209904</v>
      </c>
      <c r="S5" s="727"/>
      <c r="T5" s="727"/>
      <c r="U5" s="727"/>
      <c r="V5" s="727"/>
      <c r="W5" s="727"/>
      <c r="X5" s="727"/>
      <c r="Y5" s="773"/>
      <c r="Z5" s="791">
        <v>21</v>
      </c>
      <c r="AA5" s="791"/>
      <c r="AB5" s="791"/>
      <c r="AC5" s="791"/>
      <c r="AD5" s="792">
        <v>2209894</v>
      </c>
      <c r="AE5" s="792"/>
      <c r="AF5" s="792"/>
      <c r="AG5" s="792"/>
      <c r="AH5" s="792"/>
      <c r="AI5" s="792"/>
      <c r="AJ5" s="792"/>
      <c r="AK5" s="792"/>
      <c r="AL5" s="774">
        <v>35.700000000000003</v>
      </c>
      <c r="AM5" s="743"/>
      <c r="AN5" s="743"/>
      <c r="AO5" s="775"/>
      <c r="AP5" s="760" t="s">
        <v>229</v>
      </c>
      <c r="AQ5" s="761"/>
      <c r="AR5" s="761"/>
      <c r="AS5" s="761"/>
      <c r="AT5" s="761"/>
      <c r="AU5" s="761"/>
      <c r="AV5" s="761"/>
      <c r="AW5" s="761"/>
      <c r="AX5" s="761"/>
      <c r="AY5" s="761"/>
      <c r="AZ5" s="761"/>
      <c r="BA5" s="761"/>
      <c r="BB5" s="761"/>
      <c r="BC5" s="761"/>
      <c r="BD5" s="761"/>
      <c r="BE5" s="761"/>
      <c r="BF5" s="762"/>
      <c r="BG5" s="661">
        <v>2209894</v>
      </c>
      <c r="BH5" s="664"/>
      <c r="BI5" s="664"/>
      <c r="BJ5" s="664"/>
      <c r="BK5" s="664"/>
      <c r="BL5" s="664"/>
      <c r="BM5" s="664"/>
      <c r="BN5" s="665"/>
      <c r="BO5" s="723">
        <v>100</v>
      </c>
      <c r="BP5" s="723"/>
      <c r="BQ5" s="723"/>
      <c r="BR5" s="723"/>
      <c r="BS5" s="724" t="s">
        <v>135</v>
      </c>
      <c r="BT5" s="724"/>
      <c r="BU5" s="724"/>
      <c r="BV5" s="724"/>
      <c r="BW5" s="724"/>
      <c r="BX5" s="724"/>
      <c r="BY5" s="724"/>
      <c r="BZ5" s="724"/>
      <c r="CA5" s="724"/>
      <c r="CB5" s="765"/>
      <c r="CD5" s="778" t="s">
        <v>224</v>
      </c>
      <c r="CE5" s="779"/>
      <c r="CF5" s="779"/>
      <c r="CG5" s="779"/>
      <c r="CH5" s="779"/>
      <c r="CI5" s="779"/>
      <c r="CJ5" s="779"/>
      <c r="CK5" s="779"/>
      <c r="CL5" s="779"/>
      <c r="CM5" s="779"/>
      <c r="CN5" s="779"/>
      <c r="CO5" s="779"/>
      <c r="CP5" s="779"/>
      <c r="CQ5" s="780"/>
      <c r="CR5" s="778" t="s">
        <v>230</v>
      </c>
      <c r="CS5" s="779"/>
      <c r="CT5" s="779"/>
      <c r="CU5" s="779"/>
      <c r="CV5" s="779"/>
      <c r="CW5" s="779"/>
      <c r="CX5" s="779"/>
      <c r="CY5" s="780"/>
      <c r="CZ5" s="778" t="s">
        <v>222</v>
      </c>
      <c r="DA5" s="779"/>
      <c r="DB5" s="779"/>
      <c r="DC5" s="780"/>
      <c r="DD5" s="778" t="s">
        <v>231</v>
      </c>
      <c r="DE5" s="779"/>
      <c r="DF5" s="779"/>
      <c r="DG5" s="779"/>
      <c r="DH5" s="779"/>
      <c r="DI5" s="779"/>
      <c r="DJ5" s="779"/>
      <c r="DK5" s="779"/>
      <c r="DL5" s="779"/>
      <c r="DM5" s="779"/>
      <c r="DN5" s="779"/>
      <c r="DO5" s="779"/>
      <c r="DP5" s="780"/>
      <c r="DQ5" s="778" t="s">
        <v>232</v>
      </c>
      <c r="DR5" s="779"/>
      <c r="DS5" s="779"/>
      <c r="DT5" s="779"/>
      <c r="DU5" s="779"/>
      <c r="DV5" s="779"/>
      <c r="DW5" s="779"/>
      <c r="DX5" s="779"/>
      <c r="DY5" s="779"/>
      <c r="DZ5" s="779"/>
      <c r="EA5" s="779"/>
      <c r="EB5" s="779"/>
      <c r="EC5" s="780"/>
    </row>
    <row r="6" spans="2:143" ht="11.25" customHeight="1" x14ac:dyDescent="0.15">
      <c r="B6" s="658" t="s">
        <v>233</v>
      </c>
      <c r="C6" s="659"/>
      <c r="D6" s="659"/>
      <c r="E6" s="659"/>
      <c r="F6" s="659"/>
      <c r="G6" s="659"/>
      <c r="H6" s="659"/>
      <c r="I6" s="659"/>
      <c r="J6" s="659"/>
      <c r="K6" s="659"/>
      <c r="L6" s="659"/>
      <c r="M6" s="659"/>
      <c r="N6" s="659"/>
      <c r="O6" s="659"/>
      <c r="P6" s="659"/>
      <c r="Q6" s="660"/>
      <c r="R6" s="661">
        <v>160442</v>
      </c>
      <c r="S6" s="664"/>
      <c r="T6" s="664"/>
      <c r="U6" s="664"/>
      <c r="V6" s="664"/>
      <c r="W6" s="664"/>
      <c r="X6" s="664"/>
      <c r="Y6" s="665"/>
      <c r="Z6" s="723">
        <v>1.5</v>
      </c>
      <c r="AA6" s="723"/>
      <c r="AB6" s="723"/>
      <c r="AC6" s="723"/>
      <c r="AD6" s="724">
        <v>160442</v>
      </c>
      <c r="AE6" s="724"/>
      <c r="AF6" s="724"/>
      <c r="AG6" s="724"/>
      <c r="AH6" s="724"/>
      <c r="AI6" s="724"/>
      <c r="AJ6" s="724"/>
      <c r="AK6" s="724"/>
      <c r="AL6" s="666">
        <v>2.6</v>
      </c>
      <c r="AM6" s="667"/>
      <c r="AN6" s="667"/>
      <c r="AO6" s="725"/>
      <c r="AP6" s="658" t="s">
        <v>234</v>
      </c>
      <c r="AQ6" s="659"/>
      <c r="AR6" s="659"/>
      <c r="AS6" s="659"/>
      <c r="AT6" s="659"/>
      <c r="AU6" s="659"/>
      <c r="AV6" s="659"/>
      <c r="AW6" s="659"/>
      <c r="AX6" s="659"/>
      <c r="AY6" s="659"/>
      <c r="AZ6" s="659"/>
      <c r="BA6" s="659"/>
      <c r="BB6" s="659"/>
      <c r="BC6" s="659"/>
      <c r="BD6" s="659"/>
      <c r="BE6" s="659"/>
      <c r="BF6" s="660"/>
      <c r="BG6" s="661">
        <v>2209894</v>
      </c>
      <c r="BH6" s="664"/>
      <c r="BI6" s="664"/>
      <c r="BJ6" s="664"/>
      <c r="BK6" s="664"/>
      <c r="BL6" s="664"/>
      <c r="BM6" s="664"/>
      <c r="BN6" s="665"/>
      <c r="BO6" s="723">
        <v>100</v>
      </c>
      <c r="BP6" s="723"/>
      <c r="BQ6" s="723"/>
      <c r="BR6" s="723"/>
      <c r="BS6" s="724" t="s">
        <v>135</v>
      </c>
      <c r="BT6" s="724"/>
      <c r="BU6" s="724"/>
      <c r="BV6" s="724"/>
      <c r="BW6" s="724"/>
      <c r="BX6" s="724"/>
      <c r="BY6" s="724"/>
      <c r="BZ6" s="724"/>
      <c r="CA6" s="724"/>
      <c r="CB6" s="765"/>
      <c r="CD6" s="732" t="s">
        <v>235</v>
      </c>
      <c r="CE6" s="733"/>
      <c r="CF6" s="733"/>
      <c r="CG6" s="733"/>
      <c r="CH6" s="733"/>
      <c r="CI6" s="733"/>
      <c r="CJ6" s="733"/>
      <c r="CK6" s="733"/>
      <c r="CL6" s="733"/>
      <c r="CM6" s="733"/>
      <c r="CN6" s="733"/>
      <c r="CO6" s="733"/>
      <c r="CP6" s="733"/>
      <c r="CQ6" s="734"/>
      <c r="CR6" s="661">
        <v>109144</v>
      </c>
      <c r="CS6" s="664"/>
      <c r="CT6" s="664"/>
      <c r="CU6" s="664"/>
      <c r="CV6" s="664"/>
      <c r="CW6" s="664"/>
      <c r="CX6" s="664"/>
      <c r="CY6" s="665"/>
      <c r="CZ6" s="774">
        <v>1.1000000000000001</v>
      </c>
      <c r="DA6" s="743"/>
      <c r="DB6" s="743"/>
      <c r="DC6" s="777"/>
      <c r="DD6" s="669" t="s">
        <v>135</v>
      </c>
      <c r="DE6" s="664"/>
      <c r="DF6" s="664"/>
      <c r="DG6" s="664"/>
      <c r="DH6" s="664"/>
      <c r="DI6" s="664"/>
      <c r="DJ6" s="664"/>
      <c r="DK6" s="664"/>
      <c r="DL6" s="664"/>
      <c r="DM6" s="664"/>
      <c r="DN6" s="664"/>
      <c r="DO6" s="664"/>
      <c r="DP6" s="665"/>
      <c r="DQ6" s="669">
        <v>109144</v>
      </c>
      <c r="DR6" s="664"/>
      <c r="DS6" s="664"/>
      <c r="DT6" s="664"/>
      <c r="DU6" s="664"/>
      <c r="DV6" s="664"/>
      <c r="DW6" s="664"/>
      <c r="DX6" s="664"/>
      <c r="DY6" s="664"/>
      <c r="DZ6" s="664"/>
      <c r="EA6" s="664"/>
      <c r="EB6" s="664"/>
      <c r="EC6" s="704"/>
    </row>
    <row r="7" spans="2:143" ht="11.25" customHeight="1" x14ac:dyDescent="0.15">
      <c r="B7" s="658" t="s">
        <v>236</v>
      </c>
      <c r="C7" s="659"/>
      <c r="D7" s="659"/>
      <c r="E7" s="659"/>
      <c r="F7" s="659"/>
      <c r="G7" s="659"/>
      <c r="H7" s="659"/>
      <c r="I7" s="659"/>
      <c r="J7" s="659"/>
      <c r="K7" s="659"/>
      <c r="L7" s="659"/>
      <c r="M7" s="659"/>
      <c r="N7" s="659"/>
      <c r="O7" s="659"/>
      <c r="P7" s="659"/>
      <c r="Q7" s="660"/>
      <c r="R7" s="661">
        <v>2082</v>
      </c>
      <c r="S7" s="664"/>
      <c r="T7" s="664"/>
      <c r="U7" s="664"/>
      <c r="V7" s="664"/>
      <c r="W7" s="664"/>
      <c r="X7" s="664"/>
      <c r="Y7" s="665"/>
      <c r="Z7" s="723">
        <v>0</v>
      </c>
      <c r="AA7" s="723"/>
      <c r="AB7" s="723"/>
      <c r="AC7" s="723"/>
      <c r="AD7" s="724">
        <v>2082</v>
      </c>
      <c r="AE7" s="724"/>
      <c r="AF7" s="724"/>
      <c r="AG7" s="724"/>
      <c r="AH7" s="724"/>
      <c r="AI7" s="724"/>
      <c r="AJ7" s="724"/>
      <c r="AK7" s="724"/>
      <c r="AL7" s="666">
        <v>0</v>
      </c>
      <c r="AM7" s="667"/>
      <c r="AN7" s="667"/>
      <c r="AO7" s="725"/>
      <c r="AP7" s="658" t="s">
        <v>237</v>
      </c>
      <c r="AQ7" s="659"/>
      <c r="AR7" s="659"/>
      <c r="AS7" s="659"/>
      <c r="AT7" s="659"/>
      <c r="AU7" s="659"/>
      <c r="AV7" s="659"/>
      <c r="AW7" s="659"/>
      <c r="AX7" s="659"/>
      <c r="AY7" s="659"/>
      <c r="AZ7" s="659"/>
      <c r="BA7" s="659"/>
      <c r="BB7" s="659"/>
      <c r="BC7" s="659"/>
      <c r="BD7" s="659"/>
      <c r="BE7" s="659"/>
      <c r="BF7" s="660"/>
      <c r="BG7" s="661">
        <v>598184</v>
      </c>
      <c r="BH7" s="664"/>
      <c r="BI7" s="664"/>
      <c r="BJ7" s="664"/>
      <c r="BK7" s="664"/>
      <c r="BL7" s="664"/>
      <c r="BM7" s="664"/>
      <c r="BN7" s="665"/>
      <c r="BO7" s="723">
        <v>27.1</v>
      </c>
      <c r="BP7" s="723"/>
      <c r="BQ7" s="723"/>
      <c r="BR7" s="723"/>
      <c r="BS7" s="724" t="s">
        <v>238</v>
      </c>
      <c r="BT7" s="724"/>
      <c r="BU7" s="724"/>
      <c r="BV7" s="724"/>
      <c r="BW7" s="724"/>
      <c r="BX7" s="724"/>
      <c r="BY7" s="724"/>
      <c r="BZ7" s="724"/>
      <c r="CA7" s="724"/>
      <c r="CB7" s="765"/>
      <c r="CD7" s="705" t="s">
        <v>239</v>
      </c>
      <c r="CE7" s="702"/>
      <c r="CF7" s="702"/>
      <c r="CG7" s="702"/>
      <c r="CH7" s="702"/>
      <c r="CI7" s="702"/>
      <c r="CJ7" s="702"/>
      <c r="CK7" s="702"/>
      <c r="CL7" s="702"/>
      <c r="CM7" s="702"/>
      <c r="CN7" s="702"/>
      <c r="CO7" s="702"/>
      <c r="CP7" s="702"/>
      <c r="CQ7" s="703"/>
      <c r="CR7" s="661">
        <v>1238601</v>
      </c>
      <c r="CS7" s="664"/>
      <c r="CT7" s="664"/>
      <c r="CU7" s="664"/>
      <c r="CV7" s="664"/>
      <c r="CW7" s="664"/>
      <c r="CX7" s="664"/>
      <c r="CY7" s="665"/>
      <c r="CZ7" s="723">
        <v>11.9</v>
      </c>
      <c r="DA7" s="723"/>
      <c r="DB7" s="723"/>
      <c r="DC7" s="723"/>
      <c r="DD7" s="669">
        <v>269183</v>
      </c>
      <c r="DE7" s="664"/>
      <c r="DF7" s="664"/>
      <c r="DG7" s="664"/>
      <c r="DH7" s="664"/>
      <c r="DI7" s="664"/>
      <c r="DJ7" s="664"/>
      <c r="DK7" s="664"/>
      <c r="DL7" s="664"/>
      <c r="DM7" s="664"/>
      <c r="DN7" s="664"/>
      <c r="DO7" s="664"/>
      <c r="DP7" s="665"/>
      <c r="DQ7" s="669">
        <v>1022562</v>
      </c>
      <c r="DR7" s="664"/>
      <c r="DS7" s="664"/>
      <c r="DT7" s="664"/>
      <c r="DU7" s="664"/>
      <c r="DV7" s="664"/>
      <c r="DW7" s="664"/>
      <c r="DX7" s="664"/>
      <c r="DY7" s="664"/>
      <c r="DZ7" s="664"/>
      <c r="EA7" s="664"/>
      <c r="EB7" s="664"/>
      <c r="EC7" s="704"/>
    </row>
    <row r="8" spans="2:143" ht="11.25" customHeight="1" x14ac:dyDescent="0.15">
      <c r="B8" s="658" t="s">
        <v>240</v>
      </c>
      <c r="C8" s="659"/>
      <c r="D8" s="659"/>
      <c r="E8" s="659"/>
      <c r="F8" s="659"/>
      <c r="G8" s="659"/>
      <c r="H8" s="659"/>
      <c r="I8" s="659"/>
      <c r="J8" s="659"/>
      <c r="K8" s="659"/>
      <c r="L8" s="659"/>
      <c r="M8" s="659"/>
      <c r="N8" s="659"/>
      <c r="O8" s="659"/>
      <c r="P8" s="659"/>
      <c r="Q8" s="660"/>
      <c r="R8" s="661">
        <v>1974</v>
      </c>
      <c r="S8" s="664"/>
      <c r="T8" s="664"/>
      <c r="U8" s="664"/>
      <c r="V8" s="664"/>
      <c r="W8" s="664"/>
      <c r="X8" s="664"/>
      <c r="Y8" s="665"/>
      <c r="Z8" s="723">
        <v>0</v>
      </c>
      <c r="AA8" s="723"/>
      <c r="AB8" s="723"/>
      <c r="AC8" s="723"/>
      <c r="AD8" s="724">
        <v>1974</v>
      </c>
      <c r="AE8" s="724"/>
      <c r="AF8" s="724"/>
      <c r="AG8" s="724"/>
      <c r="AH8" s="724"/>
      <c r="AI8" s="724"/>
      <c r="AJ8" s="724"/>
      <c r="AK8" s="724"/>
      <c r="AL8" s="666">
        <v>0</v>
      </c>
      <c r="AM8" s="667"/>
      <c r="AN8" s="667"/>
      <c r="AO8" s="725"/>
      <c r="AP8" s="658" t="s">
        <v>241</v>
      </c>
      <c r="AQ8" s="659"/>
      <c r="AR8" s="659"/>
      <c r="AS8" s="659"/>
      <c r="AT8" s="659"/>
      <c r="AU8" s="659"/>
      <c r="AV8" s="659"/>
      <c r="AW8" s="659"/>
      <c r="AX8" s="659"/>
      <c r="AY8" s="659"/>
      <c r="AZ8" s="659"/>
      <c r="BA8" s="659"/>
      <c r="BB8" s="659"/>
      <c r="BC8" s="659"/>
      <c r="BD8" s="659"/>
      <c r="BE8" s="659"/>
      <c r="BF8" s="660"/>
      <c r="BG8" s="661">
        <v>25421</v>
      </c>
      <c r="BH8" s="664"/>
      <c r="BI8" s="664"/>
      <c r="BJ8" s="664"/>
      <c r="BK8" s="664"/>
      <c r="BL8" s="664"/>
      <c r="BM8" s="664"/>
      <c r="BN8" s="665"/>
      <c r="BO8" s="723">
        <v>1.2</v>
      </c>
      <c r="BP8" s="723"/>
      <c r="BQ8" s="723"/>
      <c r="BR8" s="723"/>
      <c r="BS8" s="669" t="s">
        <v>135</v>
      </c>
      <c r="BT8" s="664"/>
      <c r="BU8" s="664"/>
      <c r="BV8" s="664"/>
      <c r="BW8" s="664"/>
      <c r="BX8" s="664"/>
      <c r="BY8" s="664"/>
      <c r="BZ8" s="664"/>
      <c r="CA8" s="664"/>
      <c r="CB8" s="704"/>
      <c r="CD8" s="705" t="s">
        <v>242</v>
      </c>
      <c r="CE8" s="702"/>
      <c r="CF8" s="702"/>
      <c r="CG8" s="702"/>
      <c r="CH8" s="702"/>
      <c r="CI8" s="702"/>
      <c r="CJ8" s="702"/>
      <c r="CK8" s="702"/>
      <c r="CL8" s="702"/>
      <c r="CM8" s="702"/>
      <c r="CN8" s="702"/>
      <c r="CO8" s="702"/>
      <c r="CP8" s="702"/>
      <c r="CQ8" s="703"/>
      <c r="CR8" s="661">
        <v>2601766</v>
      </c>
      <c r="CS8" s="664"/>
      <c r="CT8" s="664"/>
      <c r="CU8" s="664"/>
      <c r="CV8" s="664"/>
      <c r="CW8" s="664"/>
      <c r="CX8" s="664"/>
      <c r="CY8" s="665"/>
      <c r="CZ8" s="723">
        <v>25.1</v>
      </c>
      <c r="DA8" s="723"/>
      <c r="DB8" s="723"/>
      <c r="DC8" s="723"/>
      <c r="DD8" s="669">
        <v>130495</v>
      </c>
      <c r="DE8" s="664"/>
      <c r="DF8" s="664"/>
      <c r="DG8" s="664"/>
      <c r="DH8" s="664"/>
      <c r="DI8" s="664"/>
      <c r="DJ8" s="664"/>
      <c r="DK8" s="664"/>
      <c r="DL8" s="664"/>
      <c r="DM8" s="664"/>
      <c r="DN8" s="664"/>
      <c r="DO8" s="664"/>
      <c r="DP8" s="665"/>
      <c r="DQ8" s="669">
        <v>1407481</v>
      </c>
      <c r="DR8" s="664"/>
      <c r="DS8" s="664"/>
      <c r="DT8" s="664"/>
      <c r="DU8" s="664"/>
      <c r="DV8" s="664"/>
      <c r="DW8" s="664"/>
      <c r="DX8" s="664"/>
      <c r="DY8" s="664"/>
      <c r="DZ8" s="664"/>
      <c r="EA8" s="664"/>
      <c r="EB8" s="664"/>
      <c r="EC8" s="704"/>
    </row>
    <row r="9" spans="2:143" ht="11.25" customHeight="1" x14ac:dyDescent="0.15">
      <c r="B9" s="658" t="s">
        <v>243</v>
      </c>
      <c r="C9" s="659"/>
      <c r="D9" s="659"/>
      <c r="E9" s="659"/>
      <c r="F9" s="659"/>
      <c r="G9" s="659"/>
      <c r="H9" s="659"/>
      <c r="I9" s="659"/>
      <c r="J9" s="659"/>
      <c r="K9" s="659"/>
      <c r="L9" s="659"/>
      <c r="M9" s="659"/>
      <c r="N9" s="659"/>
      <c r="O9" s="659"/>
      <c r="P9" s="659"/>
      <c r="Q9" s="660"/>
      <c r="R9" s="661">
        <v>1592</v>
      </c>
      <c r="S9" s="664"/>
      <c r="T9" s="664"/>
      <c r="U9" s="664"/>
      <c r="V9" s="664"/>
      <c r="W9" s="664"/>
      <c r="X9" s="664"/>
      <c r="Y9" s="665"/>
      <c r="Z9" s="723">
        <v>0</v>
      </c>
      <c r="AA9" s="723"/>
      <c r="AB9" s="723"/>
      <c r="AC9" s="723"/>
      <c r="AD9" s="724">
        <v>1592</v>
      </c>
      <c r="AE9" s="724"/>
      <c r="AF9" s="724"/>
      <c r="AG9" s="724"/>
      <c r="AH9" s="724"/>
      <c r="AI9" s="724"/>
      <c r="AJ9" s="724"/>
      <c r="AK9" s="724"/>
      <c r="AL9" s="666">
        <v>0</v>
      </c>
      <c r="AM9" s="667"/>
      <c r="AN9" s="667"/>
      <c r="AO9" s="725"/>
      <c r="AP9" s="658" t="s">
        <v>244</v>
      </c>
      <c r="AQ9" s="659"/>
      <c r="AR9" s="659"/>
      <c r="AS9" s="659"/>
      <c r="AT9" s="659"/>
      <c r="AU9" s="659"/>
      <c r="AV9" s="659"/>
      <c r="AW9" s="659"/>
      <c r="AX9" s="659"/>
      <c r="AY9" s="659"/>
      <c r="AZ9" s="659"/>
      <c r="BA9" s="659"/>
      <c r="BB9" s="659"/>
      <c r="BC9" s="659"/>
      <c r="BD9" s="659"/>
      <c r="BE9" s="659"/>
      <c r="BF9" s="660"/>
      <c r="BG9" s="661">
        <v>493280</v>
      </c>
      <c r="BH9" s="664"/>
      <c r="BI9" s="664"/>
      <c r="BJ9" s="664"/>
      <c r="BK9" s="664"/>
      <c r="BL9" s="664"/>
      <c r="BM9" s="664"/>
      <c r="BN9" s="665"/>
      <c r="BO9" s="723">
        <v>22.3</v>
      </c>
      <c r="BP9" s="723"/>
      <c r="BQ9" s="723"/>
      <c r="BR9" s="723"/>
      <c r="BS9" s="669" t="s">
        <v>245</v>
      </c>
      <c r="BT9" s="664"/>
      <c r="BU9" s="664"/>
      <c r="BV9" s="664"/>
      <c r="BW9" s="664"/>
      <c r="BX9" s="664"/>
      <c r="BY9" s="664"/>
      <c r="BZ9" s="664"/>
      <c r="CA9" s="664"/>
      <c r="CB9" s="704"/>
      <c r="CD9" s="705" t="s">
        <v>246</v>
      </c>
      <c r="CE9" s="702"/>
      <c r="CF9" s="702"/>
      <c r="CG9" s="702"/>
      <c r="CH9" s="702"/>
      <c r="CI9" s="702"/>
      <c r="CJ9" s="702"/>
      <c r="CK9" s="702"/>
      <c r="CL9" s="702"/>
      <c r="CM9" s="702"/>
      <c r="CN9" s="702"/>
      <c r="CO9" s="702"/>
      <c r="CP9" s="702"/>
      <c r="CQ9" s="703"/>
      <c r="CR9" s="661">
        <v>1100104</v>
      </c>
      <c r="CS9" s="664"/>
      <c r="CT9" s="664"/>
      <c r="CU9" s="664"/>
      <c r="CV9" s="664"/>
      <c r="CW9" s="664"/>
      <c r="CX9" s="664"/>
      <c r="CY9" s="665"/>
      <c r="CZ9" s="723">
        <v>10.6</v>
      </c>
      <c r="DA9" s="723"/>
      <c r="DB9" s="723"/>
      <c r="DC9" s="723"/>
      <c r="DD9" s="669">
        <v>12428</v>
      </c>
      <c r="DE9" s="664"/>
      <c r="DF9" s="664"/>
      <c r="DG9" s="664"/>
      <c r="DH9" s="664"/>
      <c r="DI9" s="664"/>
      <c r="DJ9" s="664"/>
      <c r="DK9" s="664"/>
      <c r="DL9" s="664"/>
      <c r="DM9" s="664"/>
      <c r="DN9" s="664"/>
      <c r="DO9" s="664"/>
      <c r="DP9" s="665"/>
      <c r="DQ9" s="669">
        <v>1040088</v>
      </c>
      <c r="DR9" s="664"/>
      <c r="DS9" s="664"/>
      <c r="DT9" s="664"/>
      <c r="DU9" s="664"/>
      <c r="DV9" s="664"/>
      <c r="DW9" s="664"/>
      <c r="DX9" s="664"/>
      <c r="DY9" s="664"/>
      <c r="DZ9" s="664"/>
      <c r="EA9" s="664"/>
      <c r="EB9" s="664"/>
      <c r="EC9" s="704"/>
    </row>
    <row r="10" spans="2:143" ht="11.25" customHeight="1" x14ac:dyDescent="0.15">
      <c r="B10" s="658" t="s">
        <v>247</v>
      </c>
      <c r="C10" s="659"/>
      <c r="D10" s="659"/>
      <c r="E10" s="659"/>
      <c r="F10" s="659"/>
      <c r="G10" s="659"/>
      <c r="H10" s="659"/>
      <c r="I10" s="659"/>
      <c r="J10" s="659"/>
      <c r="K10" s="659"/>
      <c r="L10" s="659"/>
      <c r="M10" s="659"/>
      <c r="N10" s="659"/>
      <c r="O10" s="659"/>
      <c r="P10" s="659"/>
      <c r="Q10" s="660"/>
      <c r="R10" s="661" t="s">
        <v>135</v>
      </c>
      <c r="S10" s="664"/>
      <c r="T10" s="664"/>
      <c r="U10" s="664"/>
      <c r="V10" s="664"/>
      <c r="W10" s="664"/>
      <c r="X10" s="664"/>
      <c r="Y10" s="665"/>
      <c r="Z10" s="723" t="s">
        <v>135</v>
      </c>
      <c r="AA10" s="723"/>
      <c r="AB10" s="723"/>
      <c r="AC10" s="723"/>
      <c r="AD10" s="724" t="s">
        <v>179</v>
      </c>
      <c r="AE10" s="724"/>
      <c r="AF10" s="724"/>
      <c r="AG10" s="724"/>
      <c r="AH10" s="724"/>
      <c r="AI10" s="724"/>
      <c r="AJ10" s="724"/>
      <c r="AK10" s="724"/>
      <c r="AL10" s="666" t="s">
        <v>135</v>
      </c>
      <c r="AM10" s="667"/>
      <c r="AN10" s="667"/>
      <c r="AO10" s="725"/>
      <c r="AP10" s="658" t="s">
        <v>248</v>
      </c>
      <c r="AQ10" s="659"/>
      <c r="AR10" s="659"/>
      <c r="AS10" s="659"/>
      <c r="AT10" s="659"/>
      <c r="AU10" s="659"/>
      <c r="AV10" s="659"/>
      <c r="AW10" s="659"/>
      <c r="AX10" s="659"/>
      <c r="AY10" s="659"/>
      <c r="AZ10" s="659"/>
      <c r="BA10" s="659"/>
      <c r="BB10" s="659"/>
      <c r="BC10" s="659"/>
      <c r="BD10" s="659"/>
      <c r="BE10" s="659"/>
      <c r="BF10" s="660"/>
      <c r="BG10" s="661">
        <v>36753</v>
      </c>
      <c r="BH10" s="664"/>
      <c r="BI10" s="664"/>
      <c r="BJ10" s="664"/>
      <c r="BK10" s="664"/>
      <c r="BL10" s="664"/>
      <c r="BM10" s="664"/>
      <c r="BN10" s="665"/>
      <c r="BO10" s="723">
        <v>1.7</v>
      </c>
      <c r="BP10" s="723"/>
      <c r="BQ10" s="723"/>
      <c r="BR10" s="723"/>
      <c r="BS10" s="669" t="s">
        <v>135</v>
      </c>
      <c r="BT10" s="664"/>
      <c r="BU10" s="664"/>
      <c r="BV10" s="664"/>
      <c r="BW10" s="664"/>
      <c r="BX10" s="664"/>
      <c r="BY10" s="664"/>
      <c r="BZ10" s="664"/>
      <c r="CA10" s="664"/>
      <c r="CB10" s="704"/>
      <c r="CD10" s="705" t="s">
        <v>249</v>
      </c>
      <c r="CE10" s="702"/>
      <c r="CF10" s="702"/>
      <c r="CG10" s="702"/>
      <c r="CH10" s="702"/>
      <c r="CI10" s="702"/>
      <c r="CJ10" s="702"/>
      <c r="CK10" s="702"/>
      <c r="CL10" s="702"/>
      <c r="CM10" s="702"/>
      <c r="CN10" s="702"/>
      <c r="CO10" s="702"/>
      <c r="CP10" s="702"/>
      <c r="CQ10" s="703"/>
      <c r="CR10" s="661">
        <v>17165</v>
      </c>
      <c r="CS10" s="664"/>
      <c r="CT10" s="664"/>
      <c r="CU10" s="664"/>
      <c r="CV10" s="664"/>
      <c r="CW10" s="664"/>
      <c r="CX10" s="664"/>
      <c r="CY10" s="665"/>
      <c r="CZ10" s="723">
        <v>0.2</v>
      </c>
      <c r="DA10" s="723"/>
      <c r="DB10" s="723"/>
      <c r="DC10" s="723"/>
      <c r="DD10" s="669" t="s">
        <v>179</v>
      </c>
      <c r="DE10" s="664"/>
      <c r="DF10" s="664"/>
      <c r="DG10" s="664"/>
      <c r="DH10" s="664"/>
      <c r="DI10" s="664"/>
      <c r="DJ10" s="664"/>
      <c r="DK10" s="664"/>
      <c r="DL10" s="664"/>
      <c r="DM10" s="664"/>
      <c r="DN10" s="664"/>
      <c r="DO10" s="664"/>
      <c r="DP10" s="665"/>
      <c r="DQ10" s="669">
        <v>17165</v>
      </c>
      <c r="DR10" s="664"/>
      <c r="DS10" s="664"/>
      <c r="DT10" s="664"/>
      <c r="DU10" s="664"/>
      <c r="DV10" s="664"/>
      <c r="DW10" s="664"/>
      <c r="DX10" s="664"/>
      <c r="DY10" s="664"/>
      <c r="DZ10" s="664"/>
      <c r="EA10" s="664"/>
      <c r="EB10" s="664"/>
      <c r="EC10" s="704"/>
    </row>
    <row r="11" spans="2:143" ht="11.25" customHeight="1" x14ac:dyDescent="0.15">
      <c r="B11" s="658" t="s">
        <v>250</v>
      </c>
      <c r="C11" s="659"/>
      <c r="D11" s="659"/>
      <c r="E11" s="659"/>
      <c r="F11" s="659"/>
      <c r="G11" s="659"/>
      <c r="H11" s="659"/>
      <c r="I11" s="659"/>
      <c r="J11" s="659"/>
      <c r="K11" s="659"/>
      <c r="L11" s="659"/>
      <c r="M11" s="659"/>
      <c r="N11" s="659"/>
      <c r="O11" s="659"/>
      <c r="P11" s="659"/>
      <c r="Q11" s="660"/>
      <c r="R11" s="661" t="s">
        <v>135</v>
      </c>
      <c r="S11" s="664"/>
      <c r="T11" s="664"/>
      <c r="U11" s="664"/>
      <c r="V11" s="664"/>
      <c r="W11" s="664"/>
      <c r="X11" s="664"/>
      <c r="Y11" s="665"/>
      <c r="Z11" s="723" t="s">
        <v>238</v>
      </c>
      <c r="AA11" s="723"/>
      <c r="AB11" s="723"/>
      <c r="AC11" s="723"/>
      <c r="AD11" s="724" t="s">
        <v>245</v>
      </c>
      <c r="AE11" s="724"/>
      <c r="AF11" s="724"/>
      <c r="AG11" s="724"/>
      <c r="AH11" s="724"/>
      <c r="AI11" s="724"/>
      <c r="AJ11" s="724"/>
      <c r="AK11" s="724"/>
      <c r="AL11" s="666" t="s">
        <v>179</v>
      </c>
      <c r="AM11" s="667"/>
      <c r="AN11" s="667"/>
      <c r="AO11" s="725"/>
      <c r="AP11" s="658" t="s">
        <v>251</v>
      </c>
      <c r="AQ11" s="659"/>
      <c r="AR11" s="659"/>
      <c r="AS11" s="659"/>
      <c r="AT11" s="659"/>
      <c r="AU11" s="659"/>
      <c r="AV11" s="659"/>
      <c r="AW11" s="659"/>
      <c r="AX11" s="659"/>
      <c r="AY11" s="659"/>
      <c r="AZ11" s="659"/>
      <c r="BA11" s="659"/>
      <c r="BB11" s="659"/>
      <c r="BC11" s="659"/>
      <c r="BD11" s="659"/>
      <c r="BE11" s="659"/>
      <c r="BF11" s="660"/>
      <c r="BG11" s="661">
        <v>42730</v>
      </c>
      <c r="BH11" s="664"/>
      <c r="BI11" s="664"/>
      <c r="BJ11" s="664"/>
      <c r="BK11" s="664"/>
      <c r="BL11" s="664"/>
      <c r="BM11" s="664"/>
      <c r="BN11" s="665"/>
      <c r="BO11" s="723">
        <v>1.9</v>
      </c>
      <c r="BP11" s="723"/>
      <c r="BQ11" s="723"/>
      <c r="BR11" s="723"/>
      <c r="BS11" s="669" t="s">
        <v>135</v>
      </c>
      <c r="BT11" s="664"/>
      <c r="BU11" s="664"/>
      <c r="BV11" s="664"/>
      <c r="BW11" s="664"/>
      <c r="BX11" s="664"/>
      <c r="BY11" s="664"/>
      <c r="BZ11" s="664"/>
      <c r="CA11" s="664"/>
      <c r="CB11" s="704"/>
      <c r="CD11" s="705" t="s">
        <v>252</v>
      </c>
      <c r="CE11" s="702"/>
      <c r="CF11" s="702"/>
      <c r="CG11" s="702"/>
      <c r="CH11" s="702"/>
      <c r="CI11" s="702"/>
      <c r="CJ11" s="702"/>
      <c r="CK11" s="702"/>
      <c r="CL11" s="702"/>
      <c r="CM11" s="702"/>
      <c r="CN11" s="702"/>
      <c r="CO11" s="702"/>
      <c r="CP11" s="702"/>
      <c r="CQ11" s="703"/>
      <c r="CR11" s="661">
        <v>567943</v>
      </c>
      <c r="CS11" s="664"/>
      <c r="CT11" s="664"/>
      <c r="CU11" s="664"/>
      <c r="CV11" s="664"/>
      <c r="CW11" s="664"/>
      <c r="CX11" s="664"/>
      <c r="CY11" s="665"/>
      <c r="CZ11" s="723">
        <v>5.5</v>
      </c>
      <c r="DA11" s="723"/>
      <c r="DB11" s="723"/>
      <c r="DC11" s="723"/>
      <c r="DD11" s="669">
        <v>164128</v>
      </c>
      <c r="DE11" s="664"/>
      <c r="DF11" s="664"/>
      <c r="DG11" s="664"/>
      <c r="DH11" s="664"/>
      <c r="DI11" s="664"/>
      <c r="DJ11" s="664"/>
      <c r="DK11" s="664"/>
      <c r="DL11" s="664"/>
      <c r="DM11" s="664"/>
      <c r="DN11" s="664"/>
      <c r="DO11" s="664"/>
      <c r="DP11" s="665"/>
      <c r="DQ11" s="669">
        <v>321596</v>
      </c>
      <c r="DR11" s="664"/>
      <c r="DS11" s="664"/>
      <c r="DT11" s="664"/>
      <c r="DU11" s="664"/>
      <c r="DV11" s="664"/>
      <c r="DW11" s="664"/>
      <c r="DX11" s="664"/>
      <c r="DY11" s="664"/>
      <c r="DZ11" s="664"/>
      <c r="EA11" s="664"/>
      <c r="EB11" s="664"/>
      <c r="EC11" s="704"/>
    </row>
    <row r="12" spans="2:143" ht="11.25" customHeight="1" x14ac:dyDescent="0.15">
      <c r="B12" s="658" t="s">
        <v>253</v>
      </c>
      <c r="C12" s="659"/>
      <c r="D12" s="659"/>
      <c r="E12" s="659"/>
      <c r="F12" s="659"/>
      <c r="G12" s="659"/>
      <c r="H12" s="659"/>
      <c r="I12" s="659"/>
      <c r="J12" s="659"/>
      <c r="K12" s="659"/>
      <c r="L12" s="659"/>
      <c r="M12" s="659"/>
      <c r="N12" s="659"/>
      <c r="O12" s="659"/>
      <c r="P12" s="659"/>
      <c r="Q12" s="660"/>
      <c r="R12" s="661">
        <v>285312</v>
      </c>
      <c r="S12" s="664"/>
      <c r="T12" s="664"/>
      <c r="U12" s="664"/>
      <c r="V12" s="664"/>
      <c r="W12" s="664"/>
      <c r="X12" s="664"/>
      <c r="Y12" s="665"/>
      <c r="Z12" s="723">
        <v>2.7</v>
      </c>
      <c r="AA12" s="723"/>
      <c r="AB12" s="723"/>
      <c r="AC12" s="723"/>
      <c r="AD12" s="724">
        <v>285312</v>
      </c>
      <c r="AE12" s="724"/>
      <c r="AF12" s="724"/>
      <c r="AG12" s="724"/>
      <c r="AH12" s="724"/>
      <c r="AI12" s="724"/>
      <c r="AJ12" s="724"/>
      <c r="AK12" s="724"/>
      <c r="AL12" s="666">
        <v>4.5999999999999996</v>
      </c>
      <c r="AM12" s="667"/>
      <c r="AN12" s="667"/>
      <c r="AO12" s="725"/>
      <c r="AP12" s="658" t="s">
        <v>254</v>
      </c>
      <c r="AQ12" s="659"/>
      <c r="AR12" s="659"/>
      <c r="AS12" s="659"/>
      <c r="AT12" s="659"/>
      <c r="AU12" s="659"/>
      <c r="AV12" s="659"/>
      <c r="AW12" s="659"/>
      <c r="AX12" s="659"/>
      <c r="AY12" s="659"/>
      <c r="AZ12" s="659"/>
      <c r="BA12" s="659"/>
      <c r="BB12" s="659"/>
      <c r="BC12" s="659"/>
      <c r="BD12" s="659"/>
      <c r="BE12" s="659"/>
      <c r="BF12" s="660"/>
      <c r="BG12" s="661">
        <v>1438425</v>
      </c>
      <c r="BH12" s="664"/>
      <c r="BI12" s="664"/>
      <c r="BJ12" s="664"/>
      <c r="BK12" s="664"/>
      <c r="BL12" s="664"/>
      <c r="BM12" s="664"/>
      <c r="BN12" s="665"/>
      <c r="BO12" s="723">
        <v>65.099999999999994</v>
      </c>
      <c r="BP12" s="723"/>
      <c r="BQ12" s="723"/>
      <c r="BR12" s="723"/>
      <c r="BS12" s="669" t="s">
        <v>135</v>
      </c>
      <c r="BT12" s="664"/>
      <c r="BU12" s="664"/>
      <c r="BV12" s="664"/>
      <c r="BW12" s="664"/>
      <c r="BX12" s="664"/>
      <c r="BY12" s="664"/>
      <c r="BZ12" s="664"/>
      <c r="CA12" s="664"/>
      <c r="CB12" s="704"/>
      <c r="CD12" s="705" t="s">
        <v>255</v>
      </c>
      <c r="CE12" s="702"/>
      <c r="CF12" s="702"/>
      <c r="CG12" s="702"/>
      <c r="CH12" s="702"/>
      <c r="CI12" s="702"/>
      <c r="CJ12" s="702"/>
      <c r="CK12" s="702"/>
      <c r="CL12" s="702"/>
      <c r="CM12" s="702"/>
      <c r="CN12" s="702"/>
      <c r="CO12" s="702"/>
      <c r="CP12" s="702"/>
      <c r="CQ12" s="703"/>
      <c r="CR12" s="661">
        <v>606418</v>
      </c>
      <c r="CS12" s="664"/>
      <c r="CT12" s="664"/>
      <c r="CU12" s="664"/>
      <c r="CV12" s="664"/>
      <c r="CW12" s="664"/>
      <c r="CX12" s="664"/>
      <c r="CY12" s="665"/>
      <c r="CZ12" s="723">
        <v>5.8</v>
      </c>
      <c r="DA12" s="723"/>
      <c r="DB12" s="723"/>
      <c r="DC12" s="723"/>
      <c r="DD12" s="669">
        <v>427880</v>
      </c>
      <c r="DE12" s="664"/>
      <c r="DF12" s="664"/>
      <c r="DG12" s="664"/>
      <c r="DH12" s="664"/>
      <c r="DI12" s="664"/>
      <c r="DJ12" s="664"/>
      <c r="DK12" s="664"/>
      <c r="DL12" s="664"/>
      <c r="DM12" s="664"/>
      <c r="DN12" s="664"/>
      <c r="DO12" s="664"/>
      <c r="DP12" s="665"/>
      <c r="DQ12" s="669">
        <v>190413</v>
      </c>
      <c r="DR12" s="664"/>
      <c r="DS12" s="664"/>
      <c r="DT12" s="664"/>
      <c r="DU12" s="664"/>
      <c r="DV12" s="664"/>
      <c r="DW12" s="664"/>
      <c r="DX12" s="664"/>
      <c r="DY12" s="664"/>
      <c r="DZ12" s="664"/>
      <c r="EA12" s="664"/>
      <c r="EB12" s="664"/>
      <c r="EC12" s="704"/>
    </row>
    <row r="13" spans="2:143" ht="11.25" customHeight="1" x14ac:dyDescent="0.15">
      <c r="B13" s="658" t="s">
        <v>256</v>
      </c>
      <c r="C13" s="659"/>
      <c r="D13" s="659"/>
      <c r="E13" s="659"/>
      <c r="F13" s="659"/>
      <c r="G13" s="659"/>
      <c r="H13" s="659"/>
      <c r="I13" s="659"/>
      <c r="J13" s="659"/>
      <c r="K13" s="659"/>
      <c r="L13" s="659"/>
      <c r="M13" s="659"/>
      <c r="N13" s="659"/>
      <c r="O13" s="659"/>
      <c r="P13" s="659"/>
      <c r="Q13" s="660"/>
      <c r="R13" s="661" t="s">
        <v>135</v>
      </c>
      <c r="S13" s="664"/>
      <c r="T13" s="664"/>
      <c r="U13" s="664"/>
      <c r="V13" s="664"/>
      <c r="W13" s="664"/>
      <c r="X13" s="664"/>
      <c r="Y13" s="665"/>
      <c r="Z13" s="723" t="s">
        <v>135</v>
      </c>
      <c r="AA13" s="723"/>
      <c r="AB13" s="723"/>
      <c r="AC13" s="723"/>
      <c r="AD13" s="724" t="s">
        <v>245</v>
      </c>
      <c r="AE13" s="724"/>
      <c r="AF13" s="724"/>
      <c r="AG13" s="724"/>
      <c r="AH13" s="724"/>
      <c r="AI13" s="724"/>
      <c r="AJ13" s="724"/>
      <c r="AK13" s="724"/>
      <c r="AL13" s="666" t="s">
        <v>135</v>
      </c>
      <c r="AM13" s="667"/>
      <c r="AN13" s="667"/>
      <c r="AO13" s="725"/>
      <c r="AP13" s="658" t="s">
        <v>257</v>
      </c>
      <c r="AQ13" s="659"/>
      <c r="AR13" s="659"/>
      <c r="AS13" s="659"/>
      <c r="AT13" s="659"/>
      <c r="AU13" s="659"/>
      <c r="AV13" s="659"/>
      <c r="AW13" s="659"/>
      <c r="AX13" s="659"/>
      <c r="AY13" s="659"/>
      <c r="AZ13" s="659"/>
      <c r="BA13" s="659"/>
      <c r="BB13" s="659"/>
      <c r="BC13" s="659"/>
      <c r="BD13" s="659"/>
      <c r="BE13" s="659"/>
      <c r="BF13" s="660"/>
      <c r="BG13" s="661">
        <v>1415391</v>
      </c>
      <c r="BH13" s="664"/>
      <c r="BI13" s="664"/>
      <c r="BJ13" s="664"/>
      <c r="BK13" s="664"/>
      <c r="BL13" s="664"/>
      <c r="BM13" s="664"/>
      <c r="BN13" s="665"/>
      <c r="BO13" s="723">
        <v>64</v>
      </c>
      <c r="BP13" s="723"/>
      <c r="BQ13" s="723"/>
      <c r="BR13" s="723"/>
      <c r="BS13" s="669" t="s">
        <v>135</v>
      </c>
      <c r="BT13" s="664"/>
      <c r="BU13" s="664"/>
      <c r="BV13" s="664"/>
      <c r="BW13" s="664"/>
      <c r="BX13" s="664"/>
      <c r="BY13" s="664"/>
      <c r="BZ13" s="664"/>
      <c r="CA13" s="664"/>
      <c r="CB13" s="704"/>
      <c r="CD13" s="705" t="s">
        <v>258</v>
      </c>
      <c r="CE13" s="702"/>
      <c r="CF13" s="702"/>
      <c r="CG13" s="702"/>
      <c r="CH13" s="702"/>
      <c r="CI13" s="702"/>
      <c r="CJ13" s="702"/>
      <c r="CK13" s="702"/>
      <c r="CL13" s="702"/>
      <c r="CM13" s="702"/>
      <c r="CN13" s="702"/>
      <c r="CO13" s="702"/>
      <c r="CP13" s="702"/>
      <c r="CQ13" s="703"/>
      <c r="CR13" s="661">
        <v>1128829</v>
      </c>
      <c r="CS13" s="664"/>
      <c r="CT13" s="664"/>
      <c r="CU13" s="664"/>
      <c r="CV13" s="664"/>
      <c r="CW13" s="664"/>
      <c r="CX13" s="664"/>
      <c r="CY13" s="665"/>
      <c r="CZ13" s="723">
        <v>10.9</v>
      </c>
      <c r="DA13" s="723"/>
      <c r="DB13" s="723"/>
      <c r="DC13" s="723"/>
      <c r="DD13" s="669">
        <v>405637</v>
      </c>
      <c r="DE13" s="664"/>
      <c r="DF13" s="664"/>
      <c r="DG13" s="664"/>
      <c r="DH13" s="664"/>
      <c r="DI13" s="664"/>
      <c r="DJ13" s="664"/>
      <c r="DK13" s="664"/>
      <c r="DL13" s="664"/>
      <c r="DM13" s="664"/>
      <c r="DN13" s="664"/>
      <c r="DO13" s="664"/>
      <c r="DP13" s="665"/>
      <c r="DQ13" s="669">
        <v>867164</v>
      </c>
      <c r="DR13" s="664"/>
      <c r="DS13" s="664"/>
      <c r="DT13" s="664"/>
      <c r="DU13" s="664"/>
      <c r="DV13" s="664"/>
      <c r="DW13" s="664"/>
      <c r="DX13" s="664"/>
      <c r="DY13" s="664"/>
      <c r="DZ13" s="664"/>
      <c r="EA13" s="664"/>
      <c r="EB13" s="664"/>
      <c r="EC13" s="704"/>
    </row>
    <row r="14" spans="2:143" ht="11.25" customHeight="1" x14ac:dyDescent="0.15">
      <c r="B14" s="658" t="s">
        <v>259</v>
      </c>
      <c r="C14" s="659"/>
      <c r="D14" s="659"/>
      <c r="E14" s="659"/>
      <c r="F14" s="659"/>
      <c r="G14" s="659"/>
      <c r="H14" s="659"/>
      <c r="I14" s="659"/>
      <c r="J14" s="659"/>
      <c r="K14" s="659"/>
      <c r="L14" s="659"/>
      <c r="M14" s="659"/>
      <c r="N14" s="659"/>
      <c r="O14" s="659"/>
      <c r="P14" s="659"/>
      <c r="Q14" s="660"/>
      <c r="R14" s="661" t="s">
        <v>135</v>
      </c>
      <c r="S14" s="664"/>
      <c r="T14" s="664"/>
      <c r="U14" s="664"/>
      <c r="V14" s="664"/>
      <c r="W14" s="664"/>
      <c r="X14" s="664"/>
      <c r="Y14" s="665"/>
      <c r="Z14" s="723" t="s">
        <v>135</v>
      </c>
      <c r="AA14" s="723"/>
      <c r="AB14" s="723"/>
      <c r="AC14" s="723"/>
      <c r="AD14" s="724" t="s">
        <v>135</v>
      </c>
      <c r="AE14" s="724"/>
      <c r="AF14" s="724"/>
      <c r="AG14" s="724"/>
      <c r="AH14" s="724"/>
      <c r="AI14" s="724"/>
      <c r="AJ14" s="724"/>
      <c r="AK14" s="724"/>
      <c r="AL14" s="666" t="s">
        <v>135</v>
      </c>
      <c r="AM14" s="667"/>
      <c r="AN14" s="667"/>
      <c r="AO14" s="725"/>
      <c r="AP14" s="658" t="s">
        <v>260</v>
      </c>
      <c r="AQ14" s="659"/>
      <c r="AR14" s="659"/>
      <c r="AS14" s="659"/>
      <c r="AT14" s="659"/>
      <c r="AU14" s="659"/>
      <c r="AV14" s="659"/>
      <c r="AW14" s="659"/>
      <c r="AX14" s="659"/>
      <c r="AY14" s="659"/>
      <c r="AZ14" s="659"/>
      <c r="BA14" s="659"/>
      <c r="BB14" s="659"/>
      <c r="BC14" s="659"/>
      <c r="BD14" s="659"/>
      <c r="BE14" s="659"/>
      <c r="BF14" s="660"/>
      <c r="BG14" s="661">
        <v>54782</v>
      </c>
      <c r="BH14" s="664"/>
      <c r="BI14" s="664"/>
      <c r="BJ14" s="664"/>
      <c r="BK14" s="664"/>
      <c r="BL14" s="664"/>
      <c r="BM14" s="664"/>
      <c r="BN14" s="665"/>
      <c r="BO14" s="723">
        <v>2.5</v>
      </c>
      <c r="BP14" s="723"/>
      <c r="BQ14" s="723"/>
      <c r="BR14" s="723"/>
      <c r="BS14" s="669" t="s">
        <v>179</v>
      </c>
      <c r="BT14" s="664"/>
      <c r="BU14" s="664"/>
      <c r="BV14" s="664"/>
      <c r="BW14" s="664"/>
      <c r="BX14" s="664"/>
      <c r="BY14" s="664"/>
      <c r="BZ14" s="664"/>
      <c r="CA14" s="664"/>
      <c r="CB14" s="704"/>
      <c r="CD14" s="705" t="s">
        <v>261</v>
      </c>
      <c r="CE14" s="702"/>
      <c r="CF14" s="702"/>
      <c r="CG14" s="702"/>
      <c r="CH14" s="702"/>
      <c r="CI14" s="702"/>
      <c r="CJ14" s="702"/>
      <c r="CK14" s="702"/>
      <c r="CL14" s="702"/>
      <c r="CM14" s="702"/>
      <c r="CN14" s="702"/>
      <c r="CO14" s="702"/>
      <c r="CP14" s="702"/>
      <c r="CQ14" s="703"/>
      <c r="CR14" s="661">
        <v>401320</v>
      </c>
      <c r="CS14" s="664"/>
      <c r="CT14" s="664"/>
      <c r="CU14" s="664"/>
      <c r="CV14" s="664"/>
      <c r="CW14" s="664"/>
      <c r="CX14" s="664"/>
      <c r="CY14" s="665"/>
      <c r="CZ14" s="723">
        <v>3.9</v>
      </c>
      <c r="DA14" s="723"/>
      <c r="DB14" s="723"/>
      <c r="DC14" s="723"/>
      <c r="DD14" s="669">
        <v>27896</v>
      </c>
      <c r="DE14" s="664"/>
      <c r="DF14" s="664"/>
      <c r="DG14" s="664"/>
      <c r="DH14" s="664"/>
      <c r="DI14" s="664"/>
      <c r="DJ14" s="664"/>
      <c r="DK14" s="664"/>
      <c r="DL14" s="664"/>
      <c r="DM14" s="664"/>
      <c r="DN14" s="664"/>
      <c r="DO14" s="664"/>
      <c r="DP14" s="665"/>
      <c r="DQ14" s="669">
        <v>368561</v>
      </c>
      <c r="DR14" s="664"/>
      <c r="DS14" s="664"/>
      <c r="DT14" s="664"/>
      <c r="DU14" s="664"/>
      <c r="DV14" s="664"/>
      <c r="DW14" s="664"/>
      <c r="DX14" s="664"/>
      <c r="DY14" s="664"/>
      <c r="DZ14" s="664"/>
      <c r="EA14" s="664"/>
      <c r="EB14" s="664"/>
      <c r="EC14" s="704"/>
    </row>
    <row r="15" spans="2:143" ht="11.25" customHeight="1" x14ac:dyDescent="0.15">
      <c r="B15" s="658" t="s">
        <v>262</v>
      </c>
      <c r="C15" s="659"/>
      <c r="D15" s="659"/>
      <c r="E15" s="659"/>
      <c r="F15" s="659"/>
      <c r="G15" s="659"/>
      <c r="H15" s="659"/>
      <c r="I15" s="659"/>
      <c r="J15" s="659"/>
      <c r="K15" s="659"/>
      <c r="L15" s="659"/>
      <c r="M15" s="659"/>
      <c r="N15" s="659"/>
      <c r="O15" s="659"/>
      <c r="P15" s="659"/>
      <c r="Q15" s="660"/>
      <c r="R15" s="661">
        <v>39248</v>
      </c>
      <c r="S15" s="664"/>
      <c r="T15" s="664"/>
      <c r="U15" s="664"/>
      <c r="V15" s="664"/>
      <c r="W15" s="664"/>
      <c r="X15" s="664"/>
      <c r="Y15" s="665"/>
      <c r="Z15" s="723">
        <v>0.4</v>
      </c>
      <c r="AA15" s="723"/>
      <c r="AB15" s="723"/>
      <c r="AC15" s="723"/>
      <c r="AD15" s="724">
        <v>39248</v>
      </c>
      <c r="AE15" s="724"/>
      <c r="AF15" s="724"/>
      <c r="AG15" s="724"/>
      <c r="AH15" s="724"/>
      <c r="AI15" s="724"/>
      <c r="AJ15" s="724"/>
      <c r="AK15" s="724"/>
      <c r="AL15" s="666">
        <v>0.6</v>
      </c>
      <c r="AM15" s="667"/>
      <c r="AN15" s="667"/>
      <c r="AO15" s="725"/>
      <c r="AP15" s="658" t="s">
        <v>263</v>
      </c>
      <c r="AQ15" s="659"/>
      <c r="AR15" s="659"/>
      <c r="AS15" s="659"/>
      <c r="AT15" s="659"/>
      <c r="AU15" s="659"/>
      <c r="AV15" s="659"/>
      <c r="AW15" s="659"/>
      <c r="AX15" s="659"/>
      <c r="AY15" s="659"/>
      <c r="AZ15" s="659"/>
      <c r="BA15" s="659"/>
      <c r="BB15" s="659"/>
      <c r="BC15" s="659"/>
      <c r="BD15" s="659"/>
      <c r="BE15" s="659"/>
      <c r="BF15" s="660"/>
      <c r="BG15" s="661">
        <v>118503</v>
      </c>
      <c r="BH15" s="664"/>
      <c r="BI15" s="664"/>
      <c r="BJ15" s="664"/>
      <c r="BK15" s="664"/>
      <c r="BL15" s="664"/>
      <c r="BM15" s="664"/>
      <c r="BN15" s="665"/>
      <c r="BO15" s="723">
        <v>5.4</v>
      </c>
      <c r="BP15" s="723"/>
      <c r="BQ15" s="723"/>
      <c r="BR15" s="723"/>
      <c r="BS15" s="669" t="s">
        <v>135</v>
      </c>
      <c r="BT15" s="664"/>
      <c r="BU15" s="664"/>
      <c r="BV15" s="664"/>
      <c r="BW15" s="664"/>
      <c r="BX15" s="664"/>
      <c r="BY15" s="664"/>
      <c r="BZ15" s="664"/>
      <c r="CA15" s="664"/>
      <c r="CB15" s="704"/>
      <c r="CD15" s="705" t="s">
        <v>264</v>
      </c>
      <c r="CE15" s="702"/>
      <c r="CF15" s="702"/>
      <c r="CG15" s="702"/>
      <c r="CH15" s="702"/>
      <c r="CI15" s="702"/>
      <c r="CJ15" s="702"/>
      <c r="CK15" s="702"/>
      <c r="CL15" s="702"/>
      <c r="CM15" s="702"/>
      <c r="CN15" s="702"/>
      <c r="CO15" s="702"/>
      <c r="CP15" s="702"/>
      <c r="CQ15" s="703"/>
      <c r="CR15" s="661">
        <v>1636936</v>
      </c>
      <c r="CS15" s="664"/>
      <c r="CT15" s="664"/>
      <c r="CU15" s="664"/>
      <c r="CV15" s="664"/>
      <c r="CW15" s="664"/>
      <c r="CX15" s="664"/>
      <c r="CY15" s="665"/>
      <c r="CZ15" s="723">
        <v>15.8</v>
      </c>
      <c r="DA15" s="723"/>
      <c r="DB15" s="723"/>
      <c r="DC15" s="723"/>
      <c r="DD15" s="669">
        <v>584071</v>
      </c>
      <c r="DE15" s="664"/>
      <c r="DF15" s="664"/>
      <c r="DG15" s="664"/>
      <c r="DH15" s="664"/>
      <c r="DI15" s="664"/>
      <c r="DJ15" s="664"/>
      <c r="DK15" s="664"/>
      <c r="DL15" s="664"/>
      <c r="DM15" s="664"/>
      <c r="DN15" s="664"/>
      <c r="DO15" s="664"/>
      <c r="DP15" s="665"/>
      <c r="DQ15" s="669">
        <v>840872</v>
      </c>
      <c r="DR15" s="664"/>
      <c r="DS15" s="664"/>
      <c r="DT15" s="664"/>
      <c r="DU15" s="664"/>
      <c r="DV15" s="664"/>
      <c r="DW15" s="664"/>
      <c r="DX15" s="664"/>
      <c r="DY15" s="664"/>
      <c r="DZ15" s="664"/>
      <c r="EA15" s="664"/>
      <c r="EB15" s="664"/>
      <c r="EC15" s="704"/>
    </row>
    <row r="16" spans="2:143" ht="11.25" customHeight="1" x14ac:dyDescent="0.15">
      <c r="B16" s="658" t="s">
        <v>265</v>
      </c>
      <c r="C16" s="659"/>
      <c r="D16" s="659"/>
      <c r="E16" s="659"/>
      <c r="F16" s="659"/>
      <c r="G16" s="659"/>
      <c r="H16" s="659"/>
      <c r="I16" s="659"/>
      <c r="J16" s="659"/>
      <c r="K16" s="659"/>
      <c r="L16" s="659"/>
      <c r="M16" s="659"/>
      <c r="N16" s="659"/>
      <c r="O16" s="659"/>
      <c r="P16" s="659"/>
      <c r="Q16" s="660"/>
      <c r="R16" s="661" t="s">
        <v>245</v>
      </c>
      <c r="S16" s="664"/>
      <c r="T16" s="664"/>
      <c r="U16" s="664"/>
      <c r="V16" s="664"/>
      <c r="W16" s="664"/>
      <c r="X16" s="664"/>
      <c r="Y16" s="665"/>
      <c r="Z16" s="723" t="s">
        <v>135</v>
      </c>
      <c r="AA16" s="723"/>
      <c r="AB16" s="723"/>
      <c r="AC16" s="723"/>
      <c r="AD16" s="724" t="s">
        <v>135</v>
      </c>
      <c r="AE16" s="724"/>
      <c r="AF16" s="724"/>
      <c r="AG16" s="724"/>
      <c r="AH16" s="724"/>
      <c r="AI16" s="724"/>
      <c r="AJ16" s="724"/>
      <c r="AK16" s="724"/>
      <c r="AL16" s="666" t="s">
        <v>179</v>
      </c>
      <c r="AM16" s="667"/>
      <c r="AN16" s="667"/>
      <c r="AO16" s="725"/>
      <c r="AP16" s="658" t="s">
        <v>266</v>
      </c>
      <c r="AQ16" s="659"/>
      <c r="AR16" s="659"/>
      <c r="AS16" s="659"/>
      <c r="AT16" s="659"/>
      <c r="AU16" s="659"/>
      <c r="AV16" s="659"/>
      <c r="AW16" s="659"/>
      <c r="AX16" s="659"/>
      <c r="AY16" s="659"/>
      <c r="AZ16" s="659"/>
      <c r="BA16" s="659"/>
      <c r="BB16" s="659"/>
      <c r="BC16" s="659"/>
      <c r="BD16" s="659"/>
      <c r="BE16" s="659"/>
      <c r="BF16" s="660"/>
      <c r="BG16" s="661" t="s">
        <v>245</v>
      </c>
      <c r="BH16" s="664"/>
      <c r="BI16" s="664"/>
      <c r="BJ16" s="664"/>
      <c r="BK16" s="664"/>
      <c r="BL16" s="664"/>
      <c r="BM16" s="664"/>
      <c r="BN16" s="665"/>
      <c r="BO16" s="723" t="s">
        <v>179</v>
      </c>
      <c r="BP16" s="723"/>
      <c r="BQ16" s="723"/>
      <c r="BR16" s="723"/>
      <c r="BS16" s="669" t="s">
        <v>245</v>
      </c>
      <c r="BT16" s="664"/>
      <c r="BU16" s="664"/>
      <c r="BV16" s="664"/>
      <c r="BW16" s="664"/>
      <c r="BX16" s="664"/>
      <c r="BY16" s="664"/>
      <c r="BZ16" s="664"/>
      <c r="CA16" s="664"/>
      <c r="CB16" s="704"/>
      <c r="CD16" s="705" t="s">
        <v>267</v>
      </c>
      <c r="CE16" s="702"/>
      <c r="CF16" s="702"/>
      <c r="CG16" s="702"/>
      <c r="CH16" s="702"/>
      <c r="CI16" s="702"/>
      <c r="CJ16" s="702"/>
      <c r="CK16" s="702"/>
      <c r="CL16" s="702"/>
      <c r="CM16" s="702"/>
      <c r="CN16" s="702"/>
      <c r="CO16" s="702"/>
      <c r="CP16" s="702"/>
      <c r="CQ16" s="703"/>
      <c r="CR16" s="661">
        <v>3649</v>
      </c>
      <c r="CS16" s="664"/>
      <c r="CT16" s="664"/>
      <c r="CU16" s="664"/>
      <c r="CV16" s="664"/>
      <c r="CW16" s="664"/>
      <c r="CX16" s="664"/>
      <c r="CY16" s="665"/>
      <c r="CZ16" s="723">
        <v>0</v>
      </c>
      <c r="DA16" s="723"/>
      <c r="DB16" s="723"/>
      <c r="DC16" s="723"/>
      <c r="DD16" s="669" t="s">
        <v>135</v>
      </c>
      <c r="DE16" s="664"/>
      <c r="DF16" s="664"/>
      <c r="DG16" s="664"/>
      <c r="DH16" s="664"/>
      <c r="DI16" s="664"/>
      <c r="DJ16" s="664"/>
      <c r="DK16" s="664"/>
      <c r="DL16" s="664"/>
      <c r="DM16" s="664"/>
      <c r="DN16" s="664"/>
      <c r="DO16" s="664"/>
      <c r="DP16" s="665"/>
      <c r="DQ16" s="669">
        <v>604</v>
      </c>
      <c r="DR16" s="664"/>
      <c r="DS16" s="664"/>
      <c r="DT16" s="664"/>
      <c r="DU16" s="664"/>
      <c r="DV16" s="664"/>
      <c r="DW16" s="664"/>
      <c r="DX16" s="664"/>
      <c r="DY16" s="664"/>
      <c r="DZ16" s="664"/>
      <c r="EA16" s="664"/>
      <c r="EB16" s="664"/>
      <c r="EC16" s="704"/>
    </row>
    <row r="17" spans="2:133" ht="11.25" customHeight="1" x14ac:dyDescent="0.15">
      <c r="B17" s="658" t="s">
        <v>268</v>
      </c>
      <c r="C17" s="659"/>
      <c r="D17" s="659"/>
      <c r="E17" s="659"/>
      <c r="F17" s="659"/>
      <c r="G17" s="659"/>
      <c r="H17" s="659"/>
      <c r="I17" s="659"/>
      <c r="J17" s="659"/>
      <c r="K17" s="659"/>
      <c r="L17" s="659"/>
      <c r="M17" s="659"/>
      <c r="N17" s="659"/>
      <c r="O17" s="659"/>
      <c r="P17" s="659"/>
      <c r="Q17" s="660"/>
      <c r="R17" s="661">
        <v>5365</v>
      </c>
      <c r="S17" s="664"/>
      <c r="T17" s="664"/>
      <c r="U17" s="664"/>
      <c r="V17" s="664"/>
      <c r="W17" s="664"/>
      <c r="X17" s="664"/>
      <c r="Y17" s="665"/>
      <c r="Z17" s="723">
        <v>0.1</v>
      </c>
      <c r="AA17" s="723"/>
      <c r="AB17" s="723"/>
      <c r="AC17" s="723"/>
      <c r="AD17" s="724">
        <v>5365</v>
      </c>
      <c r="AE17" s="724"/>
      <c r="AF17" s="724"/>
      <c r="AG17" s="724"/>
      <c r="AH17" s="724"/>
      <c r="AI17" s="724"/>
      <c r="AJ17" s="724"/>
      <c r="AK17" s="724"/>
      <c r="AL17" s="666">
        <v>0.1</v>
      </c>
      <c r="AM17" s="667"/>
      <c r="AN17" s="667"/>
      <c r="AO17" s="725"/>
      <c r="AP17" s="658" t="s">
        <v>269</v>
      </c>
      <c r="AQ17" s="659"/>
      <c r="AR17" s="659"/>
      <c r="AS17" s="659"/>
      <c r="AT17" s="659"/>
      <c r="AU17" s="659"/>
      <c r="AV17" s="659"/>
      <c r="AW17" s="659"/>
      <c r="AX17" s="659"/>
      <c r="AY17" s="659"/>
      <c r="AZ17" s="659"/>
      <c r="BA17" s="659"/>
      <c r="BB17" s="659"/>
      <c r="BC17" s="659"/>
      <c r="BD17" s="659"/>
      <c r="BE17" s="659"/>
      <c r="BF17" s="660"/>
      <c r="BG17" s="661" t="s">
        <v>135</v>
      </c>
      <c r="BH17" s="664"/>
      <c r="BI17" s="664"/>
      <c r="BJ17" s="664"/>
      <c r="BK17" s="664"/>
      <c r="BL17" s="664"/>
      <c r="BM17" s="664"/>
      <c r="BN17" s="665"/>
      <c r="BO17" s="723" t="s">
        <v>135</v>
      </c>
      <c r="BP17" s="723"/>
      <c r="BQ17" s="723"/>
      <c r="BR17" s="723"/>
      <c r="BS17" s="669" t="s">
        <v>135</v>
      </c>
      <c r="BT17" s="664"/>
      <c r="BU17" s="664"/>
      <c r="BV17" s="664"/>
      <c r="BW17" s="664"/>
      <c r="BX17" s="664"/>
      <c r="BY17" s="664"/>
      <c r="BZ17" s="664"/>
      <c r="CA17" s="664"/>
      <c r="CB17" s="704"/>
      <c r="CD17" s="705" t="s">
        <v>270</v>
      </c>
      <c r="CE17" s="702"/>
      <c r="CF17" s="702"/>
      <c r="CG17" s="702"/>
      <c r="CH17" s="702"/>
      <c r="CI17" s="702"/>
      <c r="CJ17" s="702"/>
      <c r="CK17" s="702"/>
      <c r="CL17" s="702"/>
      <c r="CM17" s="702"/>
      <c r="CN17" s="702"/>
      <c r="CO17" s="702"/>
      <c r="CP17" s="702"/>
      <c r="CQ17" s="703"/>
      <c r="CR17" s="661">
        <v>959918</v>
      </c>
      <c r="CS17" s="664"/>
      <c r="CT17" s="664"/>
      <c r="CU17" s="664"/>
      <c r="CV17" s="664"/>
      <c r="CW17" s="664"/>
      <c r="CX17" s="664"/>
      <c r="CY17" s="665"/>
      <c r="CZ17" s="723">
        <v>9.3000000000000007</v>
      </c>
      <c r="DA17" s="723"/>
      <c r="DB17" s="723"/>
      <c r="DC17" s="723"/>
      <c r="DD17" s="669" t="s">
        <v>135</v>
      </c>
      <c r="DE17" s="664"/>
      <c r="DF17" s="664"/>
      <c r="DG17" s="664"/>
      <c r="DH17" s="664"/>
      <c r="DI17" s="664"/>
      <c r="DJ17" s="664"/>
      <c r="DK17" s="664"/>
      <c r="DL17" s="664"/>
      <c r="DM17" s="664"/>
      <c r="DN17" s="664"/>
      <c r="DO17" s="664"/>
      <c r="DP17" s="665"/>
      <c r="DQ17" s="669">
        <v>918948</v>
      </c>
      <c r="DR17" s="664"/>
      <c r="DS17" s="664"/>
      <c r="DT17" s="664"/>
      <c r="DU17" s="664"/>
      <c r="DV17" s="664"/>
      <c r="DW17" s="664"/>
      <c r="DX17" s="664"/>
      <c r="DY17" s="664"/>
      <c r="DZ17" s="664"/>
      <c r="EA17" s="664"/>
      <c r="EB17" s="664"/>
      <c r="EC17" s="704"/>
    </row>
    <row r="18" spans="2:133" ht="11.25" customHeight="1" x14ac:dyDescent="0.15">
      <c r="B18" s="658" t="s">
        <v>271</v>
      </c>
      <c r="C18" s="659"/>
      <c r="D18" s="659"/>
      <c r="E18" s="659"/>
      <c r="F18" s="659"/>
      <c r="G18" s="659"/>
      <c r="H18" s="659"/>
      <c r="I18" s="659"/>
      <c r="J18" s="659"/>
      <c r="K18" s="659"/>
      <c r="L18" s="659"/>
      <c r="M18" s="659"/>
      <c r="N18" s="659"/>
      <c r="O18" s="659"/>
      <c r="P18" s="659"/>
      <c r="Q18" s="660"/>
      <c r="R18" s="661">
        <v>3859147</v>
      </c>
      <c r="S18" s="664"/>
      <c r="T18" s="664"/>
      <c r="U18" s="664"/>
      <c r="V18" s="664"/>
      <c r="W18" s="664"/>
      <c r="X18" s="664"/>
      <c r="Y18" s="665"/>
      <c r="Z18" s="723">
        <v>36.700000000000003</v>
      </c>
      <c r="AA18" s="723"/>
      <c r="AB18" s="723"/>
      <c r="AC18" s="723"/>
      <c r="AD18" s="724">
        <v>3473733</v>
      </c>
      <c r="AE18" s="724"/>
      <c r="AF18" s="724"/>
      <c r="AG18" s="724"/>
      <c r="AH18" s="724"/>
      <c r="AI18" s="724"/>
      <c r="AJ18" s="724"/>
      <c r="AK18" s="724"/>
      <c r="AL18" s="666">
        <v>56.1</v>
      </c>
      <c r="AM18" s="667"/>
      <c r="AN18" s="667"/>
      <c r="AO18" s="725"/>
      <c r="AP18" s="658" t="s">
        <v>272</v>
      </c>
      <c r="AQ18" s="659"/>
      <c r="AR18" s="659"/>
      <c r="AS18" s="659"/>
      <c r="AT18" s="659"/>
      <c r="AU18" s="659"/>
      <c r="AV18" s="659"/>
      <c r="AW18" s="659"/>
      <c r="AX18" s="659"/>
      <c r="AY18" s="659"/>
      <c r="AZ18" s="659"/>
      <c r="BA18" s="659"/>
      <c r="BB18" s="659"/>
      <c r="BC18" s="659"/>
      <c r="BD18" s="659"/>
      <c r="BE18" s="659"/>
      <c r="BF18" s="660"/>
      <c r="BG18" s="661" t="s">
        <v>135</v>
      </c>
      <c r="BH18" s="664"/>
      <c r="BI18" s="664"/>
      <c r="BJ18" s="664"/>
      <c r="BK18" s="664"/>
      <c r="BL18" s="664"/>
      <c r="BM18" s="664"/>
      <c r="BN18" s="665"/>
      <c r="BO18" s="723" t="s">
        <v>238</v>
      </c>
      <c r="BP18" s="723"/>
      <c r="BQ18" s="723"/>
      <c r="BR18" s="723"/>
      <c r="BS18" s="669" t="s">
        <v>135</v>
      </c>
      <c r="BT18" s="664"/>
      <c r="BU18" s="664"/>
      <c r="BV18" s="664"/>
      <c r="BW18" s="664"/>
      <c r="BX18" s="664"/>
      <c r="BY18" s="664"/>
      <c r="BZ18" s="664"/>
      <c r="CA18" s="664"/>
      <c r="CB18" s="704"/>
      <c r="CD18" s="705" t="s">
        <v>273</v>
      </c>
      <c r="CE18" s="702"/>
      <c r="CF18" s="702"/>
      <c r="CG18" s="702"/>
      <c r="CH18" s="702"/>
      <c r="CI18" s="702"/>
      <c r="CJ18" s="702"/>
      <c r="CK18" s="702"/>
      <c r="CL18" s="702"/>
      <c r="CM18" s="702"/>
      <c r="CN18" s="702"/>
      <c r="CO18" s="702"/>
      <c r="CP18" s="702"/>
      <c r="CQ18" s="703"/>
      <c r="CR18" s="661" t="s">
        <v>135</v>
      </c>
      <c r="CS18" s="664"/>
      <c r="CT18" s="664"/>
      <c r="CU18" s="664"/>
      <c r="CV18" s="664"/>
      <c r="CW18" s="664"/>
      <c r="CX18" s="664"/>
      <c r="CY18" s="665"/>
      <c r="CZ18" s="723" t="s">
        <v>135</v>
      </c>
      <c r="DA18" s="723"/>
      <c r="DB18" s="723"/>
      <c r="DC18" s="723"/>
      <c r="DD18" s="669" t="s">
        <v>135</v>
      </c>
      <c r="DE18" s="664"/>
      <c r="DF18" s="664"/>
      <c r="DG18" s="664"/>
      <c r="DH18" s="664"/>
      <c r="DI18" s="664"/>
      <c r="DJ18" s="664"/>
      <c r="DK18" s="664"/>
      <c r="DL18" s="664"/>
      <c r="DM18" s="664"/>
      <c r="DN18" s="664"/>
      <c r="DO18" s="664"/>
      <c r="DP18" s="665"/>
      <c r="DQ18" s="669" t="s">
        <v>179</v>
      </c>
      <c r="DR18" s="664"/>
      <c r="DS18" s="664"/>
      <c r="DT18" s="664"/>
      <c r="DU18" s="664"/>
      <c r="DV18" s="664"/>
      <c r="DW18" s="664"/>
      <c r="DX18" s="664"/>
      <c r="DY18" s="664"/>
      <c r="DZ18" s="664"/>
      <c r="EA18" s="664"/>
      <c r="EB18" s="664"/>
      <c r="EC18" s="704"/>
    </row>
    <row r="19" spans="2:133" ht="11.25" customHeight="1" x14ac:dyDescent="0.15">
      <c r="B19" s="658" t="s">
        <v>274</v>
      </c>
      <c r="C19" s="659"/>
      <c r="D19" s="659"/>
      <c r="E19" s="659"/>
      <c r="F19" s="659"/>
      <c r="G19" s="659"/>
      <c r="H19" s="659"/>
      <c r="I19" s="659"/>
      <c r="J19" s="659"/>
      <c r="K19" s="659"/>
      <c r="L19" s="659"/>
      <c r="M19" s="659"/>
      <c r="N19" s="659"/>
      <c r="O19" s="659"/>
      <c r="P19" s="659"/>
      <c r="Q19" s="660"/>
      <c r="R19" s="661">
        <v>3473733</v>
      </c>
      <c r="S19" s="664"/>
      <c r="T19" s="664"/>
      <c r="U19" s="664"/>
      <c r="V19" s="664"/>
      <c r="W19" s="664"/>
      <c r="X19" s="664"/>
      <c r="Y19" s="665"/>
      <c r="Z19" s="723">
        <v>33</v>
      </c>
      <c r="AA19" s="723"/>
      <c r="AB19" s="723"/>
      <c r="AC19" s="723"/>
      <c r="AD19" s="724">
        <v>3473733</v>
      </c>
      <c r="AE19" s="724"/>
      <c r="AF19" s="724"/>
      <c r="AG19" s="724"/>
      <c r="AH19" s="724"/>
      <c r="AI19" s="724"/>
      <c r="AJ19" s="724"/>
      <c r="AK19" s="724"/>
      <c r="AL19" s="666">
        <v>56.1</v>
      </c>
      <c r="AM19" s="667"/>
      <c r="AN19" s="667"/>
      <c r="AO19" s="725"/>
      <c r="AP19" s="658" t="s">
        <v>275</v>
      </c>
      <c r="AQ19" s="659"/>
      <c r="AR19" s="659"/>
      <c r="AS19" s="659"/>
      <c r="AT19" s="659"/>
      <c r="AU19" s="659"/>
      <c r="AV19" s="659"/>
      <c r="AW19" s="659"/>
      <c r="AX19" s="659"/>
      <c r="AY19" s="659"/>
      <c r="AZ19" s="659"/>
      <c r="BA19" s="659"/>
      <c r="BB19" s="659"/>
      <c r="BC19" s="659"/>
      <c r="BD19" s="659"/>
      <c r="BE19" s="659"/>
      <c r="BF19" s="660"/>
      <c r="BG19" s="661">
        <v>10</v>
      </c>
      <c r="BH19" s="664"/>
      <c r="BI19" s="664"/>
      <c r="BJ19" s="664"/>
      <c r="BK19" s="664"/>
      <c r="BL19" s="664"/>
      <c r="BM19" s="664"/>
      <c r="BN19" s="665"/>
      <c r="BO19" s="723">
        <v>0</v>
      </c>
      <c r="BP19" s="723"/>
      <c r="BQ19" s="723"/>
      <c r="BR19" s="723"/>
      <c r="BS19" s="669" t="s">
        <v>179</v>
      </c>
      <c r="BT19" s="664"/>
      <c r="BU19" s="664"/>
      <c r="BV19" s="664"/>
      <c r="BW19" s="664"/>
      <c r="BX19" s="664"/>
      <c r="BY19" s="664"/>
      <c r="BZ19" s="664"/>
      <c r="CA19" s="664"/>
      <c r="CB19" s="704"/>
      <c r="CD19" s="705" t="s">
        <v>276</v>
      </c>
      <c r="CE19" s="702"/>
      <c r="CF19" s="702"/>
      <c r="CG19" s="702"/>
      <c r="CH19" s="702"/>
      <c r="CI19" s="702"/>
      <c r="CJ19" s="702"/>
      <c r="CK19" s="702"/>
      <c r="CL19" s="702"/>
      <c r="CM19" s="702"/>
      <c r="CN19" s="702"/>
      <c r="CO19" s="702"/>
      <c r="CP19" s="702"/>
      <c r="CQ19" s="703"/>
      <c r="CR19" s="661" t="s">
        <v>245</v>
      </c>
      <c r="CS19" s="664"/>
      <c r="CT19" s="664"/>
      <c r="CU19" s="664"/>
      <c r="CV19" s="664"/>
      <c r="CW19" s="664"/>
      <c r="CX19" s="664"/>
      <c r="CY19" s="665"/>
      <c r="CZ19" s="723" t="s">
        <v>179</v>
      </c>
      <c r="DA19" s="723"/>
      <c r="DB19" s="723"/>
      <c r="DC19" s="723"/>
      <c r="DD19" s="669" t="s">
        <v>179</v>
      </c>
      <c r="DE19" s="664"/>
      <c r="DF19" s="664"/>
      <c r="DG19" s="664"/>
      <c r="DH19" s="664"/>
      <c r="DI19" s="664"/>
      <c r="DJ19" s="664"/>
      <c r="DK19" s="664"/>
      <c r="DL19" s="664"/>
      <c r="DM19" s="664"/>
      <c r="DN19" s="664"/>
      <c r="DO19" s="664"/>
      <c r="DP19" s="665"/>
      <c r="DQ19" s="669" t="s">
        <v>245</v>
      </c>
      <c r="DR19" s="664"/>
      <c r="DS19" s="664"/>
      <c r="DT19" s="664"/>
      <c r="DU19" s="664"/>
      <c r="DV19" s="664"/>
      <c r="DW19" s="664"/>
      <c r="DX19" s="664"/>
      <c r="DY19" s="664"/>
      <c r="DZ19" s="664"/>
      <c r="EA19" s="664"/>
      <c r="EB19" s="664"/>
      <c r="EC19" s="704"/>
    </row>
    <row r="20" spans="2:133" ht="11.25" customHeight="1" x14ac:dyDescent="0.15">
      <c r="B20" s="658" t="s">
        <v>277</v>
      </c>
      <c r="C20" s="659"/>
      <c r="D20" s="659"/>
      <c r="E20" s="659"/>
      <c r="F20" s="659"/>
      <c r="G20" s="659"/>
      <c r="H20" s="659"/>
      <c r="I20" s="659"/>
      <c r="J20" s="659"/>
      <c r="K20" s="659"/>
      <c r="L20" s="659"/>
      <c r="M20" s="659"/>
      <c r="N20" s="659"/>
      <c r="O20" s="659"/>
      <c r="P20" s="659"/>
      <c r="Q20" s="660"/>
      <c r="R20" s="661">
        <v>385414</v>
      </c>
      <c r="S20" s="664"/>
      <c r="T20" s="664"/>
      <c r="U20" s="664"/>
      <c r="V20" s="664"/>
      <c r="W20" s="664"/>
      <c r="X20" s="664"/>
      <c r="Y20" s="665"/>
      <c r="Z20" s="723">
        <v>3.7</v>
      </c>
      <c r="AA20" s="723"/>
      <c r="AB20" s="723"/>
      <c r="AC20" s="723"/>
      <c r="AD20" s="724" t="s">
        <v>135</v>
      </c>
      <c r="AE20" s="724"/>
      <c r="AF20" s="724"/>
      <c r="AG20" s="724"/>
      <c r="AH20" s="724"/>
      <c r="AI20" s="724"/>
      <c r="AJ20" s="724"/>
      <c r="AK20" s="724"/>
      <c r="AL20" s="666" t="s">
        <v>135</v>
      </c>
      <c r="AM20" s="667"/>
      <c r="AN20" s="667"/>
      <c r="AO20" s="725"/>
      <c r="AP20" s="658" t="s">
        <v>278</v>
      </c>
      <c r="AQ20" s="659"/>
      <c r="AR20" s="659"/>
      <c r="AS20" s="659"/>
      <c r="AT20" s="659"/>
      <c r="AU20" s="659"/>
      <c r="AV20" s="659"/>
      <c r="AW20" s="659"/>
      <c r="AX20" s="659"/>
      <c r="AY20" s="659"/>
      <c r="AZ20" s="659"/>
      <c r="BA20" s="659"/>
      <c r="BB20" s="659"/>
      <c r="BC20" s="659"/>
      <c r="BD20" s="659"/>
      <c r="BE20" s="659"/>
      <c r="BF20" s="660"/>
      <c r="BG20" s="661">
        <v>10</v>
      </c>
      <c r="BH20" s="664"/>
      <c r="BI20" s="664"/>
      <c r="BJ20" s="664"/>
      <c r="BK20" s="664"/>
      <c r="BL20" s="664"/>
      <c r="BM20" s="664"/>
      <c r="BN20" s="665"/>
      <c r="BO20" s="723">
        <v>0</v>
      </c>
      <c r="BP20" s="723"/>
      <c r="BQ20" s="723"/>
      <c r="BR20" s="723"/>
      <c r="BS20" s="669" t="s">
        <v>245</v>
      </c>
      <c r="BT20" s="664"/>
      <c r="BU20" s="664"/>
      <c r="BV20" s="664"/>
      <c r="BW20" s="664"/>
      <c r="BX20" s="664"/>
      <c r="BY20" s="664"/>
      <c r="BZ20" s="664"/>
      <c r="CA20" s="664"/>
      <c r="CB20" s="704"/>
      <c r="CD20" s="705" t="s">
        <v>279</v>
      </c>
      <c r="CE20" s="702"/>
      <c r="CF20" s="702"/>
      <c r="CG20" s="702"/>
      <c r="CH20" s="702"/>
      <c r="CI20" s="702"/>
      <c r="CJ20" s="702"/>
      <c r="CK20" s="702"/>
      <c r="CL20" s="702"/>
      <c r="CM20" s="702"/>
      <c r="CN20" s="702"/>
      <c r="CO20" s="702"/>
      <c r="CP20" s="702"/>
      <c r="CQ20" s="703"/>
      <c r="CR20" s="661">
        <v>10371793</v>
      </c>
      <c r="CS20" s="664"/>
      <c r="CT20" s="664"/>
      <c r="CU20" s="664"/>
      <c r="CV20" s="664"/>
      <c r="CW20" s="664"/>
      <c r="CX20" s="664"/>
      <c r="CY20" s="665"/>
      <c r="CZ20" s="723">
        <v>100</v>
      </c>
      <c r="DA20" s="723"/>
      <c r="DB20" s="723"/>
      <c r="DC20" s="723"/>
      <c r="DD20" s="669">
        <v>2021718</v>
      </c>
      <c r="DE20" s="664"/>
      <c r="DF20" s="664"/>
      <c r="DG20" s="664"/>
      <c r="DH20" s="664"/>
      <c r="DI20" s="664"/>
      <c r="DJ20" s="664"/>
      <c r="DK20" s="664"/>
      <c r="DL20" s="664"/>
      <c r="DM20" s="664"/>
      <c r="DN20" s="664"/>
      <c r="DO20" s="664"/>
      <c r="DP20" s="665"/>
      <c r="DQ20" s="669">
        <v>7104598</v>
      </c>
      <c r="DR20" s="664"/>
      <c r="DS20" s="664"/>
      <c r="DT20" s="664"/>
      <c r="DU20" s="664"/>
      <c r="DV20" s="664"/>
      <c r="DW20" s="664"/>
      <c r="DX20" s="664"/>
      <c r="DY20" s="664"/>
      <c r="DZ20" s="664"/>
      <c r="EA20" s="664"/>
      <c r="EB20" s="664"/>
      <c r="EC20" s="704"/>
    </row>
    <row r="21" spans="2:133" ht="11.25" customHeight="1" x14ac:dyDescent="0.15">
      <c r="B21" s="658" t="s">
        <v>280</v>
      </c>
      <c r="C21" s="659"/>
      <c r="D21" s="659"/>
      <c r="E21" s="659"/>
      <c r="F21" s="659"/>
      <c r="G21" s="659"/>
      <c r="H21" s="659"/>
      <c r="I21" s="659"/>
      <c r="J21" s="659"/>
      <c r="K21" s="659"/>
      <c r="L21" s="659"/>
      <c r="M21" s="659"/>
      <c r="N21" s="659"/>
      <c r="O21" s="659"/>
      <c r="P21" s="659"/>
      <c r="Q21" s="660"/>
      <c r="R21" s="661" t="s">
        <v>135</v>
      </c>
      <c r="S21" s="664"/>
      <c r="T21" s="664"/>
      <c r="U21" s="664"/>
      <c r="V21" s="664"/>
      <c r="W21" s="664"/>
      <c r="X21" s="664"/>
      <c r="Y21" s="665"/>
      <c r="Z21" s="723" t="s">
        <v>135</v>
      </c>
      <c r="AA21" s="723"/>
      <c r="AB21" s="723"/>
      <c r="AC21" s="723"/>
      <c r="AD21" s="724" t="s">
        <v>135</v>
      </c>
      <c r="AE21" s="724"/>
      <c r="AF21" s="724"/>
      <c r="AG21" s="724"/>
      <c r="AH21" s="724"/>
      <c r="AI21" s="724"/>
      <c r="AJ21" s="724"/>
      <c r="AK21" s="724"/>
      <c r="AL21" s="666" t="s">
        <v>179</v>
      </c>
      <c r="AM21" s="667"/>
      <c r="AN21" s="667"/>
      <c r="AO21" s="725"/>
      <c r="AP21" s="769" t="s">
        <v>281</v>
      </c>
      <c r="AQ21" s="776"/>
      <c r="AR21" s="776"/>
      <c r="AS21" s="776"/>
      <c r="AT21" s="776"/>
      <c r="AU21" s="776"/>
      <c r="AV21" s="776"/>
      <c r="AW21" s="776"/>
      <c r="AX21" s="776"/>
      <c r="AY21" s="776"/>
      <c r="AZ21" s="776"/>
      <c r="BA21" s="776"/>
      <c r="BB21" s="776"/>
      <c r="BC21" s="776"/>
      <c r="BD21" s="776"/>
      <c r="BE21" s="776"/>
      <c r="BF21" s="771"/>
      <c r="BG21" s="661" t="s">
        <v>135</v>
      </c>
      <c r="BH21" s="664"/>
      <c r="BI21" s="664"/>
      <c r="BJ21" s="664"/>
      <c r="BK21" s="664"/>
      <c r="BL21" s="664"/>
      <c r="BM21" s="664"/>
      <c r="BN21" s="665"/>
      <c r="BO21" s="723" t="s">
        <v>135</v>
      </c>
      <c r="BP21" s="723"/>
      <c r="BQ21" s="723"/>
      <c r="BR21" s="723"/>
      <c r="BS21" s="669" t="s">
        <v>245</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282</v>
      </c>
      <c r="C22" s="659"/>
      <c r="D22" s="659"/>
      <c r="E22" s="659"/>
      <c r="F22" s="659"/>
      <c r="G22" s="659"/>
      <c r="H22" s="659"/>
      <c r="I22" s="659"/>
      <c r="J22" s="659"/>
      <c r="K22" s="659"/>
      <c r="L22" s="659"/>
      <c r="M22" s="659"/>
      <c r="N22" s="659"/>
      <c r="O22" s="659"/>
      <c r="P22" s="659"/>
      <c r="Q22" s="660"/>
      <c r="R22" s="661">
        <v>6565066</v>
      </c>
      <c r="S22" s="664"/>
      <c r="T22" s="664"/>
      <c r="U22" s="664"/>
      <c r="V22" s="664"/>
      <c r="W22" s="664"/>
      <c r="X22" s="664"/>
      <c r="Y22" s="665"/>
      <c r="Z22" s="723">
        <v>62.4</v>
      </c>
      <c r="AA22" s="723"/>
      <c r="AB22" s="723"/>
      <c r="AC22" s="723"/>
      <c r="AD22" s="724">
        <v>6179642</v>
      </c>
      <c r="AE22" s="724"/>
      <c r="AF22" s="724"/>
      <c r="AG22" s="724"/>
      <c r="AH22" s="724"/>
      <c r="AI22" s="724"/>
      <c r="AJ22" s="724"/>
      <c r="AK22" s="724"/>
      <c r="AL22" s="666">
        <v>99.7</v>
      </c>
      <c r="AM22" s="667"/>
      <c r="AN22" s="667"/>
      <c r="AO22" s="725"/>
      <c r="AP22" s="769" t="s">
        <v>283</v>
      </c>
      <c r="AQ22" s="776"/>
      <c r="AR22" s="776"/>
      <c r="AS22" s="776"/>
      <c r="AT22" s="776"/>
      <c r="AU22" s="776"/>
      <c r="AV22" s="776"/>
      <c r="AW22" s="776"/>
      <c r="AX22" s="776"/>
      <c r="AY22" s="776"/>
      <c r="AZ22" s="776"/>
      <c r="BA22" s="776"/>
      <c r="BB22" s="776"/>
      <c r="BC22" s="776"/>
      <c r="BD22" s="776"/>
      <c r="BE22" s="776"/>
      <c r="BF22" s="771"/>
      <c r="BG22" s="661" t="s">
        <v>179</v>
      </c>
      <c r="BH22" s="664"/>
      <c r="BI22" s="664"/>
      <c r="BJ22" s="664"/>
      <c r="BK22" s="664"/>
      <c r="BL22" s="664"/>
      <c r="BM22" s="664"/>
      <c r="BN22" s="665"/>
      <c r="BO22" s="723" t="s">
        <v>179</v>
      </c>
      <c r="BP22" s="723"/>
      <c r="BQ22" s="723"/>
      <c r="BR22" s="723"/>
      <c r="BS22" s="669" t="s">
        <v>245</v>
      </c>
      <c r="BT22" s="664"/>
      <c r="BU22" s="664"/>
      <c r="BV22" s="664"/>
      <c r="BW22" s="664"/>
      <c r="BX22" s="664"/>
      <c r="BY22" s="664"/>
      <c r="BZ22" s="664"/>
      <c r="CA22" s="664"/>
      <c r="CB22" s="704"/>
      <c r="CD22" s="778" t="s">
        <v>284</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285</v>
      </c>
      <c r="C23" s="659"/>
      <c r="D23" s="659"/>
      <c r="E23" s="659"/>
      <c r="F23" s="659"/>
      <c r="G23" s="659"/>
      <c r="H23" s="659"/>
      <c r="I23" s="659"/>
      <c r="J23" s="659"/>
      <c r="K23" s="659"/>
      <c r="L23" s="659"/>
      <c r="M23" s="659"/>
      <c r="N23" s="659"/>
      <c r="O23" s="659"/>
      <c r="P23" s="659"/>
      <c r="Q23" s="660"/>
      <c r="R23" s="661">
        <v>2158</v>
      </c>
      <c r="S23" s="664"/>
      <c r="T23" s="664"/>
      <c r="U23" s="664"/>
      <c r="V23" s="664"/>
      <c r="W23" s="664"/>
      <c r="X23" s="664"/>
      <c r="Y23" s="665"/>
      <c r="Z23" s="723">
        <v>0</v>
      </c>
      <c r="AA23" s="723"/>
      <c r="AB23" s="723"/>
      <c r="AC23" s="723"/>
      <c r="AD23" s="724">
        <v>2158</v>
      </c>
      <c r="AE23" s="724"/>
      <c r="AF23" s="724"/>
      <c r="AG23" s="724"/>
      <c r="AH23" s="724"/>
      <c r="AI23" s="724"/>
      <c r="AJ23" s="724"/>
      <c r="AK23" s="724"/>
      <c r="AL23" s="666">
        <v>0</v>
      </c>
      <c r="AM23" s="667"/>
      <c r="AN23" s="667"/>
      <c r="AO23" s="725"/>
      <c r="AP23" s="769" t="s">
        <v>286</v>
      </c>
      <c r="AQ23" s="776"/>
      <c r="AR23" s="776"/>
      <c r="AS23" s="776"/>
      <c r="AT23" s="776"/>
      <c r="AU23" s="776"/>
      <c r="AV23" s="776"/>
      <c r="AW23" s="776"/>
      <c r="AX23" s="776"/>
      <c r="AY23" s="776"/>
      <c r="AZ23" s="776"/>
      <c r="BA23" s="776"/>
      <c r="BB23" s="776"/>
      <c r="BC23" s="776"/>
      <c r="BD23" s="776"/>
      <c r="BE23" s="776"/>
      <c r="BF23" s="771"/>
      <c r="BG23" s="661">
        <v>10</v>
      </c>
      <c r="BH23" s="664"/>
      <c r="BI23" s="664"/>
      <c r="BJ23" s="664"/>
      <c r="BK23" s="664"/>
      <c r="BL23" s="664"/>
      <c r="BM23" s="664"/>
      <c r="BN23" s="665"/>
      <c r="BO23" s="723">
        <v>0</v>
      </c>
      <c r="BP23" s="723"/>
      <c r="BQ23" s="723"/>
      <c r="BR23" s="723"/>
      <c r="BS23" s="669" t="s">
        <v>135</v>
      </c>
      <c r="BT23" s="664"/>
      <c r="BU23" s="664"/>
      <c r="BV23" s="664"/>
      <c r="BW23" s="664"/>
      <c r="BX23" s="664"/>
      <c r="BY23" s="664"/>
      <c r="BZ23" s="664"/>
      <c r="CA23" s="664"/>
      <c r="CB23" s="704"/>
      <c r="CD23" s="778" t="s">
        <v>224</v>
      </c>
      <c r="CE23" s="779"/>
      <c r="CF23" s="779"/>
      <c r="CG23" s="779"/>
      <c r="CH23" s="779"/>
      <c r="CI23" s="779"/>
      <c r="CJ23" s="779"/>
      <c r="CK23" s="779"/>
      <c r="CL23" s="779"/>
      <c r="CM23" s="779"/>
      <c r="CN23" s="779"/>
      <c r="CO23" s="779"/>
      <c r="CP23" s="779"/>
      <c r="CQ23" s="780"/>
      <c r="CR23" s="778" t="s">
        <v>287</v>
      </c>
      <c r="CS23" s="779"/>
      <c r="CT23" s="779"/>
      <c r="CU23" s="779"/>
      <c r="CV23" s="779"/>
      <c r="CW23" s="779"/>
      <c r="CX23" s="779"/>
      <c r="CY23" s="780"/>
      <c r="CZ23" s="778" t="s">
        <v>288</v>
      </c>
      <c r="DA23" s="779"/>
      <c r="DB23" s="779"/>
      <c r="DC23" s="780"/>
      <c r="DD23" s="778" t="s">
        <v>289</v>
      </c>
      <c r="DE23" s="779"/>
      <c r="DF23" s="779"/>
      <c r="DG23" s="779"/>
      <c r="DH23" s="779"/>
      <c r="DI23" s="779"/>
      <c r="DJ23" s="779"/>
      <c r="DK23" s="780"/>
      <c r="DL23" s="787" t="s">
        <v>290</v>
      </c>
      <c r="DM23" s="788"/>
      <c r="DN23" s="788"/>
      <c r="DO23" s="788"/>
      <c r="DP23" s="788"/>
      <c r="DQ23" s="788"/>
      <c r="DR23" s="788"/>
      <c r="DS23" s="788"/>
      <c r="DT23" s="788"/>
      <c r="DU23" s="788"/>
      <c r="DV23" s="789"/>
      <c r="DW23" s="778" t="s">
        <v>291</v>
      </c>
      <c r="DX23" s="779"/>
      <c r="DY23" s="779"/>
      <c r="DZ23" s="779"/>
      <c r="EA23" s="779"/>
      <c r="EB23" s="779"/>
      <c r="EC23" s="780"/>
    </row>
    <row r="24" spans="2:133" ht="11.25" customHeight="1" x14ac:dyDescent="0.15">
      <c r="B24" s="658" t="s">
        <v>292</v>
      </c>
      <c r="C24" s="659"/>
      <c r="D24" s="659"/>
      <c r="E24" s="659"/>
      <c r="F24" s="659"/>
      <c r="G24" s="659"/>
      <c r="H24" s="659"/>
      <c r="I24" s="659"/>
      <c r="J24" s="659"/>
      <c r="K24" s="659"/>
      <c r="L24" s="659"/>
      <c r="M24" s="659"/>
      <c r="N24" s="659"/>
      <c r="O24" s="659"/>
      <c r="P24" s="659"/>
      <c r="Q24" s="660"/>
      <c r="R24" s="661">
        <v>14662</v>
      </c>
      <c r="S24" s="664"/>
      <c r="T24" s="664"/>
      <c r="U24" s="664"/>
      <c r="V24" s="664"/>
      <c r="W24" s="664"/>
      <c r="X24" s="664"/>
      <c r="Y24" s="665"/>
      <c r="Z24" s="723">
        <v>0.1</v>
      </c>
      <c r="AA24" s="723"/>
      <c r="AB24" s="723"/>
      <c r="AC24" s="723"/>
      <c r="AD24" s="724" t="s">
        <v>135</v>
      </c>
      <c r="AE24" s="724"/>
      <c r="AF24" s="724"/>
      <c r="AG24" s="724"/>
      <c r="AH24" s="724"/>
      <c r="AI24" s="724"/>
      <c r="AJ24" s="724"/>
      <c r="AK24" s="724"/>
      <c r="AL24" s="666" t="s">
        <v>238</v>
      </c>
      <c r="AM24" s="667"/>
      <c r="AN24" s="667"/>
      <c r="AO24" s="725"/>
      <c r="AP24" s="769" t="s">
        <v>293</v>
      </c>
      <c r="AQ24" s="776"/>
      <c r="AR24" s="776"/>
      <c r="AS24" s="776"/>
      <c r="AT24" s="776"/>
      <c r="AU24" s="776"/>
      <c r="AV24" s="776"/>
      <c r="AW24" s="776"/>
      <c r="AX24" s="776"/>
      <c r="AY24" s="776"/>
      <c r="AZ24" s="776"/>
      <c r="BA24" s="776"/>
      <c r="BB24" s="776"/>
      <c r="BC24" s="776"/>
      <c r="BD24" s="776"/>
      <c r="BE24" s="776"/>
      <c r="BF24" s="771"/>
      <c r="BG24" s="661" t="s">
        <v>179</v>
      </c>
      <c r="BH24" s="664"/>
      <c r="BI24" s="664"/>
      <c r="BJ24" s="664"/>
      <c r="BK24" s="664"/>
      <c r="BL24" s="664"/>
      <c r="BM24" s="664"/>
      <c r="BN24" s="665"/>
      <c r="BO24" s="723" t="s">
        <v>135</v>
      </c>
      <c r="BP24" s="723"/>
      <c r="BQ24" s="723"/>
      <c r="BR24" s="723"/>
      <c r="BS24" s="669" t="s">
        <v>135</v>
      </c>
      <c r="BT24" s="664"/>
      <c r="BU24" s="664"/>
      <c r="BV24" s="664"/>
      <c r="BW24" s="664"/>
      <c r="BX24" s="664"/>
      <c r="BY24" s="664"/>
      <c r="BZ24" s="664"/>
      <c r="CA24" s="664"/>
      <c r="CB24" s="704"/>
      <c r="CD24" s="732" t="s">
        <v>294</v>
      </c>
      <c r="CE24" s="733"/>
      <c r="CF24" s="733"/>
      <c r="CG24" s="733"/>
      <c r="CH24" s="733"/>
      <c r="CI24" s="733"/>
      <c r="CJ24" s="733"/>
      <c r="CK24" s="733"/>
      <c r="CL24" s="733"/>
      <c r="CM24" s="733"/>
      <c r="CN24" s="733"/>
      <c r="CO24" s="733"/>
      <c r="CP24" s="733"/>
      <c r="CQ24" s="734"/>
      <c r="CR24" s="726">
        <v>3508633</v>
      </c>
      <c r="CS24" s="727"/>
      <c r="CT24" s="727"/>
      <c r="CU24" s="727"/>
      <c r="CV24" s="727"/>
      <c r="CW24" s="727"/>
      <c r="CX24" s="727"/>
      <c r="CY24" s="773"/>
      <c r="CZ24" s="774">
        <v>33.799999999999997</v>
      </c>
      <c r="DA24" s="743"/>
      <c r="DB24" s="743"/>
      <c r="DC24" s="777"/>
      <c r="DD24" s="772">
        <v>2579596</v>
      </c>
      <c r="DE24" s="727"/>
      <c r="DF24" s="727"/>
      <c r="DG24" s="727"/>
      <c r="DH24" s="727"/>
      <c r="DI24" s="727"/>
      <c r="DJ24" s="727"/>
      <c r="DK24" s="773"/>
      <c r="DL24" s="772">
        <v>2525156</v>
      </c>
      <c r="DM24" s="727"/>
      <c r="DN24" s="727"/>
      <c r="DO24" s="727"/>
      <c r="DP24" s="727"/>
      <c r="DQ24" s="727"/>
      <c r="DR24" s="727"/>
      <c r="DS24" s="727"/>
      <c r="DT24" s="727"/>
      <c r="DU24" s="727"/>
      <c r="DV24" s="773"/>
      <c r="DW24" s="774">
        <v>39.5</v>
      </c>
      <c r="DX24" s="743"/>
      <c r="DY24" s="743"/>
      <c r="DZ24" s="743"/>
      <c r="EA24" s="743"/>
      <c r="EB24" s="743"/>
      <c r="EC24" s="775"/>
    </row>
    <row r="25" spans="2:133" ht="11.25" customHeight="1" x14ac:dyDescent="0.15">
      <c r="B25" s="658" t="s">
        <v>295</v>
      </c>
      <c r="C25" s="659"/>
      <c r="D25" s="659"/>
      <c r="E25" s="659"/>
      <c r="F25" s="659"/>
      <c r="G25" s="659"/>
      <c r="H25" s="659"/>
      <c r="I25" s="659"/>
      <c r="J25" s="659"/>
      <c r="K25" s="659"/>
      <c r="L25" s="659"/>
      <c r="M25" s="659"/>
      <c r="N25" s="659"/>
      <c r="O25" s="659"/>
      <c r="P25" s="659"/>
      <c r="Q25" s="660"/>
      <c r="R25" s="661">
        <v>65441</v>
      </c>
      <c r="S25" s="664"/>
      <c r="T25" s="664"/>
      <c r="U25" s="664"/>
      <c r="V25" s="664"/>
      <c r="W25" s="664"/>
      <c r="X25" s="664"/>
      <c r="Y25" s="665"/>
      <c r="Z25" s="723">
        <v>0.6</v>
      </c>
      <c r="AA25" s="723"/>
      <c r="AB25" s="723"/>
      <c r="AC25" s="723"/>
      <c r="AD25" s="724">
        <v>2722</v>
      </c>
      <c r="AE25" s="724"/>
      <c r="AF25" s="724"/>
      <c r="AG25" s="724"/>
      <c r="AH25" s="724"/>
      <c r="AI25" s="724"/>
      <c r="AJ25" s="724"/>
      <c r="AK25" s="724"/>
      <c r="AL25" s="666">
        <v>0</v>
      </c>
      <c r="AM25" s="667"/>
      <c r="AN25" s="667"/>
      <c r="AO25" s="725"/>
      <c r="AP25" s="769" t="s">
        <v>296</v>
      </c>
      <c r="AQ25" s="776"/>
      <c r="AR25" s="776"/>
      <c r="AS25" s="776"/>
      <c r="AT25" s="776"/>
      <c r="AU25" s="776"/>
      <c r="AV25" s="776"/>
      <c r="AW25" s="776"/>
      <c r="AX25" s="776"/>
      <c r="AY25" s="776"/>
      <c r="AZ25" s="776"/>
      <c r="BA25" s="776"/>
      <c r="BB25" s="776"/>
      <c r="BC25" s="776"/>
      <c r="BD25" s="776"/>
      <c r="BE25" s="776"/>
      <c r="BF25" s="771"/>
      <c r="BG25" s="661" t="s">
        <v>179</v>
      </c>
      <c r="BH25" s="664"/>
      <c r="BI25" s="664"/>
      <c r="BJ25" s="664"/>
      <c r="BK25" s="664"/>
      <c r="BL25" s="664"/>
      <c r="BM25" s="664"/>
      <c r="BN25" s="665"/>
      <c r="BO25" s="723" t="s">
        <v>245</v>
      </c>
      <c r="BP25" s="723"/>
      <c r="BQ25" s="723"/>
      <c r="BR25" s="723"/>
      <c r="BS25" s="669" t="s">
        <v>245</v>
      </c>
      <c r="BT25" s="664"/>
      <c r="BU25" s="664"/>
      <c r="BV25" s="664"/>
      <c r="BW25" s="664"/>
      <c r="BX25" s="664"/>
      <c r="BY25" s="664"/>
      <c r="BZ25" s="664"/>
      <c r="CA25" s="664"/>
      <c r="CB25" s="704"/>
      <c r="CD25" s="705" t="s">
        <v>297</v>
      </c>
      <c r="CE25" s="702"/>
      <c r="CF25" s="702"/>
      <c r="CG25" s="702"/>
      <c r="CH25" s="702"/>
      <c r="CI25" s="702"/>
      <c r="CJ25" s="702"/>
      <c r="CK25" s="702"/>
      <c r="CL25" s="702"/>
      <c r="CM25" s="702"/>
      <c r="CN25" s="702"/>
      <c r="CO25" s="702"/>
      <c r="CP25" s="702"/>
      <c r="CQ25" s="703"/>
      <c r="CR25" s="661">
        <v>1281624</v>
      </c>
      <c r="CS25" s="662"/>
      <c r="CT25" s="662"/>
      <c r="CU25" s="662"/>
      <c r="CV25" s="662"/>
      <c r="CW25" s="662"/>
      <c r="CX25" s="662"/>
      <c r="CY25" s="663"/>
      <c r="CZ25" s="666">
        <v>12.4</v>
      </c>
      <c r="DA25" s="695"/>
      <c r="DB25" s="695"/>
      <c r="DC25" s="696"/>
      <c r="DD25" s="669">
        <v>1241959</v>
      </c>
      <c r="DE25" s="662"/>
      <c r="DF25" s="662"/>
      <c r="DG25" s="662"/>
      <c r="DH25" s="662"/>
      <c r="DI25" s="662"/>
      <c r="DJ25" s="662"/>
      <c r="DK25" s="663"/>
      <c r="DL25" s="669">
        <v>1187759</v>
      </c>
      <c r="DM25" s="662"/>
      <c r="DN25" s="662"/>
      <c r="DO25" s="662"/>
      <c r="DP25" s="662"/>
      <c r="DQ25" s="662"/>
      <c r="DR25" s="662"/>
      <c r="DS25" s="662"/>
      <c r="DT25" s="662"/>
      <c r="DU25" s="662"/>
      <c r="DV25" s="663"/>
      <c r="DW25" s="666">
        <v>18.600000000000001</v>
      </c>
      <c r="DX25" s="695"/>
      <c r="DY25" s="695"/>
      <c r="DZ25" s="695"/>
      <c r="EA25" s="695"/>
      <c r="EB25" s="695"/>
      <c r="EC25" s="697"/>
    </row>
    <row r="26" spans="2:133" ht="11.25" customHeight="1" x14ac:dyDescent="0.15">
      <c r="B26" s="658" t="s">
        <v>298</v>
      </c>
      <c r="C26" s="659"/>
      <c r="D26" s="659"/>
      <c r="E26" s="659"/>
      <c r="F26" s="659"/>
      <c r="G26" s="659"/>
      <c r="H26" s="659"/>
      <c r="I26" s="659"/>
      <c r="J26" s="659"/>
      <c r="K26" s="659"/>
      <c r="L26" s="659"/>
      <c r="M26" s="659"/>
      <c r="N26" s="659"/>
      <c r="O26" s="659"/>
      <c r="P26" s="659"/>
      <c r="Q26" s="660"/>
      <c r="R26" s="661">
        <v>10253</v>
      </c>
      <c r="S26" s="664"/>
      <c r="T26" s="664"/>
      <c r="U26" s="664"/>
      <c r="V26" s="664"/>
      <c r="W26" s="664"/>
      <c r="X26" s="664"/>
      <c r="Y26" s="665"/>
      <c r="Z26" s="723">
        <v>0.1</v>
      </c>
      <c r="AA26" s="723"/>
      <c r="AB26" s="723"/>
      <c r="AC26" s="723"/>
      <c r="AD26" s="724" t="s">
        <v>135</v>
      </c>
      <c r="AE26" s="724"/>
      <c r="AF26" s="724"/>
      <c r="AG26" s="724"/>
      <c r="AH26" s="724"/>
      <c r="AI26" s="724"/>
      <c r="AJ26" s="724"/>
      <c r="AK26" s="724"/>
      <c r="AL26" s="666" t="s">
        <v>245</v>
      </c>
      <c r="AM26" s="667"/>
      <c r="AN26" s="667"/>
      <c r="AO26" s="725"/>
      <c r="AP26" s="769" t="s">
        <v>299</v>
      </c>
      <c r="AQ26" s="770"/>
      <c r="AR26" s="770"/>
      <c r="AS26" s="770"/>
      <c r="AT26" s="770"/>
      <c r="AU26" s="770"/>
      <c r="AV26" s="770"/>
      <c r="AW26" s="770"/>
      <c r="AX26" s="770"/>
      <c r="AY26" s="770"/>
      <c r="AZ26" s="770"/>
      <c r="BA26" s="770"/>
      <c r="BB26" s="770"/>
      <c r="BC26" s="770"/>
      <c r="BD26" s="770"/>
      <c r="BE26" s="770"/>
      <c r="BF26" s="771"/>
      <c r="BG26" s="661" t="s">
        <v>135</v>
      </c>
      <c r="BH26" s="664"/>
      <c r="BI26" s="664"/>
      <c r="BJ26" s="664"/>
      <c r="BK26" s="664"/>
      <c r="BL26" s="664"/>
      <c r="BM26" s="664"/>
      <c r="BN26" s="665"/>
      <c r="BO26" s="723" t="s">
        <v>135</v>
      </c>
      <c r="BP26" s="723"/>
      <c r="BQ26" s="723"/>
      <c r="BR26" s="723"/>
      <c r="BS26" s="669" t="s">
        <v>245</v>
      </c>
      <c r="BT26" s="664"/>
      <c r="BU26" s="664"/>
      <c r="BV26" s="664"/>
      <c r="BW26" s="664"/>
      <c r="BX26" s="664"/>
      <c r="BY26" s="664"/>
      <c r="BZ26" s="664"/>
      <c r="CA26" s="664"/>
      <c r="CB26" s="704"/>
      <c r="CD26" s="705" t="s">
        <v>300</v>
      </c>
      <c r="CE26" s="702"/>
      <c r="CF26" s="702"/>
      <c r="CG26" s="702"/>
      <c r="CH26" s="702"/>
      <c r="CI26" s="702"/>
      <c r="CJ26" s="702"/>
      <c r="CK26" s="702"/>
      <c r="CL26" s="702"/>
      <c r="CM26" s="702"/>
      <c r="CN26" s="702"/>
      <c r="CO26" s="702"/>
      <c r="CP26" s="702"/>
      <c r="CQ26" s="703"/>
      <c r="CR26" s="661">
        <v>818440</v>
      </c>
      <c r="CS26" s="664"/>
      <c r="CT26" s="664"/>
      <c r="CU26" s="664"/>
      <c r="CV26" s="664"/>
      <c r="CW26" s="664"/>
      <c r="CX26" s="664"/>
      <c r="CY26" s="665"/>
      <c r="CZ26" s="666">
        <v>7.9</v>
      </c>
      <c r="DA26" s="695"/>
      <c r="DB26" s="695"/>
      <c r="DC26" s="696"/>
      <c r="DD26" s="669">
        <v>807741</v>
      </c>
      <c r="DE26" s="664"/>
      <c r="DF26" s="664"/>
      <c r="DG26" s="664"/>
      <c r="DH26" s="664"/>
      <c r="DI26" s="664"/>
      <c r="DJ26" s="664"/>
      <c r="DK26" s="665"/>
      <c r="DL26" s="669" t="s">
        <v>135</v>
      </c>
      <c r="DM26" s="664"/>
      <c r="DN26" s="664"/>
      <c r="DO26" s="664"/>
      <c r="DP26" s="664"/>
      <c r="DQ26" s="664"/>
      <c r="DR26" s="664"/>
      <c r="DS26" s="664"/>
      <c r="DT26" s="664"/>
      <c r="DU26" s="664"/>
      <c r="DV26" s="665"/>
      <c r="DW26" s="666" t="s">
        <v>135</v>
      </c>
      <c r="DX26" s="695"/>
      <c r="DY26" s="695"/>
      <c r="DZ26" s="695"/>
      <c r="EA26" s="695"/>
      <c r="EB26" s="695"/>
      <c r="EC26" s="697"/>
    </row>
    <row r="27" spans="2:133" ht="11.25" customHeight="1" x14ac:dyDescent="0.15">
      <c r="B27" s="658" t="s">
        <v>301</v>
      </c>
      <c r="C27" s="659"/>
      <c r="D27" s="659"/>
      <c r="E27" s="659"/>
      <c r="F27" s="659"/>
      <c r="G27" s="659"/>
      <c r="H27" s="659"/>
      <c r="I27" s="659"/>
      <c r="J27" s="659"/>
      <c r="K27" s="659"/>
      <c r="L27" s="659"/>
      <c r="M27" s="659"/>
      <c r="N27" s="659"/>
      <c r="O27" s="659"/>
      <c r="P27" s="659"/>
      <c r="Q27" s="660"/>
      <c r="R27" s="661">
        <v>882588</v>
      </c>
      <c r="S27" s="664"/>
      <c r="T27" s="664"/>
      <c r="U27" s="664"/>
      <c r="V27" s="664"/>
      <c r="W27" s="664"/>
      <c r="X27" s="664"/>
      <c r="Y27" s="665"/>
      <c r="Z27" s="723">
        <v>8.4</v>
      </c>
      <c r="AA27" s="723"/>
      <c r="AB27" s="723"/>
      <c r="AC27" s="723"/>
      <c r="AD27" s="724" t="s">
        <v>245</v>
      </c>
      <c r="AE27" s="724"/>
      <c r="AF27" s="724"/>
      <c r="AG27" s="724"/>
      <c r="AH27" s="724"/>
      <c r="AI27" s="724"/>
      <c r="AJ27" s="724"/>
      <c r="AK27" s="724"/>
      <c r="AL27" s="666" t="s">
        <v>238</v>
      </c>
      <c r="AM27" s="667"/>
      <c r="AN27" s="667"/>
      <c r="AO27" s="725"/>
      <c r="AP27" s="658" t="s">
        <v>302</v>
      </c>
      <c r="AQ27" s="659"/>
      <c r="AR27" s="659"/>
      <c r="AS27" s="659"/>
      <c r="AT27" s="659"/>
      <c r="AU27" s="659"/>
      <c r="AV27" s="659"/>
      <c r="AW27" s="659"/>
      <c r="AX27" s="659"/>
      <c r="AY27" s="659"/>
      <c r="AZ27" s="659"/>
      <c r="BA27" s="659"/>
      <c r="BB27" s="659"/>
      <c r="BC27" s="659"/>
      <c r="BD27" s="659"/>
      <c r="BE27" s="659"/>
      <c r="BF27" s="660"/>
      <c r="BG27" s="661">
        <v>2209904</v>
      </c>
      <c r="BH27" s="664"/>
      <c r="BI27" s="664"/>
      <c r="BJ27" s="664"/>
      <c r="BK27" s="664"/>
      <c r="BL27" s="664"/>
      <c r="BM27" s="664"/>
      <c r="BN27" s="665"/>
      <c r="BO27" s="723">
        <v>100</v>
      </c>
      <c r="BP27" s="723"/>
      <c r="BQ27" s="723"/>
      <c r="BR27" s="723"/>
      <c r="BS27" s="669" t="s">
        <v>135</v>
      </c>
      <c r="BT27" s="664"/>
      <c r="BU27" s="664"/>
      <c r="BV27" s="664"/>
      <c r="BW27" s="664"/>
      <c r="BX27" s="664"/>
      <c r="BY27" s="664"/>
      <c r="BZ27" s="664"/>
      <c r="CA27" s="664"/>
      <c r="CB27" s="704"/>
      <c r="CD27" s="705" t="s">
        <v>303</v>
      </c>
      <c r="CE27" s="702"/>
      <c r="CF27" s="702"/>
      <c r="CG27" s="702"/>
      <c r="CH27" s="702"/>
      <c r="CI27" s="702"/>
      <c r="CJ27" s="702"/>
      <c r="CK27" s="702"/>
      <c r="CL27" s="702"/>
      <c r="CM27" s="702"/>
      <c r="CN27" s="702"/>
      <c r="CO27" s="702"/>
      <c r="CP27" s="702"/>
      <c r="CQ27" s="703"/>
      <c r="CR27" s="661">
        <v>1267091</v>
      </c>
      <c r="CS27" s="662"/>
      <c r="CT27" s="662"/>
      <c r="CU27" s="662"/>
      <c r="CV27" s="662"/>
      <c r="CW27" s="662"/>
      <c r="CX27" s="662"/>
      <c r="CY27" s="663"/>
      <c r="CZ27" s="666">
        <v>12.2</v>
      </c>
      <c r="DA27" s="695"/>
      <c r="DB27" s="695"/>
      <c r="DC27" s="696"/>
      <c r="DD27" s="669">
        <v>418689</v>
      </c>
      <c r="DE27" s="662"/>
      <c r="DF27" s="662"/>
      <c r="DG27" s="662"/>
      <c r="DH27" s="662"/>
      <c r="DI27" s="662"/>
      <c r="DJ27" s="662"/>
      <c r="DK27" s="663"/>
      <c r="DL27" s="669">
        <v>418449</v>
      </c>
      <c r="DM27" s="662"/>
      <c r="DN27" s="662"/>
      <c r="DO27" s="662"/>
      <c r="DP27" s="662"/>
      <c r="DQ27" s="662"/>
      <c r="DR27" s="662"/>
      <c r="DS27" s="662"/>
      <c r="DT27" s="662"/>
      <c r="DU27" s="662"/>
      <c r="DV27" s="663"/>
      <c r="DW27" s="666">
        <v>6.5</v>
      </c>
      <c r="DX27" s="695"/>
      <c r="DY27" s="695"/>
      <c r="DZ27" s="695"/>
      <c r="EA27" s="695"/>
      <c r="EB27" s="695"/>
      <c r="EC27" s="697"/>
    </row>
    <row r="28" spans="2:133" ht="11.25" customHeight="1" x14ac:dyDescent="0.15">
      <c r="B28" s="766" t="s">
        <v>304</v>
      </c>
      <c r="C28" s="767"/>
      <c r="D28" s="767"/>
      <c r="E28" s="767"/>
      <c r="F28" s="767"/>
      <c r="G28" s="767"/>
      <c r="H28" s="767"/>
      <c r="I28" s="767"/>
      <c r="J28" s="767"/>
      <c r="K28" s="767"/>
      <c r="L28" s="767"/>
      <c r="M28" s="767"/>
      <c r="N28" s="767"/>
      <c r="O28" s="767"/>
      <c r="P28" s="767"/>
      <c r="Q28" s="768"/>
      <c r="R28" s="661" t="s">
        <v>245</v>
      </c>
      <c r="S28" s="664"/>
      <c r="T28" s="664"/>
      <c r="U28" s="664"/>
      <c r="V28" s="664"/>
      <c r="W28" s="664"/>
      <c r="X28" s="664"/>
      <c r="Y28" s="665"/>
      <c r="Z28" s="723" t="s">
        <v>245</v>
      </c>
      <c r="AA28" s="723"/>
      <c r="AB28" s="723"/>
      <c r="AC28" s="723"/>
      <c r="AD28" s="724" t="s">
        <v>135</v>
      </c>
      <c r="AE28" s="724"/>
      <c r="AF28" s="724"/>
      <c r="AG28" s="724"/>
      <c r="AH28" s="724"/>
      <c r="AI28" s="724"/>
      <c r="AJ28" s="724"/>
      <c r="AK28" s="724"/>
      <c r="AL28" s="666" t="s">
        <v>245</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305</v>
      </c>
      <c r="CE28" s="702"/>
      <c r="CF28" s="702"/>
      <c r="CG28" s="702"/>
      <c r="CH28" s="702"/>
      <c r="CI28" s="702"/>
      <c r="CJ28" s="702"/>
      <c r="CK28" s="702"/>
      <c r="CL28" s="702"/>
      <c r="CM28" s="702"/>
      <c r="CN28" s="702"/>
      <c r="CO28" s="702"/>
      <c r="CP28" s="702"/>
      <c r="CQ28" s="703"/>
      <c r="CR28" s="661">
        <v>959918</v>
      </c>
      <c r="CS28" s="664"/>
      <c r="CT28" s="664"/>
      <c r="CU28" s="664"/>
      <c r="CV28" s="664"/>
      <c r="CW28" s="664"/>
      <c r="CX28" s="664"/>
      <c r="CY28" s="665"/>
      <c r="CZ28" s="666">
        <v>9.3000000000000007</v>
      </c>
      <c r="DA28" s="695"/>
      <c r="DB28" s="695"/>
      <c r="DC28" s="696"/>
      <c r="DD28" s="669">
        <v>918948</v>
      </c>
      <c r="DE28" s="664"/>
      <c r="DF28" s="664"/>
      <c r="DG28" s="664"/>
      <c r="DH28" s="664"/>
      <c r="DI28" s="664"/>
      <c r="DJ28" s="664"/>
      <c r="DK28" s="665"/>
      <c r="DL28" s="669">
        <v>918948</v>
      </c>
      <c r="DM28" s="664"/>
      <c r="DN28" s="664"/>
      <c r="DO28" s="664"/>
      <c r="DP28" s="664"/>
      <c r="DQ28" s="664"/>
      <c r="DR28" s="664"/>
      <c r="DS28" s="664"/>
      <c r="DT28" s="664"/>
      <c r="DU28" s="664"/>
      <c r="DV28" s="665"/>
      <c r="DW28" s="666">
        <v>14.4</v>
      </c>
      <c r="DX28" s="695"/>
      <c r="DY28" s="695"/>
      <c r="DZ28" s="695"/>
      <c r="EA28" s="695"/>
      <c r="EB28" s="695"/>
      <c r="EC28" s="697"/>
    </row>
    <row r="29" spans="2:133" ht="11.25" customHeight="1" x14ac:dyDescent="0.15">
      <c r="B29" s="658" t="s">
        <v>306</v>
      </c>
      <c r="C29" s="659"/>
      <c r="D29" s="659"/>
      <c r="E29" s="659"/>
      <c r="F29" s="659"/>
      <c r="G29" s="659"/>
      <c r="H29" s="659"/>
      <c r="I29" s="659"/>
      <c r="J29" s="659"/>
      <c r="K29" s="659"/>
      <c r="L29" s="659"/>
      <c r="M29" s="659"/>
      <c r="N29" s="659"/>
      <c r="O29" s="659"/>
      <c r="P29" s="659"/>
      <c r="Q29" s="660"/>
      <c r="R29" s="661">
        <v>718217</v>
      </c>
      <c r="S29" s="664"/>
      <c r="T29" s="664"/>
      <c r="U29" s="664"/>
      <c r="V29" s="664"/>
      <c r="W29" s="664"/>
      <c r="X29" s="664"/>
      <c r="Y29" s="665"/>
      <c r="Z29" s="723">
        <v>6.8</v>
      </c>
      <c r="AA29" s="723"/>
      <c r="AB29" s="723"/>
      <c r="AC29" s="723"/>
      <c r="AD29" s="724" t="s">
        <v>245</v>
      </c>
      <c r="AE29" s="724"/>
      <c r="AF29" s="724"/>
      <c r="AG29" s="724"/>
      <c r="AH29" s="724"/>
      <c r="AI29" s="724"/>
      <c r="AJ29" s="724"/>
      <c r="AK29" s="724"/>
      <c r="AL29" s="666" t="s">
        <v>135</v>
      </c>
      <c r="AM29" s="667"/>
      <c r="AN29" s="667"/>
      <c r="AO29" s="725"/>
      <c r="AP29" s="735" t="s">
        <v>224</v>
      </c>
      <c r="AQ29" s="736"/>
      <c r="AR29" s="736"/>
      <c r="AS29" s="736"/>
      <c r="AT29" s="736"/>
      <c r="AU29" s="736"/>
      <c r="AV29" s="736"/>
      <c r="AW29" s="736"/>
      <c r="AX29" s="736"/>
      <c r="AY29" s="736"/>
      <c r="AZ29" s="736"/>
      <c r="BA29" s="736"/>
      <c r="BB29" s="736"/>
      <c r="BC29" s="736"/>
      <c r="BD29" s="736"/>
      <c r="BE29" s="736"/>
      <c r="BF29" s="737"/>
      <c r="BG29" s="735" t="s">
        <v>307</v>
      </c>
      <c r="BH29" s="763"/>
      <c r="BI29" s="763"/>
      <c r="BJ29" s="763"/>
      <c r="BK29" s="763"/>
      <c r="BL29" s="763"/>
      <c r="BM29" s="763"/>
      <c r="BN29" s="763"/>
      <c r="BO29" s="763"/>
      <c r="BP29" s="763"/>
      <c r="BQ29" s="764"/>
      <c r="BR29" s="735" t="s">
        <v>308</v>
      </c>
      <c r="BS29" s="763"/>
      <c r="BT29" s="763"/>
      <c r="BU29" s="763"/>
      <c r="BV29" s="763"/>
      <c r="BW29" s="763"/>
      <c r="BX29" s="763"/>
      <c r="BY29" s="763"/>
      <c r="BZ29" s="763"/>
      <c r="CA29" s="763"/>
      <c r="CB29" s="764"/>
      <c r="CD29" s="745" t="s">
        <v>309</v>
      </c>
      <c r="CE29" s="746"/>
      <c r="CF29" s="705" t="s">
        <v>68</v>
      </c>
      <c r="CG29" s="702"/>
      <c r="CH29" s="702"/>
      <c r="CI29" s="702"/>
      <c r="CJ29" s="702"/>
      <c r="CK29" s="702"/>
      <c r="CL29" s="702"/>
      <c r="CM29" s="702"/>
      <c r="CN29" s="702"/>
      <c r="CO29" s="702"/>
      <c r="CP29" s="702"/>
      <c r="CQ29" s="703"/>
      <c r="CR29" s="661">
        <v>959887</v>
      </c>
      <c r="CS29" s="662"/>
      <c r="CT29" s="662"/>
      <c r="CU29" s="662"/>
      <c r="CV29" s="662"/>
      <c r="CW29" s="662"/>
      <c r="CX29" s="662"/>
      <c r="CY29" s="663"/>
      <c r="CZ29" s="666">
        <v>9.3000000000000007</v>
      </c>
      <c r="DA29" s="695"/>
      <c r="DB29" s="695"/>
      <c r="DC29" s="696"/>
      <c r="DD29" s="669">
        <v>918917</v>
      </c>
      <c r="DE29" s="662"/>
      <c r="DF29" s="662"/>
      <c r="DG29" s="662"/>
      <c r="DH29" s="662"/>
      <c r="DI29" s="662"/>
      <c r="DJ29" s="662"/>
      <c r="DK29" s="663"/>
      <c r="DL29" s="669">
        <v>918917</v>
      </c>
      <c r="DM29" s="662"/>
      <c r="DN29" s="662"/>
      <c r="DO29" s="662"/>
      <c r="DP29" s="662"/>
      <c r="DQ29" s="662"/>
      <c r="DR29" s="662"/>
      <c r="DS29" s="662"/>
      <c r="DT29" s="662"/>
      <c r="DU29" s="662"/>
      <c r="DV29" s="663"/>
      <c r="DW29" s="666">
        <v>14.4</v>
      </c>
      <c r="DX29" s="695"/>
      <c r="DY29" s="695"/>
      <c r="DZ29" s="695"/>
      <c r="EA29" s="695"/>
      <c r="EB29" s="695"/>
      <c r="EC29" s="697"/>
    </row>
    <row r="30" spans="2:133" ht="11.25" customHeight="1" x14ac:dyDescent="0.15">
      <c r="B30" s="658" t="s">
        <v>310</v>
      </c>
      <c r="C30" s="659"/>
      <c r="D30" s="659"/>
      <c r="E30" s="659"/>
      <c r="F30" s="659"/>
      <c r="G30" s="659"/>
      <c r="H30" s="659"/>
      <c r="I30" s="659"/>
      <c r="J30" s="659"/>
      <c r="K30" s="659"/>
      <c r="L30" s="659"/>
      <c r="M30" s="659"/>
      <c r="N30" s="659"/>
      <c r="O30" s="659"/>
      <c r="P30" s="659"/>
      <c r="Q30" s="660"/>
      <c r="R30" s="661">
        <v>55969</v>
      </c>
      <c r="S30" s="664"/>
      <c r="T30" s="664"/>
      <c r="U30" s="664"/>
      <c r="V30" s="664"/>
      <c r="W30" s="664"/>
      <c r="X30" s="664"/>
      <c r="Y30" s="665"/>
      <c r="Z30" s="723">
        <v>0.5</v>
      </c>
      <c r="AA30" s="723"/>
      <c r="AB30" s="723"/>
      <c r="AC30" s="723"/>
      <c r="AD30" s="724">
        <v>10502</v>
      </c>
      <c r="AE30" s="724"/>
      <c r="AF30" s="724"/>
      <c r="AG30" s="724"/>
      <c r="AH30" s="724"/>
      <c r="AI30" s="724"/>
      <c r="AJ30" s="724"/>
      <c r="AK30" s="724"/>
      <c r="AL30" s="666">
        <v>0.2</v>
      </c>
      <c r="AM30" s="667"/>
      <c r="AN30" s="667"/>
      <c r="AO30" s="725"/>
      <c r="AP30" s="751" t="s">
        <v>311</v>
      </c>
      <c r="AQ30" s="752"/>
      <c r="AR30" s="752"/>
      <c r="AS30" s="752"/>
      <c r="AT30" s="757" t="s">
        <v>312</v>
      </c>
      <c r="AU30" s="230"/>
      <c r="AV30" s="230"/>
      <c r="AW30" s="230"/>
      <c r="AX30" s="760" t="s">
        <v>188</v>
      </c>
      <c r="AY30" s="761"/>
      <c r="AZ30" s="761"/>
      <c r="BA30" s="761"/>
      <c r="BB30" s="761"/>
      <c r="BC30" s="761"/>
      <c r="BD30" s="761"/>
      <c r="BE30" s="761"/>
      <c r="BF30" s="762"/>
      <c r="BG30" s="741">
        <v>99.4</v>
      </c>
      <c r="BH30" s="742"/>
      <c r="BI30" s="742"/>
      <c r="BJ30" s="742"/>
      <c r="BK30" s="742"/>
      <c r="BL30" s="742"/>
      <c r="BM30" s="743">
        <v>96.2</v>
      </c>
      <c r="BN30" s="742"/>
      <c r="BO30" s="742"/>
      <c r="BP30" s="742"/>
      <c r="BQ30" s="744"/>
      <c r="BR30" s="741">
        <v>99.3</v>
      </c>
      <c r="BS30" s="742"/>
      <c r="BT30" s="742"/>
      <c r="BU30" s="742"/>
      <c r="BV30" s="742"/>
      <c r="BW30" s="742"/>
      <c r="BX30" s="743">
        <v>95.4</v>
      </c>
      <c r="BY30" s="742"/>
      <c r="BZ30" s="742"/>
      <c r="CA30" s="742"/>
      <c r="CB30" s="744"/>
      <c r="CD30" s="747"/>
      <c r="CE30" s="748"/>
      <c r="CF30" s="705" t="s">
        <v>313</v>
      </c>
      <c r="CG30" s="702"/>
      <c r="CH30" s="702"/>
      <c r="CI30" s="702"/>
      <c r="CJ30" s="702"/>
      <c r="CK30" s="702"/>
      <c r="CL30" s="702"/>
      <c r="CM30" s="702"/>
      <c r="CN30" s="702"/>
      <c r="CO30" s="702"/>
      <c r="CP30" s="702"/>
      <c r="CQ30" s="703"/>
      <c r="CR30" s="661">
        <v>927418</v>
      </c>
      <c r="CS30" s="664"/>
      <c r="CT30" s="664"/>
      <c r="CU30" s="664"/>
      <c r="CV30" s="664"/>
      <c r="CW30" s="664"/>
      <c r="CX30" s="664"/>
      <c r="CY30" s="665"/>
      <c r="CZ30" s="666">
        <v>8.9</v>
      </c>
      <c r="DA30" s="695"/>
      <c r="DB30" s="695"/>
      <c r="DC30" s="696"/>
      <c r="DD30" s="669">
        <v>886448</v>
      </c>
      <c r="DE30" s="664"/>
      <c r="DF30" s="664"/>
      <c r="DG30" s="664"/>
      <c r="DH30" s="664"/>
      <c r="DI30" s="664"/>
      <c r="DJ30" s="664"/>
      <c r="DK30" s="665"/>
      <c r="DL30" s="669">
        <v>886448</v>
      </c>
      <c r="DM30" s="664"/>
      <c r="DN30" s="664"/>
      <c r="DO30" s="664"/>
      <c r="DP30" s="664"/>
      <c r="DQ30" s="664"/>
      <c r="DR30" s="664"/>
      <c r="DS30" s="664"/>
      <c r="DT30" s="664"/>
      <c r="DU30" s="664"/>
      <c r="DV30" s="665"/>
      <c r="DW30" s="666">
        <v>13.9</v>
      </c>
      <c r="DX30" s="695"/>
      <c r="DY30" s="695"/>
      <c r="DZ30" s="695"/>
      <c r="EA30" s="695"/>
      <c r="EB30" s="695"/>
      <c r="EC30" s="697"/>
    </row>
    <row r="31" spans="2:133" ht="11.25" customHeight="1" x14ac:dyDescent="0.15">
      <c r="B31" s="658" t="s">
        <v>314</v>
      </c>
      <c r="C31" s="659"/>
      <c r="D31" s="659"/>
      <c r="E31" s="659"/>
      <c r="F31" s="659"/>
      <c r="G31" s="659"/>
      <c r="H31" s="659"/>
      <c r="I31" s="659"/>
      <c r="J31" s="659"/>
      <c r="K31" s="659"/>
      <c r="L31" s="659"/>
      <c r="M31" s="659"/>
      <c r="N31" s="659"/>
      <c r="O31" s="659"/>
      <c r="P31" s="659"/>
      <c r="Q31" s="660"/>
      <c r="R31" s="661">
        <v>18340</v>
      </c>
      <c r="S31" s="664"/>
      <c r="T31" s="664"/>
      <c r="U31" s="664"/>
      <c r="V31" s="664"/>
      <c r="W31" s="664"/>
      <c r="X31" s="664"/>
      <c r="Y31" s="665"/>
      <c r="Z31" s="723">
        <v>0.2</v>
      </c>
      <c r="AA31" s="723"/>
      <c r="AB31" s="723"/>
      <c r="AC31" s="723"/>
      <c r="AD31" s="724" t="s">
        <v>179</v>
      </c>
      <c r="AE31" s="724"/>
      <c r="AF31" s="724"/>
      <c r="AG31" s="724"/>
      <c r="AH31" s="724"/>
      <c r="AI31" s="724"/>
      <c r="AJ31" s="724"/>
      <c r="AK31" s="724"/>
      <c r="AL31" s="666" t="s">
        <v>245</v>
      </c>
      <c r="AM31" s="667"/>
      <c r="AN31" s="667"/>
      <c r="AO31" s="725"/>
      <c r="AP31" s="753"/>
      <c r="AQ31" s="754"/>
      <c r="AR31" s="754"/>
      <c r="AS31" s="754"/>
      <c r="AT31" s="758"/>
      <c r="AU31" s="229" t="s">
        <v>315</v>
      </c>
      <c r="AV31" s="229"/>
      <c r="AW31" s="229"/>
      <c r="AX31" s="658" t="s">
        <v>316</v>
      </c>
      <c r="AY31" s="659"/>
      <c r="AZ31" s="659"/>
      <c r="BA31" s="659"/>
      <c r="BB31" s="659"/>
      <c r="BC31" s="659"/>
      <c r="BD31" s="659"/>
      <c r="BE31" s="659"/>
      <c r="BF31" s="660"/>
      <c r="BG31" s="739">
        <v>99.2</v>
      </c>
      <c r="BH31" s="662"/>
      <c r="BI31" s="662"/>
      <c r="BJ31" s="662"/>
      <c r="BK31" s="662"/>
      <c r="BL31" s="662"/>
      <c r="BM31" s="667">
        <v>96.8</v>
      </c>
      <c r="BN31" s="740"/>
      <c r="BO31" s="740"/>
      <c r="BP31" s="740"/>
      <c r="BQ31" s="701"/>
      <c r="BR31" s="739">
        <v>99.1</v>
      </c>
      <c r="BS31" s="662"/>
      <c r="BT31" s="662"/>
      <c r="BU31" s="662"/>
      <c r="BV31" s="662"/>
      <c r="BW31" s="662"/>
      <c r="BX31" s="667">
        <v>96.2</v>
      </c>
      <c r="BY31" s="740"/>
      <c r="BZ31" s="740"/>
      <c r="CA31" s="740"/>
      <c r="CB31" s="701"/>
      <c r="CD31" s="747"/>
      <c r="CE31" s="748"/>
      <c r="CF31" s="705" t="s">
        <v>317</v>
      </c>
      <c r="CG31" s="702"/>
      <c r="CH31" s="702"/>
      <c r="CI31" s="702"/>
      <c r="CJ31" s="702"/>
      <c r="CK31" s="702"/>
      <c r="CL31" s="702"/>
      <c r="CM31" s="702"/>
      <c r="CN31" s="702"/>
      <c r="CO31" s="702"/>
      <c r="CP31" s="702"/>
      <c r="CQ31" s="703"/>
      <c r="CR31" s="661">
        <v>32469</v>
      </c>
      <c r="CS31" s="662"/>
      <c r="CT31" s="662"/>
      <c r="CU31" s="662"/>
      <c r="CV31" s="662"/>
      <c r="CW31" s="662"/>
      <c r="CX31" s="662"/>
      <c r="CY31" s="663"/>
      <c r="CZ31" s="666">
        <v>0.3</v>
      </c>
      <c r="DA31" s="695"/>
      <c r="DB31" s="695"/>
      <c r="DC31" s="696"/>
      <c r="DD31" s="669">
        <v>32469</v>
      </c>
      <c r="DE31" s="662"/>
      <c r="DF31" s="662"/>
      <c r="DG31" s="662"/>
      <c r="DH31" s="662"/>
      <c r="DI31" s="662"/>
      <c r="DJ31" s="662"/>
      <c r="DK31" s="663"/>
      <c r="DL31" s="669">
        <v>32469</v>
      </c>
      <c r="DM31" s="662"/>
      <c r="DN31" s="662"/>
      <c r="DO31" s="662"/>
      <c r="DP31" s="662"/>
      <c r="DQ31" s="662"/>
      <c r="DR31" s="662"/>
      <c r="DS31" s="662"/>
      <c r="DT31" s="662"/>
      <c r="DU31" s="662"/>
      <c r="DV31" s="663"/>
      <c r="DW31" s="666">
        <v>0.5</v>
      </c>
      <c r="DX31" s="695"/>
      <c r="DY31" s="695"/>
      <c r="DZ31" s="695"/>
      <c r="EA31" s="695"/>
      <c r="EB31" s="695"/>
      <c r="EC31" s="697"/>
    </row>
    <row r="32" spans="2:133" ht="11.25" customHeight="1" x14ac:dyDescent="0.15">
      <c r="B32" s="658" t="s">
        <v>318</v>
      </c>
      <c r="C32" s="659"/>
      <c r="D32" s="659"/>
      <c r="E32" s="659"/>
      <c r="F32" s="659"/>
      <c r="G32" s="659"/>
      <c r="H32" s="659"/>
      <c r="I32" s="659"/>
      <c r="J32" s="659"/>
      <c r="K32" s="659"/>
      <c r="L32" s="659"/>
      <c r="M32" s="659"/>
      <c r="N32" s="659"/>
      <c r="O32" s="659"/>
      <c r="P32" s="659"/>
      <c r="Q32" s="660"/>
      <c r="R32" s="661">
        <v>378631</v>
      </c>
      <c r="S32" s="664"/>
      <c r="T32" s="664"/>
      <c r="U32" s="664"/>
      <c r="V32" s="664"/>
      <c r="W32" s="664"/>
      <c r="X32" s="664"/>
      <c r="Y32" s="665"/>
      <c r="Z32" s="723">
        <v>3.6</v>
      </c>
      <c r="AA32" s="723"/>
      <c r="AB32" s="723"/>
      <c r="AC32" s="723"/>
      <c r="AD32" s="724" t="s">
        <v>135</v>
      </c>
      <c r="AE32" s="724"/>
      <c r="AF32" s="724"/>
      <c r="AG32" s="724"/>
      <c r="AH32" s="724"/>
      <c r="AI32" s="724"/>
      <c r="AJ32" s="724"/>
      <c r="AK32" s="724"/>
      <c r="AL32" s="666" t="s">
        <v>245</v>
      </c>
      <c r="AM32" s="667"/>
      <c r="AN32" s="667"/>
      <c r="AO32" s="725"/>
      <c r="AP32" s="755"/>
      <c r="AQ32" s="756"/>
      <c r="AR32" s="756"/>
      <c r="AS32" s="756"/>
      <c r="AT32" s="759"/>
      <c r="AU32" s="231"/>
      <c r="AV32" s="231"/>
      <c r="AW32" s="231"/>
      <c r="AX32" s="673" t="s">
        <v>319</v>
      </c>
      <c r="AY32" s="674"/>
      <c r="AZ32" s="674"/>
      <c r="BA32" s="674"/>
      <c r="BB32" s="674"/>
      <c r="BC32" s="674"/>
      <c r="BD32" s="674"/>
      <c r="BE32" s="674"/>
      <c r="BF32" s="675"/>
      <c r="BG32" s="738">
        <v>99.5</v>
      </c>
      <c r="BH32" s="677"/>
      <c r="BI32" s="677"/>
      <c r="BJ32" s="677"/>
      <c r="BK32" s="677"/>
      <c r="BL32" s="677"/>
      <c r="BM32" s="721">
        <v>95.6</v>
      </c>
      <c r="BN32" s="677"/>
      <c r="BO32" s="677"/>
      <c r="BP32" s="677"/>
      <c r="BQ32" s="714"/>
      <c r="BR32" s="738">
        <v>99.4</v>
      </c>
      <c r="BS32" s="677"/>
      <c r="BT32" s="677"/>
      <c r="BU32" s="677"/>
      <c r="BV32" s="677"/>
      <c r="BW32" s="677"/>
      <c r="BX32" s="721">
        <v>94.6</v>
      </c>
      <c r="BY32" s="677"/>
      <c r="BZ32" s="677"/>
      <c r="CA32" s="677"/>
      <c r="CB32" s="714"/>
      <c r="CD32" s="749"/>
      <c r="CE32" s="750"/>
      <c r="CF32" s="705" t="s">
        <v>320</v>
      </c>
      <c r="CG32" s="702"/>
      <c r="CH32" s="702"/>
      <c r="CI32" s="702"/>
      <c r="CJ32" s="702"/>
      <c r="CK32" s="702"/>
      <c r="CL32" s="702"/>
      <c r="CM32" s="702"/>
      <c r="CN32" s="702"/>
      <c r="CO32" s="702"/>
      <c r="CP32" s="702"/>
      <c r="CQ32" s="703"/>
      <c r="CR32" s="661">
        <v>31</v>
      </c>
      <c r="CS32" s="664"/>
      <c r="CT32" s="664"/>
      <c r="CU32" s="664"/>
      <c r="CV32" s="664"/>
      <c r="CW32" s="664"/>
      <c r="CX32" s="664"/>
      <c r="CY32" s="665"/>
      <c r="CZ32" s="666">
        <v>0</v>
      </c>
      <c r="DA32" s="695"/>
      <c r="DB32" s="695"/>
      <c r="DC32" s="696"/>
      <c r="DD32" s="669">
        <v>31</v>
      </c>
      <c r="DE32" s="664"/>
      <c r="DF32" s="664"/>
      <c r="DG32" s="664"/>
      <c r="DH32" s="664"/>
      <c r="DI32" s="664"/>
      <c r="DJ32" s="664"/>
      <c r="DK32" s="665"/>
      <c r="DL32" s="669">
        <v>31</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321</v>
      </c>
      <c r="C33" s="659"/>
      <c r="D33" s="659"/>
      <c r="E33" s="659"/>
      <c r="F33" s="659"/>
      <c r="G33" s="659"/>
      <c r="H33" s="659"/>
      <c r="I33" s="659"/>
      <c r="J33" s="659"/>
      <c r="K33" s="659"/>
      <c r="L33" s="659"/>
      <c r="M33" s="659"/>
      <c r="N33" s="659"/>
      <c r="O33" s="659"/>
      <c r="P33" s="659"/>
      <c r="Q33" s="660"/>
      <c r="R33" s="661">
        <v>26836</v>
      </c>
      <c r="S33" s="664"/>
      <c r="T33" s="664"/>
      <c r="U33" s="664"/>
      <c r="V33" s="664"/>
      <c r="W33" s="664"/>
      <c r="X33" s="664"/>
      <c r="Y33" s="665"/>
      <c r="Z33" s="723">
        <v>0.3</v>
      </c>
      <c r="AA33" s="723"/>
      <c r="AB33" s="723"/>
      <c r="AC33" s="723"/>
      <c r="AD33" s="724" t="s">
        <v>179</v>
      </c>
      <c r="AE33" s="724"/>
      <c r="AF33" s="724"/>
      <c r="AG33" s="724"/>
      <c r="AH33" s="724"/>
      <c r="AI33" s="724"/>
      <c r="AJ33" s="724"/>
      <c r="AK33" s="724"/>
      <c r="AL33" s="666" t="s">
        <v>238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322</v>
      </c>
      <c r="CE33" s="702"/>
      <c r="CF33" s="702"/>
      <c r="CG33" s="702"/>
      <c r="CH33" s="702"/>
      <c r="CI33" s="702"/>
      <c r="CJ33" s="702"/>
      <c r="CK33" s="702"/>
      <c r="CL33" s="702"/>
      <c r="CM33" s="702"/>
      <c r="CN33" s="702"/>
      <c r="CO33" s="702"/>
      <c r="CP33" s="702"/>
      <c r="CQ33" s="703"/>
      <c r="CR33" s="661">
        <v>4837793</v>
      </c>
      <c r="CS33" s="662"/>
      <c r="CT33" s="662"/>
      <c r="CU33" s="662"/>
      <c r="CV33" s="662"/>
      <c r="CW33" s="662"/>
      <c r="CX33" s="662"/>
      <c r="CY33" s="663"/>
      <c r="CZ33" s="666">
        <v>46.6</v>
      </c>
      <c r="DA33" s="695"/>
      <c r="DB33" s="695"/>
      <c r="DC33" s="696"/>
      <c r="DD33" s="669">
        <v>4092312</v>
      </c>
      <c r="DE33" s="662"/>
      <c r="DF33" s="662"/>
      <c r="DG33" s="662"/>
      <c r="DH33" s="662"/>
      <c r="DI33" s="662"/>
      <c r="DJ33" s="662"/>
      <c r="DK33" s="663"/>
      <c r="DL33" s="669">
        <v>3255418</v>
      </c>
      <c r="DM33" s="662"/>
      <c r="DN33" s="662"/>
      <c r="DO33" s="662"/>
      <c r="DP33" s="662"/>
      <c r="DQ33" s="662"/>
      <c r="DR33" s="662"/>
      <c r="DS33" s="662"/>
      <c r="DT33" s="662"/>
      <c r="DU33" s="662"/>
      <c r="DV33" s="663"/>
      <c r="DW33" s="666">
        <v>50.9</v>
      </c>
      <c r="DX33" s="695"/>
      <c r="DY33" s="695"/>
      <c r="DZ33" s="695"/>
      <c r="EA33" s="695"/>
      <c r="EB33" s="695"/>
      <c r="EC33" s="697"/>
    </row>
    <row r="34" spans="2:133" ht="11.25" customHeight="1" x14ac:dyDescent="0.15">
      <c r="B34" s="658" t="s">
        <v>323</v>
      </c>
      <c r="C34" s="659"/>
      <c r="D34" s="659"/>
      <c r="E34" s="659"/>
      <c r="F34" s="659"/>
      <c r="G34" s="659"/>
      <c r="H34" s="659"/>
      <c r="I34" s="659"/>
      <c r="J34" s="659"/>
      <c r="K34" s="659"/>
      <c r="L34" s="659"/>
      <c r="M34" s="659"/>
      <c r="N34" s="659"/>
      <c r="O34" s="659"/>
      <c r="P34" s="659"/>
      <c r="Q34" s="660"/>
      <c r="R34" s="661">
        <v>501245</v>
      </c>
      <c r="S34" s="664"/>
      <c r="T34" s="664"/>
      <c r="U34" s="664"/>
      <c r="V34" s="664"/>
      <c r="W34" s="664"/>
      <c r="X34" s="664"/>
      <c r="Y34" s="665"/>
      <c r="Z34" s="723">
        <v>4.8</v>
      </c>
      <c r="AA34" s="723"/>
      <c r="AB34" s="723"/>
      <c r="AC34" s="723"/>
      <c r="AD34" s="724">
        <v>202</v>
      </c>
      <c r="AE34" s="724"/>
      <c r="AF34" s="724"/>
      <c r="AG34" s="724"/>
      <c r="AH34" s="724"/>
      <c r="AI34" s="724"/>
      <c r="AJ34" s="724"/>
      <c r="AK34" s="724"/>
      <c r="AL34" s="666">
        <v>0</v>
      </c>
      <c r="AM34" s="667"/>
      <c r="AN34" s="667"/>
      <c r="AO34" s="725"/>
      <c r="AP34" s="234"/>
      <c r="AQ34" s="735" t="s">
        <v>324</v>
      </c>
      <c r="AR34" s="736"/>
      <c r="AS34" s="736"/>
      <c r="AT34" s="736"/>
      <c r="AU34" s="736"/>
      <c r="AV34" s="736"/>
      <c r="AW34" s="736"/>
      <c r="AX34" s="736"/>
      <c r="AY34" s="736"/>
      <c r="AZ34" s="736"/>
      <c r="BA34" s="736"/>
      <c r="BB34" s="736"/>
      <c r="BC34" s="736"/>
      <c r="BD34" s="736"/>
      <c r="BE34" s="736"/>
      <c r="BF34" s="737"/>
      <c r="BG34" s="735" t="s">
        <v>325</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326</v>
      </c>
      <c r="CE34" s="702"/>
      <c r="CF34" s="702"/>
      <c r="CG34" s="702"/>
      <c r="CH34" s="702"/>
      <c r="CI34" s="702"/>
      <c r="CJ34" s="702"/>
      <c r="CK34" s="702"/>
      <c r="CL34" s="702"/>
      <c r="CM34" s="702"/>
      <c r="CN34" s="702"/>
      <c r="CO34" s="702"/>
      <c r="CP34" s="702"/>
      <c r="CQ34" s="703"/>
      <c r="CR34" s="661">
        <v>1129113</v>
      </c>
      <c r="CS34" s="664"/>
      <c r="CT34" s="664"/>
      <c r="CU34" s="664"/>
      <c r="CV34" s="664"/>
      <c r="CW34" s="664"/>
      <c r="CX34" s="664"/>
      <c r="CY34" s="665"/>
      <c r="CZ34" s="666">
        <v>10.9</v>
      </c>
      <c r="DA34" s="695"/>
      <c r="DB34" s="695"/>
      <c r="DC34" s="696"/>
      <c r="DD34" s="669">
        <v>958390</v>
      </c>
      <c r="DE34" s="664"/>
      <c r="DF34" s="664"/>
      <c r="DG34" s="664"/>
      <c r="DH34" s="664"/>
      <c r="DI34" s="664"/>
      <c r="DJ34" s="664"/>
      <c r="DK34" s="665"/>
      <c r="DL34" s="669">
        <v>769766</v>
      </c>
      <c r="DM34" s="664"/>
      <c r="DN34" s="664"/>
      <c r="DO34" s="664"/>
      <c r="DP34" s="664"/>
      <c r="DQ34" s="664"/>
      <c r="DR34" s="664"/>
      <c r="DS34" s="664"/>
      <c r="DT34" s="664"/>
      <c r="DU34" s="664"/>
      <c r="DV34" s="665"/>
      <c r="DW34" s="666">
        <v>12</v>
      </c>
      <c r="DX34" s="695"/>
      <c r="DY34" s="695"/>
      <c r="DZ34" s="695"/>
      <c r="EA34" s="695"/>
      <c r="EB34" s="695"/>
      <c r="EC34" s="697"/>
    </row>
    <row r="35" spans="2:133" ht="11.25" customHeight="1" x14ac:dyDescent="0.15">
      <c r="B35" s="658" t="s">
        <v>327</v>
      </c>
      <c r="C35" s="659"/>
      <c r="D35" s="659"/>
      <c r="E35" s="659"/>
      <c r="F35" s="659"/>
      <c r="G35" s="659"/>
      <c r="H35" s="659"/>
      <c r="I35" s="659"/>
      <c r="J35" s="659"/>
      <c r="K35" s="659"/>
      <c r="L35" s="659"/>
      <c r="M35" s="659"/>
      <c r="N35" s="659"/>
      <c r="O35" s="659"/>
      <c r="P35" s="659"/>
      <c r="Q35" s="660"/>
      <c r="R35" s="661">
        <v>1284500</v>
      </c>
      <c r="S35" s="664"/>
      <c r="T35" s="664"/>
      <c r="U35" s="664"/>
      <c r="V35" s="664"/>
      <c r="W35" s="664"/>
      <c r="X35" s="664"/>
      <c r="Y35" s="665"/>
      <c r="Z35" s="723">
        <v>12.2</v>
      </c>
      <c r="AA35" s="723"/>
      <c r="AB35" s="723"/>
      <c r="AC35" s="723"/>
      <c r="AD35" s="724" t="s">
        <v>238</v>
      </c>
      <c r="AE35" s="724"/>
      <c r="AF35" s="724"/>
      <c r="AG35" s="724"/>
      <c r="AH35" s="724"/>
      <c r="AI35" s="724"/>
      <c r="AJ35" s="724"/>
      <c r="AK35" s="724"/>
      <c r="AL35" s="666" t="s">
        <v>135</v>
      </c>
      <c r="AM35" s="667"/>
      <c r="AN35" s="667"/>
      <c r="AO35" s="725"/>
      <c r="AP35" s="234"/>
      <c r="AQ35" s="729" t="s">
        <v>328</v>
      </c>
      <c r="AR35" s="730"/>
      <c r="AS35" s="730"/>
      <c r="AT35" s="730"/>
      <c r="AU35" s="730"/>
      <c r="AV35" s="730"/>
      <c r="AW35" s="730"/>
      <c r="AX35" s="730"/>
      <c r="AY35" s="731"/>
      <c r="AZ35" s="726">
        <v>1691670</v>
      </c>
      <c r="BA35" s="727"/>
      <c r="BB35" s="727"/>
      <c r="BC35" s="727"/>
      <c r="BD35" s="727"/>
      <c r="BE35" s="727"/>
      <c r="BF35" s="728"/>
      <c r="BG35" s="732" t="s">
        <v>329</v>
      </c>
      <c r="BH35" s="733"/>
      <c r="BI35" s="733"/>
      <c r="BJ35" s="733"/>
      <c r="BK35" s="733"/>
      <c r="BL35" s="733"/>
      <c r="BM35" s="733"/>
      <c r="BN35" s="733"/>
      <c r="BO35" s="733"/>
      <c r="BP35" s="733"/>
      <c r="BQ35" s="733"/>
      <c r="BR35" s="733"/>
      <c r="BS35" s="733"/>
      <c r="BT35" s="733"/>
      <c r="BU35" s="734"/>
      <c r="BV35" s="726">
        <v>56108</v>
      </c>
      <c r="BW35" s="727"/>
      <c r="BX35" s="727"/>
      <c r="BY35" s="727"/>
      <c r="BZ35" s="727"/>
      <c r="CA35" s="727"/>
      <c r="CB35" s="728"/>
      <c r="CD35" s="705" t="s">
        <v>330</v>
      </c>
      <c r="CE35" s="702"/>
      <c r="CF35" s="702"/>
      <c r="CG35" s="702"/>
      <c r="CH35" s="702"/>
      <c r="CI35" s="702"/>
      <c r="CJ35" s="702"/>
      <c r="CK35" s="702"/>
      <c r="CL35" s="702"/>
      <c r="CM35" s="702"/>
      <c r="CN35" s="702"/>
      <c r="CO35" s="702"/>
      <c r="CP35" s="702"/>
      <c r="CQ35" s="703"/>
      <c r="CR35" s="661">
        <v>354168</v>
      </c>
      <c r="CS35" s="662"/>
      <c r="CT35" s="662"/>
      <c r="CU35" s="662"/>
      <c r="CV35" s="662"/>
      <c r="CW35" s="662"/>
      <c r="CX35" s="662"/>
      <c r="CY35" s="663"/>
      <c r="CZ35" s="666">
        <v>3.4</v>
      </c>
      <c r="DA35" s="695"/>
      <c r="DB35" s="695"/>
      <c r="DC35" s="696"/>
      <c r="DD35" s="669">
        <v>345039</v>
      </c>
      <c r="DE35" s="662"/>
      <c r="DF35" s="662"/>
      <c r="DG35" s="662"/>
      <c r="DH35" s="662"/>
      <c r="DI35" s="662"/>
      <c r="DJ35" s="662"/>
      <c r="DK35" s="663"/>
      <c r="DL35" s="669">
        <v>140426</v>
      </c>
      <c r="DM35" s="662"/>
      <c r="DN35" s="662"/>
      <c r="DO35" s="662"/>
      <c r="DP35" s="662"/>
      <c r="DQ35" s="662"/>
      <c r="DR35" s="662"/>
      <c r="DS35" s="662"/>
      <c r="DT35" s="662"/>
      <c r="DU35" s="662"/>
      <c r="DV35" s="663"/>
      <c r="DW35" s="666">
        <v>2.2000000000000002</v>
      </c>
      <c r="DX35" s="695"/>
      <c r="DY35" s="695"/>
      <c r="DZ35" s="695"/>
      <c r="EA35" s="695"/>
      <c r="EB35" s="695"/>
      <c r="EC35" s="697"/>
    </row>
    <row r="36" spans="2:133" ht="11.25" customHeight="1" x14ac:dyDescent="0.15">
      <c r="B36" s="658" t="s">
        <v>331</v>
      </c>
      <c r="C36" s="659"/>
      <c r="D36" s="659"/>
      <c r="E36" s="659"/>
      <c r="F36" s="659"/>
      <c r="G36" s="659"/>
      <c r="H36" s="659"/>
      <c r="I36" s="659"/>
      <c r="J36" s="659"/>
      <c r="K36" s="659"/>
      <c r="L36" s="659"/>
      <c r="M36" s="659"/>
      <c r="N36" s="659"/>
      <c r="O36" s="659"/>
      <c r="P36" s="659"/>
      <c r="Q36" s="660"/>
      <c r="R36" s="661" t="s">
        <v>135</v>
      </c>
      <c r="S36" s="664"/>
      <c r="T36" s="664"/>
      <c r="U36" s="664"/>
      <c r="V36" s="664"/>
      <c r="W36" s="664"/>
      <c r="X36" s="664"/>
      <c r="Y36" s="665"/>
      <c r="Z36" s="723" t="s">
        <v>135</v>
      </c>
      <c r="AA36" s="723"/>
      <c r="AB36" s="723"/>
      <c r="AC36" s="723"/>
      <c r="AD36" s="724" t="s">
        <v>245</v>
      </c>
      <c r="AE36" s="724"/>
      <c r="AF36" s="724"/>
      <c r="AG36" s="724"/>
      <c r="AH36" s="724"/>
      <c r="AI36" s="724"/>
      <c r="AJ36" s="724"/>
      <c r="AK36" s="724"/>
      <c r="AL36" s="666" t="s">
        <v>135</v>
      </c>
      <c r="AM36" s="667"/>
      <c r="AN36" s="667"/>
      <c r="AO36" s="725"/>
      <c r="AQ36" s="698" t="s">
        <v>332</v>
      </c>
      <c r="AR36" s="699"/>
      <c r="AS36" s="699"/>
      <c r="AT36" s="699"/>
      <c r="AU36" s="699"/>
      <c r="AV36" s="699"/>
      <c r="AW36" s="699"/>
      <c r="AX36" s="699"/>
      <c r="AY36" s="700"/>
      <c r="AZ36" s="661">
        <v>503396</v>
      </c>
      <c r="BA36" s="664"/>
      <c r="BB36" s="664"/>
      <c r="BC36" s="664"/>
      <c r="BD36" s="662"/>
      <c r="BE36" s="662"/>
      <c r="BF36" s="701"/>
      <c r="BG36" s="705" t="s">
        <v>333</v>
      </c>
      <c r="BH36" s="702"/>
      <c r="BI36" s="702"/>
      <c r="BJ36" s="702"/>
      <c r="BK36" s="702"/>
      <c r="BL36" s="702"/>
      <c r="BM36" s="702"/>
      <c r="BN36" s="702"/>
      <c r="BO36" s="702"/>
      <c r="BP36" s="702"/>
      <c r="BQ36" s="702"/>
      <c r="BR36" s="702"/>
      <c r="BS36" s="702"/>
      <c r="BT36" s="702"/>
      <c r="BU36" s="703"/>
      <c r="BV36" s="661">
        <v>36339</v>
      </c>
      <c r="BW36" s="664"/>
      <c r="BX36" s="664"/>
      <c r="BY36" s="664"/>
      <c r="BZ36" s="664"/>
      <c r="CA36" s="664"/>
      <c r="CB36" s="704"/>
      <c r="CD36" s="705" t="s">
        <v>334</v>
      </c>
      <c r="CE36" s="702"/>
      <c r="CF36" s="702"/>
      <c r="CG36" s="702"/>
      <c r="CH36" s="702"/>
      <c r="CI36" s="702"/>
      <c r="CJ36" s="702"/>
      <c r="CK36" s="702"/>
      <c r="CL36" s="702"/>
      <c r="CM36" s="702"/>
      <c r="CN36" s="702"/>
      <c r="CO36" s="702"/>
      <c r="CP36" s="702"/>
      <c r="CQ36" s="703"/>
      <c r="CR36" s="661">
        <v>2060035</v>
      </c>
      <c r="CS36" s="664"/>
      <c r="CT36" s="664"/>
      <c r="CU36" s="664"/>
      <c r="CV36" s="664"/>
      <c r="CW36" s="664"/>
      <c r="CX36" s="664"/>
      <c r="CY36" s="665"/>
      <c r="CZ36" s="666">
        <v>19.899999999999999</v>
      </c>
      <c r="DA36" s="695"/>
      <c r="DB36" s="695"/>
      <c r="DC36" s="696"/>
      <c r="DD36" s="669">
        <v>1635608</v>
      </c>
      <c r="DE36" s="664"/>
      <c r="DF36" s="664"/>
      <c r="DG36" s="664"/>
      <c r="DH36" s="664"/>
      <c r="DI36" s="664"/>
      <c r="DJ36" s="664"/>
      <c r="DK36" s="665"/>
      <c r="DL36" s="669">
        <v>1410002</v>
      </c>
      <c r="DM36" s="664"/>
      <c r="DN36" s="664"/>
      <c r="DO36" s="664"/>
      <c r="DP36" s="664"/>
      <c r="DQ36" s="664"/>
      <c r="DR36" s="664"/>
      <c r="DS36" s="664"/>
      <c r="DT36" s="664"/>
      <c r="DU36" s="664"/>
      <c r="DV36" s="665"/>
      <c r="DW36" s="666">
        <v>22</v>
      </c>
      <c r="DX36" s="695"/>
      <c r="DY36" s="695"/>
      <c r="DZ36" s="695"/>
      <c r="EA36" s="695"/>
      <c r="EB36" s="695"/>
      <c r="EC36" s="697"/>
    </row>
    <row r="37" spans="2:133" ht="11.25" customHeight="1" x14ac:dyDescent="0.15">
      <c r="B37" s="658" t="s">
        <v>335</v>
      </c>
      <c r="C37" s="659"/>
      <c r="D37" s="659"/>
      <c r="E37" s="659"/>
      <c r="F37" s="659"/>
      <c r="G37" s="659"/>
      <c r="H37" s="659"/>
      <c r="I37" s="659"/>
      <c r="J37" s="659"/>
      <c r="K37" s="659"/>
      <c r="L37" s="659"/>
      <c r="M37" s="659"/>
      <c r="N37" s="659"/>
      <c r="O37" s="659"/>
      <c r="P37" s="659"/>
      <c r="Q37" s="660"/>
      <c r="R37" s="661">
        <v>200000</v>
      </c>
      <c r="S37" s="664"/>
      <c r="T37" s="664"/>
      <c r="U37" s="664"/>
      <c r="V37" s="664"/>
      <c r="W37" s="664"/>
      <c r="X37" s="664"/>
      <c r="Y37" s="665"/>
      <c r="Z37" s="723">
        <v>1.9</v>
      </c>
      <c r="AA37" s="723"/>
      <c r="AB37" s="723"/>
      <c r="AC37" s="723"/>
      <c r="AD37" s="724" t="s">
        <v>135</v>
      </c>
      <c r="AE37" s="724"/>
      <c r="AF37" s="724"/>
      <c r="AG37" s="724"/>
      <c r="AH37" s="724"/>
      <c r="AI37" s="724"/>
      <c r="AJ37" s="724"/>
      <c r="AK37" s="724"/>
      <c r="AL37" s="666" t="s">
        <v>135</v>
      </c>
      <c r="AM37" s="667"/>
      <c r="AN37" s="667"/>
      <c r="AO37" s="725"/>
      <c r="AQ37" s="698" t="s">
        <v>336</v>
      </c>
      <c r="AR37" s="699"/>
      <c r="AS37" s="699"/>
      <c r="AT37" s="699"/>
      <c r="AU37" s="699"/>
      <c r="AV37" s="699"/>
      <c r="AW37" s="699"/>
      <c r="AX37" s="699"/>
      <c r="AY37" s="700"/>
      <c r="AZ37" s="661">
        <v>351988</v>
      </c>
      <c r="BA37" s="664"/>
      <c r="BB37" s="664"/>
      <c r="BC37" s="664"/>
      <c r="BD37" s="662"/>
      <c r="BE37" s="662"/>
      <c r="BF37" s="701"/>
      <c r="BG37" s="705" t="s">
        <v>337</v>
      </c>
      <c r="BH37" s="702"/>
      <c r="BI37" s="702"/>
      <c r="BJ37" s="702"/>
      <c r="BK37" s="702"/>
      <c r="BL37" s="702"/>
      <c r="BM37" s="702"/>
      <c r="BN37" s="702"/>
      <c r="BO37" s="702"/>
      <c r="BP37" s="702"/>
      <c r="BQ37" s="702"/>
      <c r="BR37" s="702"/>
      <c r="BS37" s="702"/>
      <c r="BT37" s="702"/>
      <c r="BU37" s="703"/>
      <c r="BV37" s="661">
        <v>2509</v>
      </c>
      <c r="BW37" s="664"/>
      <c r="BX37" s="664"/>
      <c r="BY37" s="664"/>
      <c r="BZ37" s="664"/>
      <c r="CA37" s="664"/>
      <c r="CB37" s="704"/>
      <c r="CD37" s="705" t="s">
        <v>338</v>
      </c>
      <c r="CE37" s="702"/>
      <c r="CF37" s="702"/>
      <c r="CG37" s="702"/>
      <c r="CH37" s="702"/>
      <c r="CI37" s="702"/>
      <c r="CJ37" s="702"/>
      <c r="CK37" s="702"/>
      <c r="CL37" s="702"/>
      <c r="CM37" s="702"/>
      <c r="CN37" s="702"/>
      <c r="CO37" s="702"/>
      <c r="CP37" s="702"/>
      <c r="CQ37" s="703"/>
      <c r="CR37" s="661">
        <v>1132578</v>
      </c>
      <c r="CS37" s="662"/>
      <c r="CT37" s="662"/>
      <c r="CU37" s="662"/>
      <c r="CV37" s="662"/>
      <c r="CW37" s="662"/>
      <c r="CX37" s="662"/>
      <c r="CY37" s="663"/>
      <c r="CZ37" s="666">
        <v>10.9</v>
      </c>
      <c r="DA37" s="695"/>
      <c r="DB37" s="695"/>
      <c r="DC37" s="696"/>
      <c r="DD37" s="669">
        <v>827152</v>
      </c>
      <c r="DE37" s="662"/>
      <c r="DF37" s="662"/>
      <c r="DG37" s="662"/>
      <c r="DH37" s="662"/>
      <c r="DI37" s="662"/>
      <c r="DJ37" s="662"/>
      <c r="DK37" s="663"/>
      <c r="DL37" s="669">
        <v>826672</v>
      </c>
      <c r="DM37" s="662"/>
      <c r="DN37" s="662"/>
      <c r="DO37" s="662"/>
      <c r="DP37" s="662"/>
      <c r="DQ37" s="662"/>
      <c r="DR37" s="662"/>
      <c r="DS37" s="662"/>
      <c r="DT37" s="662"/>
      <c r="DU37" s="662"/>
      <c r="DV37" s="663"/>
      <c r="DW37" s="666">
        <v>12.9</v>
      </c>
      <c r="DX37" s="695"/>
      <c r="DY37" s="695"/>
      <c r="DZ37" s="695"/>
      <c r="EA37" s="695"/>
      <c r="EB37" s="695"/>
      <c r="EC37" s="697"/>
    </row>
    <row r="38" spans="2:133" ht="11.25" customHeight="1" x14ac:dyDescent="0.15">
      <c r="B38" s="673" t="s">
        <v>339</v>
      </c>
      <c r="C38" s="674"/>
      <c r="D38" s="674"/>
      <c r="E38" s="674"/>
      <c r="F38" s="674"/>
      <c r="G38" s="674"/>
      <c r="H38" s="674"/>
      <c r="I38" s="674"/>
      <c r="J38" s="674"/>
      <c r="K38" s="674"/>
      <c r="L38" s="674"/>
      <c r="M38" s="674"/>
      <c r="N38" s="674"/>
      <c r="O38" s="674"/>
      <c r="P38" s="674"/>
      <c r="Q38" s="675"/>
      <c r="R38" s="676">
        <v>10523906</v>
      </c>
      <c r="S38" s="713"/>
      <c r="T38" s="713"/>
      <c r="U38" s="713"/>
      <c r="V38" s="713"/>
      <c r="W38" s="713"/>
      <c r="X38" s="713"/>
      <c r="Y38" s="718"/>
      <c r="Z38" s="719">
        <v>100</v>
      </c>
      <c r="AA38" s="719"/>
      <c r="AB38" s="719"/>
      <c r="AC38" s="719"/>
      <c r="AD38" s="720">
        <v>6195226</v>
      </c>
      <c r="AE38" s="720"/>
      <c r="AF38" s="720"/>
      <c r="AG38" s="720"/>
      <c r="AH38" s="720"/>
      <c r="AI38" s="720"/>
      <c r="AJ38" s="720"/>
      <c r="AK38" s="720"/>
      <c r="AL38" s="679">
        <v>100</v>
      </c>
      <c r="AM38" s="721"/>
      <c r="AN38" s="721"/>
      <c r="AO38" s="722"/>
      <c r="AQ38" s="698" t="s">
        <v>340</v>
      </c>
      <c r="AR38" s="699"/>
      <c r="AS38" s="699"/>
      <c r="AT38" s="699"/>
      <c r="AU38" s="699"/>
      <c r="AV38" s="699"/>
      <c r="AW38" s="699"/>
      <c r="AX38" s="699"/>
      <c r="AY38" s="700"/>
      <c r="AZ38" s="661">
        <v>7733</v>
      </c>
      <c r="BA38" s="664"/>
      <c r="BB38" s="664"/>
      <c r="BC38" s="664"/>
      <c r="BD38" s="662"/>
      <c r="BE38" s="662"/>
      <c r="BF38" s="701"/>
      <c r="BG38" s="705" t="s">
        <v>341</v>
      </c>
      <c r="BH38" s="702"/>
      <c r="BI38" s="702"/>
      <c r="BJ38" s="702"/>
      <c r="BK38" s="702"/>
      <c r="BL38" s="702"/>
      <c r="BM38" s="702"/>
      <c r="BN38" s="702"/>
      <c r="BO38" s="702"/>
      <c r="BP38" s="702"/>
      <c r="BQ38" s="702"/>
      <c r="BR38" s="702"/>
      <c r="BS38" s="702"/>
      <c r="BT38" s="702"/>
      <c r="BU38" s="703"/>
      <c r="BV38" s="661">
        <v>3895</v>
      </c>
      <c r="BW38" s="664"/>
      <c r="BX38" s="664"/>
      <c r="BY38" s="664"/>
      <c r="BZ38" s="664"/>
      <c r="CA38" s="664"/>
      <c r="CB38" s="704"/>
      <c r="CD38" s="705" t="s">
        <v>342</v>
      </c>
      <c r="CE38" s="702"/>
      <c r="CF38" s="702"/>
      <c r="CG38" s="702"/>
      <c r="CH38" s="702"/>
      <c r="CI38" s="702"/>
      <c r="CJ38" s="702"/>
      <c r="CK38" s="702"/>
      <c r="CL38" s="702"/>
      <c r="CM38" s="702"/>
      <c r="CN38" s="702"/>
      <c r="CO38" s="702"/>
      <c r="CP38" s="702"/>
      <c r="CQ38" s="703"/>
      <c r="CR38" s="661">
        <v>1179011</v>
      </c>
      <c r="CS38" s="664"/>
      <c r="CT38" s="664"/>
      <c r="CU38" s="664"/>
      <c r="CV38" s="664"/>
      <c r="CW38" s="664"/>
      <c r="CX38" s="664"/>
      <c r="CY38" s="665"/>
      <c r="CZ38" s="666">
        <v>11.4</v>
      </c>
      <c r="DA38" s="695"/>
      <c r="DB38" s="695"/>
      <c r="DC38" s="696"/>
      <c r="DD38" s="669">
        <v>1041739</v>
      </c>
      <c r="DE38" s="664"/>
      <c r="DF38" s="664"/>
      <c r="DG38" s="664"/>
      <c r="DH38" s="664"/>
      <c r="DI38" s="664"/>
      <c r="DJ38" s="664"/>
      <c r="DK38" s="665"/>
      <c r="DL38" s="669">
        <v>935224</v>
      </c>
      <c r="DM38" s="664"/>
      <c r="DN38" s="664"/>
      <c r="DO38" s="664"/>
      <c r="DP38" s="664"/>
      <c r="DQ38" s="664"/>
      <c r="DR38" s="664"/>
      <c r="DS38" s="664"/>
      <c r="DT38" s="664"/>
      <c r="DU38" s="664"/>
      <c r="DV38" s="665"/>
      <c r="DW38" s="666">
        <v>14.6</v>
      </c>
      <c r="DX38" s="695"/>
      <c r="DY38" s="695"/>
      <c r="DZ38" s="695"/>
      <c r="EA38" s="695"/>
      <c r="EB38" s="695"/>
      <c r="EC38" s="697"/>
    </row>
    <row r="39" spans="2:133" ht="11.25" customHeight="1" x14ac:dyDescent="0.15">
      <c r="AQ39" s="698" t="s">
        <v>343</v>
      </c>
      <c r="AR39" s="699"/>
      <c r="AS39" s="699"/>
      <c r="AT39" s="699"/>
      <c r="AU39" s="699"/>
      <c r="AV39" s="699"/>
      <c r="AW39" s="699"/>
      <c r="AX39" s="699"/>
      <c r="AY39" s="700"/>
      <c r="AZ39" s="661">
        <v>1530</v>
      </c>
      <c r="BA39" s="664"/>
      <c r="BB39" s="664"/>
      <c r="BC39" s="664"/>
      <c r="BD39" s="662"/>
      <c r="BE39" s="662"/>
      <c r="BF39" s="701"/>
      <c r="BG39" s="706" t="s">
        <v>344</v>
      </c>
      <c r="BH39" s="707"/>
      <c r="BI39" s="707"/>
      <c r="BJ39" s="707"/>
      <c r="BK39" s="707"/>
      <c r="BL39" s="235"/>
      <c r="BM39" s="702" t="s">
        <v>345</v>
      </c>
      <c r="BN39" s="702"/>
      <c r="BO39" s="702"/>
      <c r="BP39" s="702"/>
      <c r="BQ39" s="702"/>
      <c r="BR39" s="702"/>
      <c r="BS39" s="702"/>
      <c r="BT39" s="702"/>
      <c r="BU39" s="703"/>
      <c r="BV39" s="661">
        <v>111</v>
      </c>
      <c r="BW39" s="664"/>
      <c r="BX39" s="664"/>
      <c r="BY39" s="664"/>
      <c r="BZ39" s="664"/>
      <c r="CA39" s="664"/>
      <c r="CB39" s="704"/>
      <c r="CD39" s="705" t="s">
        <v>346</v>
      </c>
      <c r="CE39" s="702"/>
      <c r="CF39" s="702"/>
      <c r="CG39" s="702"/>
      <c r="CH39" s="702"/>
      <c r="CI39" s="702"/>
      <c r="CJ39" s="702"/>
      <c r="CK39" s="702"/>
      <c r="CL39" s="702"/>
      <c r="CM39" s="702"/>
      <c r="CN39" s="702"/>
      <c r="CO39" s="702"/>
      <c r="CP39" s="702"/>
      <c r="CQ39" s="703"/>
      <c r="CR39" s="661">
        <v>115166</v>
      </c>
      <c r="CS39" s="662"/>
      <c r="CT39" s="662"/>
      <c r="CU39" s="662"/>
      <c r="CV39" s="662"/>
      <c r="CW39" s="662"/>
      <c r="CX39" s="662"/>
      <c r="CY39" s="663"/>
      <c r="CZ39" s="666">
        <v>1.1000000000000001</v>
      </c>
      <c r="DA39" s="695"/>
      <c r="DB39" s="695"/>
      <c r="DC39" s="696"/>
      <c r="DD39" s="669">
        <v>111536</v>
      </c>
      <c r="DE39" s="662"/>
      <c r="DF39" s="662"/>
      <c r="DG39" s="662"/>
      <c r="DH39" s="662"/>
      <c r="DI39" s="662"/>
      <c r="DJ39" s="662"/>
      <c r="DK39" s="663"/>
      <c r="DL39" s="669" t="s">
        <v>179</v>
      </c>
      <c r="DM39" s="662"/>
      <c r="DN39" s="662"/>
      <c r="DO39" s="662"/>
      <c r="DP39" s="662"/>
      <c r="DQ39" s="662"/>
      <c r="DR39" s="662"/>
      <c r="DS39" s="662"/>
      <c r="DT39" s="662"/>
      <c r="DU39" s="662"/>
      <c r="DV39" s="663"/>
      <c r="DW39" s="666" t="s">
        <v>179</v>
      </c>
      <c r="DX39" s="695"/>
      <c r="DY39" s="695"/>
      <c r="DZ39" s="695"/>
      <c r="EA39" s="695"/>
      <c r="EB39" s="695"/>
      <c r="EC39" s="697"/>
    </row>
    <row r="40" spans="2:133" ht="11.25" customHeight="1" x14ac:dyDescent="0.15">
      <c r="AQ40" s="698" t="s">
        <v>347</v>
      </c>
      <c r="AR40" s="699"/>
      <c r="AS40" s="699"/>
      <c r="AT40" s="699"/>
      <c r="AU40" s="699"/>
      <c r="AV40" s="699"/>
      <c r="AW40" s="699"/>
      <c r="AX40" s="699"/>
      <c r="AY40" s="700"/>
      <c r="AZ40" s="661">
        <v>209447</v>
      </c>
      <c r="BA40" s="664"/>
      <c r="BB40" s="664"/>
      <c r="BC40" s="664"/>
      <c r="BD40" s="662"/>
      <c r="BE40" s="662"/>
      <c r="BF40" s="701"/>
      <c r="BG40" s="706"/>
      <c r="BH40" s="707"/>
      <c r="BI40" s="707"/>
      <c r="BJ40" s="707"/>
      <c r="BK40" s="707"/>
      <c r="BL40" s="235"/>
      <c r="BM40" s="702" t="s">
        <v>348</v>
      </c>
      <c r="BN40" s="702"/>
      <c r="BO40" s="702"/>
      <c r="BP40" s="702"/>
      <c r="BQ40" s="702"/>
      <c r="BR40" s="702"/>
      <c r="BS40" s="702"/>
      <c r="BT40" s="702"/>
      <c r="BU40" s="703"/>
      <c r="BV40" s="661" t="s">
        <v>238</v>
      </c>
      <c r="BW40" s="664"/>
      <c r="BX40" s="664"/>
      <c r="BY40" s="664"/>
      <c r="BZ40" s="664"/>
      <c r="CA40" s="664"/>
      <c r="CB40" s="704"/>
      <c r="CD40" s="705" t="s">
        <v>349</v>
      </c>
      <c r="CE40" s="702"/>
      <c r="CF40" s="702"/>
      <c r="CG40" s="702"/>
      <c r="CH40" s="702"/>
      <c r="CI40" s="702"/>
      <c r="CJ40" s="702"/>
      <c r="CK40" s="702"/>
      <c r="CL40" s="702"/>
      <c r="CM40" s="702"/>
      <c r="CN40" s="702"/>
      <c r="CO40" s="702"/>
      <c r="CP40" s="702"/>
      <c r="CQ40" s="703"/>
      <c r="CR40" s="661">
        <v>300</v>
      </c>
      <c r="CS40" s="664"/>
      <c r="CT40" s="664"/>
      <c r="CU40" s="664"/>
      <c r="CV40" s="664"/>
      <c r="CW40" s="664"/>
      <c r="CX40" s="664"/>
      <c r="CY40" s="665"/>
      <c r="CZ40" s="666">
        <v>0</v>
      </c>
      <c r="DA40" s="695"/>
      <c r="DB40" s="695"/>
      <c r="DC40" s="696"/>
      <c r="DD40" s="669" t="s">
        <v>135</v>
      </c>
      <c r="DE40" s="664"/>
      <c r="DF40" s="664"/>
      <c r="DG40" s="664"/>
      <c r="DH40" s="664"/>
      <c r="DI40" s="664"/>
      <c r="DJ40" s="664"/>
      <c r="DK40" s="665"/>
      <c r="DL40" s="669" t="s">
        <v>135</v>
      </c>
      <c r="DM40" s="664"/>
      <c r="DN40" s="664"/>
      <c r="DO40" s="664"/>
      <c r="DP40" s="664"/>
      <c r="DQ40" s="664"/>
      <c r="DR40" s="664"/>
      <c r="DS40" s="664"/>
      <c r="DT40" s="664"/>
      <c r="DU40" s="664"/>
      <c r="DV40" s="665"/>
      <c r="DW40" s="666" t="s">
        <v>135</v>
      </c>
      <c r="DX40" s="695"/>
      <c r="DY40" s="695"/>
      <c r="DZ40" s="695"/>
      <c r="EA40" s="695"/>
      <c r="EB40" s="695"/>
      <c r="EC40" s="697"/>
    </row>
    <row r="41" spans="2:133" ht="11.25" customHeight="1" x14ac:dyDescent="0.15">
      <c r="AQ41" s="710" t="s">
        <v>350</v>
      </c>
      <c r="AR41" s="711"/>
      <c r="AS41" s="711"/>
      <c r="AT41" s="711"/>
      <c r="AU41" s="711"/>
      <c r="AV41" s="711"/>
      <c r="AW41" s="711"/>
      <c r="AX41" s="711"/>
      <c r="AY41" s="712"/>
      <c r="AZ41" s="676">
        <v>617576</v>
      </c>
      <c r="BA41" s="713"/>
      <c r="BB41" s="713"/>
      <c r="BC41" s="713"/>
      <c r="BD41" s="677"/>
      <c r="BE41" s="677"/>
      <c r="BF41" s="714"/>
      <c r="BG41" s="708"/>
      <c r="BH41" s="709"/>
      <c r="BI41" s="709"/>
      <c r="BJ41" s="709"/>
      <c r="BK41" s="709"/>
      <c r="BL41" s="236"/>
      <c r="BM41" s="715" t="s">
        <v>351</v>
      </c>
      <c r="BN41" s="715"/>
      <c r="BO41" s="715"/>
      <c r="BP41" s="715"/>
      <c r="BQ41" s="715"/>
      <c r="BR41" s="715"/>
      <c r="BS41" s="715"/>
      <c r="BT41" s="715"/>
      <c r="BU41" s="716"/>
      <c r="BV41" s="676">
        <v>344</v>
      </c>
      <c r="BW41" s="713"/>
      <c r="BX41" s="713"/>
      <c r="BY41" s="713"/>
      <c r="BZ41" s="713"/>
      <c r="CA41" s="713"/>
      <c r="CB41" s="717"/>
      <c r="CD41" s="705" t="s">
        <v>352</v>
      </c>
      <c r="CE41" s="702"/>
      <c r="CF41" s="702"/>
      <c r="CG41" s="702"/>
      <c r="CH41" s="702"/>
      <c r="CI41" s="702"/>
      <c r="CJ41" s="702"/>
      <c r="CK41" s="702"/>
      <c r="CL41" s="702"/>
      <c r="CM41" s="702"/>
      <c r="CN41" s="702"/>
      <c r="CO41" s="702"/>
      <c r="CP41" s="702"/>
      <c r="CQ41" s="703"/>
      <c r="CR41" s="661" t="s">
        <v>135</v>
      </c>
      <c r="CS41" s="662"/>
      <c r="CT41" s="662"/>
      <c r="CU41" s="662"/>
      <c r="CV41" s="662"/>
      <c r="CW41" s="662"/>
      <c r="CX41" s="662"/>
      <c r="CY41" s="663"/>
      <c r="CZ41" s="666" t="s">
        <v>135</v>
      </c>
      <c r="DA41" s="695"/>
      <c r="DB41" s="695"/>
      <c r="DC41" s="696"/>
      <c r="DD41" s="669" t="s">
        <v>135</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354</v>
      </c>
      <c r="CE42" s="659"/>
      <c r="CF42" s="659"/>
      <c r="CG42" s="659"/>
      <c r="CH42" s="659"/>
      <c r="CI42" s="659"/>
      <c r="CJ42" s="659"/>
      <c r="CK42" s="659"/>
      <c r="CL42" s="659"/>
      <c r="CM42" s="659"/>
      <c r="CN42" s="659"/>
      <c r="CO42" s="659"/>
      <c r="CP42" s="659"/>
      <c r="CQ42" s="660"/>
      <c r="CR42" s="661">
        <v>2025367</v>
      </c>
      <c r="CS42" s="664"/>
      <c r="CT42" s="664"/>
      <c r="CU42" s="664"/>
      <c r="CV42" s="664"/>
      <c r="CW42" s="664"/>
      <c r="CX42" s="664"/>
      <c r="CY42" s="665"/>
      <c r="CZ42" s="666">
        <v>19.5</v>
      </c>
      <c r="DA42" s="667"/>
      <c r="DB42" s="667"/>
      <c r="DC42" s="668"/>
      <c r="DD42" s="669">
        <v>432690</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356</v>
      </c>
      <c r="CE43" s="659"/>
      <c r="CF43" s="659"/>
      <c r="CG43" s="659"/>
      <c r="CH43" s="659"/>
      <c r="CI43" s="659"/>
      <c r="CJ43" s="659"/>
      <c r="CK43" s="659"/>
      <c r="CL43" s="659"/>
      <c r="CM43" s="659"/>
      <c r="CN43" s="659"/>
      <c r="CO43" s="659"/>
      <c r="CP43" s="659"/>
      <c r="CQ43" s="660"/>
      <c r="CR43" s="661" t="s">
        <v>245</v>
      </c>
      <c r="CS43" s="662"/>
      <c r="CT43" s="662"/>
      <c r="CU43" s="662"/>
      <c r="CV43" s="662"/>
      <c r="CW43" s="662"/>
      <c r="CX43" s="662"/>
      <c r="CY43" s="663"/>
      <c r="CZ43" s="666" t="s">
        <v>179</v>
      </c>
      <c r="DA43" s="695"/>
      <c r="DB43" s="695"/>
      <c r="DC43" s="696"/>
      <c r="DD43" s="669" t="s">
        <v>245</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357</v>
      </c>
      <c r="CD44" s="689" t="s">
        <v>309</v>
      </c>
      <c r="CE44" s="690"/>
      <c r="CF44" s="658" t="s">
        <v>358</v>
      </c>
      <c r="CG44" s="659"/>
      <c r="CH44" s="659"/>
      <c r="CI44" s="659"/>
      <c r="CJ44" s="659"/>
      <c r="CK44" s="659"/>
      <c r="CL44" s="659"/>
      <c r="CM44" s="659"/>
      <c r="CN44" s="659"/>
      <c r="CO44" s="659"/>
      <c r="CP44" s="659"/>
      <c r="CQ44" s="660"/>
      <c r="CR44" s="661">
        <v>2021718</v>
      </c>
      <c r="CS44" s="664"/>
      <c r="CT44" s="664"/>
      <c r="CU44" s="664"/>
      <c r="CV44" s="664"/>
      <c r="CW44" s="664"/>
      <c r="CX44" s="664"/>
      <c r="CY44" s="665"/>
      <c r="CZ44" s="666">
        <v>19.5</v>
      </c>
      <c r="DA44" s="667"/>
      <c r="DB44" s="667"/>
      <c r="DC44" s="668"/>
      <c r="DD44" s="669">
        <v>432086</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359</v>
      </c>
      <c r="CG45" s="659"/>
      <c r="CH45" s="659"/>
      <c r="CI45" s="659"/>
      <c r="CJ45" s="659"/>
      <c r="CK45" s="659"/>
      <c r="CL45" s="659"/>
      <c r="CM45" s="659"/>
      <c r="CN45" s="659"/>
      <c r="CO45" s="659"/>
      <c r="CP45" s="659"/>
      <c r="CQ45" s="660"/>
      <c r="CR45" s="661">
        <v>839228</v>
      </c>
      <c r="CS45" s="662"/>
      <c r="CT45" s="662"/>
      <c r="CU45" s="662"/>
      <c r="CV45" s="662"/>
      <c r="CW45" s="662"/>
      <c r="CX45" s="662"/>
      <c r="CY45" s="663"/>
      <c r="CZ45" s="666">
        <v>8.1</v>
      </c>
      <c r="DA45" s="695"/>
      <c r="DB45" s="695"/>
      <c r="DC45" s="696"/>
      <c r="DD45" s="669">
        <v>48634</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360</v>
      </c>
      <c r="CG46" s="659"/>
      <c r="CH46" s="659"/>
      <c r="CI46" s="659"/>
      <c r="CJ46" s="659"/>
      <c r="CK46" s="659"/>
      <c r="CL46" s="659"/>
      <c r="CM46" s="659"/>
      <c r="CN46" s="659"/>
      <c r="CO46" s="659"/>
      <c r="CP46" s="659"/>
      <c r="CQ46" s="660"/>
      <c r="CR46" s="661">
        <v>1049906</v>
      </c>
      <c r="CS46" s="664"/>
      <c r="CT46" s="664"/>
      <c r="CU46" s="664"/>
      <c r="CV46" s="664"/>
      <c r="CW46" s="664"/>
      <c r="CX46" s="664"/>
      <c r="CY46" s="665"/>
      <c r="CZ46" s="666">
        <v>10.1</v>
      </c>
      <c r="DA46" s="667"/>
      <c r="DB46" s="667"/>
      <c r="DC46" s="668"/>
      <c r="DD46" s="669">
        <v>380168</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361</v>
      </c>
      <c r="CG47" s="659"/>
      <c r="CH47" s="659"/>
      <c r="CI47" s="659"/>
      <c r="CJ47" s="659"/>
      <c r="CK47" s="659"/>
      <c r="CL47" s="659"/>
      <c r="CM47" s="659"/>
      <c r="CN47" s="659"/>
      <c r="CO47" s="659"/>
      <c r="CP47" s="659"/>
      <c r="CQ47" s="660"/>
      <c r="CR47" s="661">
        <v>3649</v>
      </c>
      <c r="CS47" s="662"/>
      <c r="CT47" s="662"/>
      <c r="CU47" s="662"/>
      <c r="CV47" s="662"/>
      <c r="CW47" s="662"/>
      <c r="CX47" s="662"/>
      <c r="CY47" s="663"/>
      <c r="CZ47" s="666">
        <v>0</v>
      </c>
      <c r="DA47" s="695"/>
      <c r="DB47" s="695"/>
      <c r="DC47" s="696"/>
      <c r="DD47" s="669">
        <v>604</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362</v>
      </c>
      <c r="CG48" s="659"/>
      <c r="CH48" s="659"/>
      <c r="CI48" s="659"/>
      <c r="CJ48" s="659"/>
      <c r="CK48" s="659"/>
      <c r="CL48" s="659"/>
      <c r="CM48" s="659"/>
      <c r="CN48" s="659"/>
      <c r="CO48" s="659"/>
      <c r="CP48" s="659"/>
      <c r="CQ48" s="660"/>
      <c r="CR48" s="661" t="s">
        <v>135</v>
      </c>
      <c r="CS48" s="664"/>
      <c r="CT48" s="664"/>
      <c r="CU48" s="664"/>
      <c r="CV48" s="664"/>
      <c r="CW48" s="664"/>
      <c r="CX48" s="664"/>
      <c r="CY48" s="665"/>
      <c r="CZ48" s="666" t="s">
        <v>245</v>
      </c>
      <c r="DA48" s="667"/>
      <c r="DB48" s="667"/>
      <c r="DC48" s="668"/>
      <c r="DD48" s="669" t="s">
        <v>135</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363</v>
      </c>
      <c r="CE49" s="674"/>
      <c r="CF49" s="674"/>
      <c r="CG49" s="674"/>
      <c r="CH49" s="674"/>
      <c r="CI49" s="674"/>
      <c r="CJ49" s="674"/>
      <c r="CK49" s="674"/>
      <c r="CL49" s="674"/>
      <c r="CM49" s="674"/>
      <c r="CN49" s="674"/>
      <c r="CO49" s="674"/>
      <c r="CP49" s="674"/>
      <c r="CQ49" s="675"/>
      <c r="CR49" s="676">
        <v>10371793</v>
      </c>
      <c r="CS49" s="677"/>
      <c r="CT49" s="677"/>
      <c r="CU49" s="677"/>
      <c r="CV49" s="677"/>
      <c r="CW49" s="677"/>
      <c r="CX49" s="677"/>
      <c r="CY49" s="678"/>
      <c r="CZ49" s="679">
        <v>100</v>
      </c>
      <c r="DA49" s="680"/>
      <c r="DB49" s="680"/>
      <c r="DC49" s="681"/>
      <c r="DD49" s="682">
        <v>7104598</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a4FTPfzM7tJhuhnETmt23Cs/QxTvIANrj+nBQX0vzBrUegwUkhWVKk0IEBIdNk3I4GmzS7hCQ4EuTrwkx43Ggw==" saltValue="zsNA0Zm8pDJOr9oVuQTPu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election activeCell="AK8" sqref="AK8:AO8"/>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365</v>
      </c>
      <c r="DK2" s="1200"/>
      <c r="DL2" s="1200"/>
      <c r="DM2" s="1200"/>
      <c r="DN2" s="1200"/>
      <c r="DO2" s="1201"/>
      <c r="DP2" s="249"/>
      <c r="DQ2" s="1199" t="s">
        <v>366</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367</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369</v>
      </c>
      <c r="B5" s="1085"/>
      <c r="C5" s="1085"/>
      <c r="D5" s="1085"/>
      <c r="E5" s="1085"/>
      <c r="F5" s="1085"/>
      <c r="G5" s="1085"/>
      <c r="H5" s="1085"/>
      <c r="I5" s="1085"/>
      <c r="J5" s="1085"/>
      <c r="K5" s="1085"/>
      <c r="L5" s="1085"/>
      <c r="M5" s="1085"/>
      <c r="N5" s="1085"/>
      <c r="O5" s="1085"/>
      <c r="P5" s="1086"/>
      <c r="Q5" s="1090" t="s">
        <v>370</v>
      </c>
      <c r="R5" s="1091"/>
      <c r="S5" s="1091"/>
      <c r="T5" s="1091"/>
      <c r="U5" s="1092"/>
      <c r="V5" s="1090" t="s">
        <v>371</v>
      </c>
      <c r="W5" s="1091"/>
      <c r="X5" s="1091"/>
      <c r="Y5" s="1091"/>
      <c r="Z5" s="1092"/>
      <c r="AA5" s="1090" t="s">
        <v>372</v>
      </c>
      <c r="AB5" s="1091"/>
      <c r="AC5" s="1091"/>
      <c r="AD5" s="1091"/>
      <c r="AE5" s="1091"/>
      <c r="AF5" s="1202" t="s">
        <v>373</v>
      </c>
      <c r="AG5" s="1091"/>
      <c r="AH5" s="1091"/>
      <c r="AI5" s="1091"/>
      <c r="AJ5" s="1106"/>
      <c r="AK5" s="1091" t="s">
        <v>374</v>
      </c>
      <c r="AL5" s="1091"/>
      <c r="AM5" s="1091"/>
      <c r="AN5" s="1091"/>
      <c r="AO5" s="1092"/>
      <c r="AP5" s="1090" t="s">
        <v>375</v>
      </c>
      <c r="AQ5" s="1091"/>
      <c r="AR5" s="1091"/>
      <c r="AS5" s="1091"/>
      <c r="AT5" s="1092"/>
      <c r="AU5" s="1090" t="s">
        <v>376</v>
      </c>
      <c r="AV5" s="1091"/>
      <c r="AW5" s="1091"/>
      <c r="AX5" s="1091"/>
      <c r="AY5" s="1106"/>
      <c r="AZ5" s="256"/>
      <c r="BA5" s="256"/>
      <c r="BB5" s="256"/>
      <c r="BC5" s="256"/>
      <c r="BD5" s="256"/>
      <c r="BE5" s="257"/>
      <c r="BF5" s="257"/>
      <c r="BG5" s="257"/>
      <c r="BH5" s="257"/>
      <c r="BI5" s="257"/>
      <c r="BJ5" s="257"/>
      <c r="BK5" s="257"/>
      <c r="BL5" s="257"/>
      <c r="BM5" s="257"/>
      <c r="BN5" s="257"/>
      <c r="BO5" s="257"/>
      <c r="BP5" s="257"/>
      <c r="BQ5" s="1084" t="s">
        <v>377</v>
      </c>
      <c r="BR5" s="1085"/>
      <c r="BS5" s="1085"/>
      <c r="BT5" s="1085"/>
      <c r="BU5" s="1085"/>
      <c r="BV5" s="1085"/>
      <c r="BW5" s="1085"/>
      <c r="BX5" s="1085"/>
      <c r="BY5" s="1085"/>
      <c r="BZ5" s="1085"/>
      <c r="CA5" s="1085"/>
      <c r="CB5" s="1085"/>
      <c r="CC5" s="1085"/>
      <c r="CD5" s="1085"/>
      <c r="CE5" s="1085"/>
      <c r="CF5" s="1085"/>
      <c r="CG5" s="1086"/>
      <c r="CH5" s="1090" t="s">
        <v>378</v>
      </c>
      <c r="CI5" s="1091"/>
      <c r="CJ5" s="1091"/>
      <c r="CK5" s="1091"/>
      <c r="CL5" s="1092"/>
      <c r="CM5" s="1090" t="s">
        <v>379</v>
      </c>
      <c r="CN5" s="1091"/>
      <c r="CO5" s="1091"/>
      <c r="CP5" s="1091"/>
      <c r="CQ5" s="1092"/>
      <c r="CR5" s="1090" t="s">
        <v>380</v>
      </c>
      <c r="CS5" s="1091"/>
      <c r="CT5" s="1091"/>
      <c r="CU5" s="1091"/>
      <c r="CV5" s="1092"/>
      <c r="CW5" s="1090" t="s">
        <v>381</v>
      </c>
      <c r="CX5" s="1091"/>
      <c r="CY5" s="1091"/>
      <c r="CZ5" s="1091"/>
      <c r="DA5" s="1092"/>
      <c r="DB5" s="1090" t="s">
        <v>382</v>
      </c>
      <c r="DC5" s="1091"/>
      <c r="DD5" s="1091"/>
      <c r="DE5" s="1091"/>
      <c r="DF5" s="1092"/>
      <c r="DG5" s="1187" t="s">
        <v>383</v>
      </c>
      <c r="DH5" s="1188"/>
      <c r="DI5" s="1188"/>
      <c r="DJ5" s="1188"/>
      <c r="DK5" s="1189"/>
      <c r="DL5" s="1187" t="s">
        <v>384</v>
      </c>
      <c r="DM5" s="1188"/>
      <c r="DN5" s="1188"/>
      <c r="DO5" s="1188"/>
      <c r="DP5" s="1189"/>
      <c r="DQ5" s="1090" t="s">
        <v>385</v>
      </c>
      <c r="DR5" s="1091"/>
      <c r="DS5" s="1091"/>
      <c r="DT5" s="1091"/>
      <c r="DU5" s="1092"/>
      <c r="DV5" s="1090" t="s">
        <v>376</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386</v>
      </c>
      <c r="C7" s="1140"/>
      <c r="D7" s="1140"/>
      <c r="E7" s="1140"/>
      <c r="F7" s="1140"/>
      <c r="G7" s="1140"/>
      <c r="H7" s="1140"/>
      <c r="I7" s="1140"/>
      <c r="J7" s="1140"/>
      <c r="K7" s="1140"/>
      <c r="L7" s="1140"/>
      <c r="M7" s="1140"/>
      <c r="N7" s="1140"/>
      <c r="O7" s="1140"/>
      <c r="P7" s="1141"/>
      <c r="Q7" s="1193">
        <v>10522</v>
      </c>
      <c r="R7" s="1194"/>
      <c r="S7" s="1194"/>
      <c r="T7" s="1194"/>
      <c r="U7" s="1194"/>
      <c r="V7" s="1194">
        <v>10370</v>
      </c>
      <c r="W7" s="1194"/>
      <c r="X7" s="1194"/>
      <c r="Y7" s="1194"/>
      <c r="Z7" s="1194"/>
      <c r="AA7" s="1194">
        <v>152</v>
      </c>
      <c r="AB7" s="1194"/>
      <c r="AC7" s="1194"/>
      <c r="AD7" s="1194"/>
      <c r="AE7" s="1195"/>
      <c r="AF7" s="1196">
        <v>119</v>
      </c>
      <c r="AG7" s="1197"/>
      <c r="AH7" s="1197"/>
      <c r="AI7" s="1197"/>
      <c r="AJ7" s="1198"/>
      <c r="AK7" s="1180">
        <v>378</v>
      </c>
      <c r="AL7" s="1181"/>
      <c r="AM7" s="1181"/>
      <c r="AN7" s="1181"/>
      <c r="AO7" s="1181"/>
      <c r="AP7" s="1181">
        <v>8704</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587</v>
      </c>
      <c r="BT7" s="1185"/>
      <c r="BU7" s="1185"/>
      <c r="BV7" s="1185"/>
      <c r="BW7" s="1185"/>
      <c r="BX7" s="1185"/>
      <c r="BY7" s="1185"/>
      <c r="BZ7" s="1185"/>
      <c r="CA7" s="1185"/>
      <c r="CB7" s="1185"/>
      <c r="CC7" s="1185"/>
      <c r="CD7" s="1185"/>
      <c r="CE7" s="1185"/>
      <c r="CF7" s="1185"/>
      <c r="CG7" s="1186"/>
      <c r="CH7" s="1177">
        <v>-6</v>
      </c>
      <c r="CI7" s="1178"/>
      <c r="CJ7" s="1178"/>
      <c r="CK7" s="1178"/>
      <c r="CL7" s="1179"/>
      <c r="CM7" s="1177">
        <v>141</v>
      </c>
      <c r="CN7" s="1178"/>
      <c r="CO7" s="1178"/>
      <c r="CP7" s="1178"/>
      <c r="CQ7" s="1179"/>
      <c r="CR7" s="1177">
        <v>15</v>
      </c>
      <c r="CS7" s="1178"/>
      <c r="CT7" s="1178"/>
      <c r="CU7" s="1178"/>
      <c r="CV7" s="1179"/>
      <c r="CW7" s="1177" t="s">
        <v>576</v>
      </c>
      <c r="CX7" s="1178"/>
      <c r="CY7" s="1178"/>
      <c r="CZ7" s="1178"/>
      <c r="DA7" s="1179"/>
      <c r="DB7" s="1177" t="s">
        <v>576</v>
      </c>
      <c r="DC7" s="1178"/>
      <c r="DD7" s="1178"/>
      <c r="DE7" s="1178"/>
      <c r="DF7" s="1179"/>
      <c r="DG7" s="1177" t="s">
        <v>576</v>
      </c>
      <c r="DH7" s="1178"/>
      <c r="DI7" s="1178"/>
      <c r="DJ7" s="1178"/>
      <c r="DK7" s="1179"/>
      <c r="DL7" s="1177" t="s">
        <v>576</v>
      </c>
      <c r="DM7" s="1178"/>
      <c r="DN7" s="1178"/>
      <c r="DO7" s="1178"/>
      <c r="DP7" s="1179"/>
      <c r="DQ7" s="1177" t="s">
        <v>576</v>
      </c>
      <c r="DR7" s="1178"/>
      <c r="DS7" s="1178"/>
      <c r="DT7" s="1178"/>
      <c r="DU7" s="1179"/>
      <c r="DV7" s="1204"/>
      <c r="DW7" s="1205"/>
      <c r="DX7" s="1205"/>
      <c r="DY7" s="1205"/>
      <c r="DZ7" s="1206"/>
      <c r="EA7" s="254"/>
    </row>
    <row r="8" spans="1:131" s="255" customFormat="1" ht="26.25" customHeight="1" x14ac:dyDescent="0.15">
      <c r="A8" s="261">
        <v>2</v>
      </c>
      <c r="B8" s="1126" t="s">
        <v>387</v>
      </c>
      <c r="C8" s="1127"/>
      <c r="D8" s="1127"/>
      <c r="E8" s="1127"/>
      <c r="F8" s="1127"/>
      <c r="G8" s="1127"/>
      <c r="H8" s="1127"/>
      <c r="I8" s="1127"/>
      <c r="J8" s="1127"/>
      <c r="K8" s="1127"/>
      <c r="L8" s="1127"/>
      <c r="M8" s="1127"/>
      <c r="N8" s="1127"/>
      <c r="O8" s="1127"/>
      <c r="P8" s="1128"/>
      <c r="Q8" s="1132">
        <v>2</v>
      </c>
      <c r="R8" s="1133"/>
      <c r="S8" s="1133"/>
      <c r="T8" s="1133"/>
      <c r="U8" s="1133"/>
      <c r="V8" s="1133">
        <v>2</v>
      </c>
      <c r="W8" s="1133"/>
      <c r="X8" s="1133"/>
      <c r="Y8" s="1133"/>
      <c r="Z8" s="1133"/>
      <c r="AA8" s="1133">
        <v>0</v>
      </c>
      <c r="AB8" s="1133"/>
      <c r="AC8" s="1133"/>
      <c r="AD8" s="1133"/>
      <c r="AE8" s="1134"/>
      <c r="AF8" s="1108">
        <v>0</v>
      </c>
      <c r="AG8" s="1109"/>
      <c r="AH8" s="1109"/>
      <c r="AI8" s="1109"/>
      <c r="AJ8" s="1110"/>
      <c r="AK8" s="1175" t="s">
        <v>575</v>
      </c>
      <c r="AL8" s="1176"/>
      <c r="AM8" s="1176"/>
      <c r="AN8" s="1176"/>
      <c r="AO8" s="1176"/>
      <c r="AP8" s="1176" t="s">
        <v>576</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588</v>
      </c>
      <c r="BT8" s="1104"/>
      <c r="BU8" s="1104"/>
      <c r="BV8" s="1104"/>
      <c r="BW8" s="1104"/>
      <c r="BX8" s="1104"/>
      <c r="BY8" s="1104"/>
      <c r="BZ8" s="1104"/>
      <c r="CA8" s="1104"/>
      <c r="CB8" s="1104"/>
      <c r="CC8" s="1104"/>
      <c r="CD8" s="1104"/>
      <c r="CE8" s="1104"/>
      <c r="CF8" s="1104"/>
      <c r="CG8" s="1105"/>
      <c r="CH8" s="1078">
        <v>0</v>
      </c>
      <c r="CI8" s="1079"/>
      <c r="CJ8" s="1079"/>
      <c r="CK8" s="1079"/>
      <c r="CL8" s="1080"/>
      <c r="CM8" s="1078">
        <v>0</v>
      </c>
      <c r="CN8" s="1079"/>
      <c r="CO8" s="1079"/>
      <c r="CP8" s="1079"/>
      <c r="CQ8" s="1080"/>
      <c r="CR8" s="1078">
        <v>1</v>
      </c>
      <c r="CS8" s="1079"/>
      <c r="CT8" s="1079"/>
      <c r="CU8" s="1079"/>
      <c r="CV8" s="1080"/>
      <c r="CW8" s="1078">
        <v>3</v>
      </c>
      <c r="CX8" s="1079"/>
      <c r="CY8" s="1079"/>
      <c r="CZ8" s="1079"/>
      <c r="DA8" s="1080"/>
      <c r="DB8" s="1078" t="s">
        <v>576</v>
      </c>
      <c r="DC8" s="1079"/>
      <c r="DD8" s="1079"/>
      <c r="DE8" s="1079"/>
      <c r="DF8" s="1080"/>
      <c r="DG8" s="1078" t="s">
        <v>592</v>
      </c>
      <c r="DH8" s="1079"/>
      <c r="DI8" s="1079"/>
      <c r="DJ8" s="1079"/>
      <c r="DK8" s="1080"/>
      <c r="DL8" s="1078" t="s">
        <v>576</v>
      </c>
      <c r="DM8" s="1079"/>
      <c r="DN8" s="1079"/>
      <c r="DO8" s="1079"/>
      <c r="DP8" s="1080"/>
      <c r="DQ8" s="1078" t="s">
        <v>576</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589</v>
      </c>
      <c r="BT9" s="1104"/>
      <c r="BU9" s="1104"/>
      <c r="BV9" s="1104"/>
      <c r="BW9" s="1104"/>
      <c r="BX9" s="1104"/>
      <c r="BY9" s="1104"/>
      <c r="BZ9" s="1104"/>
      <c r="CA9" s="1104"/>
      <c r="CB9" s="1104"/>
      <c r="CC9" s="1104"/>
      <c r="CD9" s="1104"/>
      <c r="CE9" s="1104"/>
      <c r="CF9" s="1104"/>
      <c r="CG9" s="1105"/>
      <c r="CH9" s="1078">
        <v>24</v>
      </c>
      <c r="CI9" s="1079"/>
      <c r="CJ9" s="1079"/>
      <c r="CK9" s="1079"/>
      <c r="CL9" s="1080"/>
      <c r="CM9" s="1078">
        <v>29</v>
      </c>
      <c r="CN9" s="1079"/>
      <c r="CO9" s="1079"/>
      <c r="CP9" s="1079"/>
      <c r="CQ9" s="1080"/>
      <c r="CR9" s="1078">
        <v>11</v>
      </c>
      <c r="CS9" s="1079"/>
      <c r="CT9" s="1079"/>
      <c r="CU9" s="1079"/>
      <c r="CV9" s="1080"/>
      <c r="CW9" s="1078" t="s">
        <v>576</v>
      </c>
      <c r="CX9" s="1079"/>
      <c r="CY9" s="1079"/>
      <c r="CZ9" s="1079"/>
      <c r="DA9" s="1080"/>
      <c r="DB9" s="1078" t="s">
        <v>576</v>
      </c>
      <c r="DC9" s="1079"/>
      <c r="DD9" s="1079"/>
      <c r="DE9" s="1079"/>
      <c r="DF9" s="1080"/>
      <c r="DG9" s="1078" t="s">
        <v>576</v>
      </c>
      <c r="DH9" s="1079"/>
      <c r="DI9" s="1079"/>
      <c r="DJ9" s="1079"/>
      <c r="DK9" s="1080"/>
      <c r="DL9" s="1078" t="s">
        <v>576</v>
      </c>
      <c r="DM9" s="1079"/>
      <c r="DN9" s="1079"/>
      <c r="DO9" s="1079"/>
      <c r="DP9" s="1080"/>
      <c r="DQ9" s="1078" t="s">
        <v>576</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590</v>
      </c>
      <c r="BT10" s="1104"/>
      <c r="BU10" s="1104"/>
      <c r="BV10" s="1104"/>
      <c r="BW10" s="1104"/>
      <c r="BX10" s="1104"/>
      <c r="BY10" s="1104"/>
      <c r="BZ10" s="1104"/>
      <c r="CA10" s="1104"/>
      <c r="CB10" s="1104"/>
      <c r="CC10" s="1104"/>
      <c r="CD10" s="1104"/>
      <c r="CE10" s="1104"/>
      <c r="CF10" s="1104"/>
      <c r="CG10" s="1105"/>
      <c r="CH10" s="1078">
        <v>9</v>
      </c>
      <c r="CI10" s="1079"/>
      <c r="CJ10" s="1079"/>
      <c r="CK10" s="1079"/>
      <c r="CL10" s="1080"/>
      <c r="CM10" s="1078">
        <v>72</v>
      </c>
      <c r="CN10" s="1079"/>
      <c r="CO10" s="1079"/>
      <c r="CP10" s="1079"/>
      <c r="CQ10" s="1080"/>
      <c r="CR10" s="1078">
        <v>7</v>
      </c>
      <c r="CS10" s="1079"/>
      <c r="CT10" s="1079"/>
      <c r="CU10" s="1079"/>
      <c r="CV10" s="1080"/>
      <c r="CW10" s="1078">
        <v>4</v>
      </c>
      <c r="CX10" s="1079"/>
      <c r="CY10" s="1079"/>
      <c r="CZ10" s="1079"/>
      <c r="DA10" s="1080"/>
      <c r="DB10" s="1078" t="s">
        <v>576</v>
      </c>
      <c r="DC10" s="1079"/>
      <c r="DD10" s="1079"/>
      <c r="DE10" s="1079"/>
      <c r="DF10" s="1080"/>
      <c r="DG10" s="1078" t="s">
        <v>576</v>
      </c>
      <c r="DH10" s="1079"/>
      <c r="DI10" s="1079"/>
      <c r="DJ10" s="1079"/>
      <c r="DK10" s="1080"/>
      <c r="DL10" s="1078" t="s">
        <v>576</v>
      </c>
      <c r="DM10" s="1079"/>
      <c r="DN10" s="1079"/>
      <c r="DO10" s="1079"/>
      <c r="DP10" s="1080"/>
      <c r="DQ10" s="1078" t="s">
        <v>576</v>
      </c>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t="s">
        <v>591</v>
      </c>
      <c r="BT11" s="1104"/>
      <c r="BU11" s="1104"/>
      <c r="BV11" s="1104"/>
      <c r="BW11" s="1104"/>
      <c r="BX11" s="1104"/>
      <c r="BY11" s="1104"/>
      <c r="BZ11" s="1104"/>
      <c r="CA11" s="1104"/>
      <c r="CB11" s="1104"/>
      <c r="CC11" s="1104"/>
      <c r="CD11" s="1104"/>
      <c r="CE11" s="1104"/>
      <c r="CF11" s="1104"/>
      <c r="CG11" s="1105"/>
      <c r="CH11" s="1078">
        <v>0</v>
      </c>
      <c r="CI11" s="1079"/>
      <c r="CJ11" s="1079"/>
      <c r="CK11" s="1079"/>
      <c r="CL11" s="1080"/>
      <c r="CM11" s="1078">
        <v>4</v>
      </c>
      <c r="CN11" s="1079"/>
      <c r="CO11" s="1079"/>
      <c r="CP11" s="1079"/>
      <c r="CQ11" s="1080"/>
      <c r="CR11" s="1078">
        <v>4</v>
      </c>
      <c r="CS11" s="1079"/>
      <c r="CT11" s="1079"/>
      <c r="CU11" s="1079"/>
      <c r="CV11" s="1080"/>
      <c r="CW11" s="1078">
        <v>12</v>
      </c>
      <c r="CX11" s="1079"/>
      <c r="CY11" s="1079"/>
      <c r="CZ11" s="1079"/>
      <c r="DA11" s="1080"/>
      <c r="DB11" s="1078" t="s">
        <v>576</v>
      </c>
      <c r="DC11" s="1079"/>
      <c r="DD11" s="1079"/>
      <c r="DE11" s="1079"/>
      <c r="DF11" s="1080"/>
      <c r="DG11" s="1078" t="s">
        <v>576</v>
      </c>
      <c r="DH11" s="1079"/>
      <c r="DI11" s="1079"/>
      <c r="DJ11" s="1079"/>
      <c r="DK11" s="1080"/>
      <c r="DL11" s="1078" t="s">
        <v>576</v>
      </c>
      <c r="DM11" s="1079"/>
      <c r="DN11" s="1079"/>
      <c r="DO11" s="1079"/>
      <c r="DP11" s="1080"/>
      <c r="DQ11" s="1078" t="s">
        <v>576</v>
      </c>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388</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389</v>
      </c>
      <c r="B23" s="1033" t="s">
        <v>390</v>
      </c>
      <c r="C23" s="1034"/>
      <c r="D23" s="1034"/>
      <c r="E23" s="1034"/>
      <c r="F23" s="1034"/>
      <c r="G23" s="1034"/>
      <c r="H23" s="1034"/>
      <c r="I23" s="1034"/>
      <c r="J23" s="1034"/>
      <c r="K23" s="1034"/>
      <c r="L23" s="1034"/>
      <c r="M23" s="1034"/>
      <c r="N23" s="1034"/>
      <c r="O23" s="1034"/>
      <c r="P23" s="1035"/>
      <c r="Q23" s="1157">
        <v>10524</v>
      </c>
      <c r="R23" s="1158"/>
      <c r="S23" s="1158"/>
      <c r="T23" s="1158"/>
      <c r="U23" s="1158"/>
      <c r="V23" s="1158">
        <v>10372</v>
      </c>
      <c r="W23" s="1158"/>
      <c r="X23" s="1158"/>
      <c r="Y23" s="1158"/>
      <c r="Z23" s="1158"/>
      <c r="AA23" s="1158">
        <v>152</v>
      </c>
      <c r="AB23" s="1158"/>
      <c r="AC23" s="1158"/>
      <c r="AD23" s="1158"/>
      <c r="AE23" s="1159"/>
      <c r="AF23" s="1160">
        <v>119</v>
      </c>
      <c r="AG23" s="1158"/>
      <c r="AH23" s="1158"/>
      <c r="AI23" s="1158"/>
      <c r="AJ23" s="1161"/>
      <c r="AK23" s="1162"/>
      <c r="AL23" s="1163"/>
      <c r="AM23" s="1163"/>
      <c r="AN23" s="1163"/>
      <c r="AO23" s="1163"/>
      <c r="AP23" s="1158">
        <v>8704</v>
      </c>
      <c r="AQ23" s="1158"/>
      <c r="AR23" s="1158"/>
      <c r="AS23" s="1158"/>
      <c r="AT23" s="1158"/>
      <c r="AU23" s="1164"/>
      <c r="AV23" s="1164"/>
      <c r="AW23" s="1164"/>
      <c r="AX23" s="1164"/>
      <c r="AY23" s="1165"/>
      <c r="AZ23" s="1154">
        <v>-119</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391</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392</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369</v>
      </c>
      <c r="B26" s="1085"/>
      <c r="C26" s="1085"/>
      <c r="D26" s="1085"/>
      <c r="E26" s="1085"/>
      <c r="F26" s="1085"/>
      <c r="G26" s="1085"/>
      <c r="H26" s="1085"/>
      <c r="I26" s="1085"/>
      <c r="J26" s="1085"/>
      <c r="K26" s="1085"/>
      <c r="L26" s="1085"/>
      <c r="M26" s="1085"/>
      <c r="N26" s="1085"/>
      <c r="O26" s="1085"/>
      <c r="P26" s="1086"/>
      <c r="Q26" s="1090" t="s">
        <v>393</v>
      </c>
      <c r="R26" s="1091"/>
      <c r="S26" s="1091"/>
      <c r="T26" s="1091"/>
      <c r="U26" s="1092"/>
      <c r="V26" s="1090" t="s">
        <v>394</v>
      </c>
      <c r="W26" s="1091"/>
      <c r="X26" s="1091"/>
      <c r="Y26" s="1091"/>
      <c r="Z26" s="1092"/>
      <c r="AA26" s="1090" t="s">
        <v>395</v>
      </c>
      <c r="AB26" s="1091"/>
      <c r="AC26" s="1091"/>
      <c r="AD26" s="1091"/>
      <c r="AE26" s="1091"/>
      <c r="AF26" s="1148" t="s">
        <v>396</v>
      </c>
      <c r="AG26" s="1097"/>
      <c r="AH26" s="1097"/>
      <c r="AI26" s="1097"/>
      <c r="AJ26" s="1149"/>
      <c r="AK26" s="1091" t="s">
        <v>397</v>
      </c>
      <c r="AL26" s="1091"/>
      <c r="AM26" s="1091"/>
      <c r="AN26" s="1091"/>
      <c r="AO26" s="1092"/>
      <c r="AP26" s="1090" t="s">
        <v>398</v>
      </c>
      <c r="AQ26" s="1091"/>
      <c r="AR26" s="1091"/>
      <c r="AS26" s="1091"/>
      <c r="AT26" s="1092"/>
      <c r="AU26" s="1090" t="s">
        <v>399</v>
      </c>
      <c r="AV26" s="1091"/>
      <c r="AW26" s="1091"/>
      <c r="AX26" s="1091"/>
      <c r="AY26" s="1092"/>
      <c r="AZ26" s="1090" t="s">
        <v>400</v>
      </c>
      <c r="BA26" s="1091"/>
      <c r="BB26" s="1091"/>
      <c r="BC26" s="1091"/>
      <c r="BD26" s="1092"/>
      <c r="BE26" s="1090" t="s">
        <v>376</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401</v>
      </c>
      <c r="C28" s="1140"/>
      <c r="D28" s="1140"/>
      <c r="E28" s="1140"/>
      <c r="F28" s="1140"/>
      <c r="G28" s="1140"/>
      <c r="H28" s="1140"/>
      <c r="I28" s="1140"/>
      <c r="J28" s="1140"/>
      <c r="K28" s="1140"/>
      <c r="L28" s="1140"/>
      <c r="M28" s="1140"/>
      <c r="N28" s="1140"/>
      <c r="O28" s="1140"/>
      <c r="P28" s="1141"/>
      <c r="Q28" s="1142">
        <v>2034</v>
      </c>
      <c r="R28" s="1143"/>
      <c r="S28" s="1143"/>
      <c r="T28" s="1143"/>
      <c r="U28" s="1143"/>
      <c r="V28" s="1143">
        <v>1978</v>
      </c>
      <c r="W28" s="1143"/>
      <c r="X28" s="1143"/>
      <c r="Y28" s="1143"/>
      <c r="Z28" s="1143"/>
      <c r="AA28" s="1143">
        <v>56</v>
      </c>
      <c r="AB28" s="1143"/>
      <c r="AC28" s="1143"/>
      <c r="AD28" s="1143"/>
      <c r="AE28" s="1144"/>
      <c r="AF28" s="1145">
        <v>56</v>
      </c>
      <c r="AG28" s="1143"/>
      <c r="AH28" s="1143"/>
      <c r="AI28" s="1143"/>
      <c r="AJ28" s="1146"/>
      <c r="AK28" s="1147">
        <v>209</v>
      </c>
      <c r="AL28" s="1135"/>
      <c r="AM28" s="1135"/>
      <c r="AN28" s="1135"/>
      <c r="AO28" s="1135"/>
      <c r="AP28" s="1135" t="s">
        <v>576</v>
      </c>
      <c r="AQ28" s="1135"/>
      <c r="AR28" s="1135"/>
      <c r="AS28" s="1135"/>
      <c r="AT28" s="1135"/>
      <c r="AU28" s="1135" t="s">
        <v>576</v>
      </c>
      <c r="AV28" s="1135"/>
      <c r="AW28" s="1135"/>
      <c r="AX28" s="1135"/>
      <c r="AY28" s="1135"/>
      <c r="AZ28" s="1136" t="s">
        <v>576</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402</v>
      </c>
      <c r="C29" s="1127"/>
      <c r="D29" s="1127"/>
      <c r="E29" s="1127"/>
      <c r="F29" s="1127"/>
      <c r="G29" s="1127"/>
      <c r="H29" s="1127"/>
      <c r="I29" s="1127"/>
      <c r="J29" s="1127"/>
      <c r="K29" s="1127"/>
      <c r="L29" s="1127"/>
      <c r="M29" s="1127"/>
      <c r="N29" s="1127"/>
      <c r="O29" s="1127"/>
      <c r="P29" s="1128"/>
      <c r="Q29" s="1132">
        <v>2645</v>
      </c>
      <c r="R29" s="1133"/>
      <c r="S29" s="1133"/>
      <c r="T29" s="1133"/>
      <c r="U29" s="1133"/>
      <c r="V29" s="1133">
        <v>2551</v>
      </c>
      <c r="W29" s="1133"/>
      <c r="X29" s="1133"/>
      <c r="Y29" s="1133"/>
      <c r="Z29" s="1133"/>
      <c r="AA29" s="1133">
        <v>94</v>
      </c>
      <c r="AB29" s="1133"/>
      <c r="AC29" s="1133"/>
      <c r="AD29" s="1133"/>
      <c r="AE29" s="1134"/>
      <c r="AF29" s="1108">
        <v>94</v>
      </c>
      <c r="AG29" s="1109"/>
      <c r="AH29" s="1109"/>
      <c r="AI29" s="1109"/>
      <c r="AJ29" s="1110"/>
      <c r="AK29" s="1069">
        <v>418</v>
      </c>
      <c r="AL29" s="1060"/>
      <c r="AM29" s="1060"/>
      <c r="AN29" s="1060"/>
      <c r="AO29" s="1060"/>
      <c r="AP29" s="1060" t="s">
        <v>576</v>
      </c>
      <c r="AQ29" s="1060"/>
      <c r="AR29" s="1060"/>
      <c r="AS29" s="1060"/>
      <c r="AT29" s="1060"/>
      <c r="AU29" s="1060" t="s">
        <v>576</v>
      </c>
      <c r="AV29" s="1060"/>
      <c r="AW29" s="1060"/>
      <c r="AX29" s="1060"/>
      <c r="AY29" s="1060"/>
      <c r="AZ29" s="1131" t="s">
        <v>576</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403</v>
      </c>
      <c r="C30" s="1127"/>
      <c r="D30" s="1127"/>
      <c r="E30" s="1127"/>
      <c r="F30" s="1127"/>
      <c r="G30" s="1127"/>
      <c r="H30" s="1127"/>
      <c r="I30" s="1127"/>
      <c r="J30" s="1127"/>
      <c r="K30" s="1127"/>
      <c r="L30" s="1127"/>
      <c r="M30" s="1127"/>
      <c r="N30" s="1127"/>
      <c r="O30" s="1127"/>
      <c r="P30" s="1128"/>
      <c r="Q30" s="1132">
        <v>196</v>
      </c>
      <c r="R30" s="1133"/>
      <c r="S30" s="1133"/>
      <c r="T30" s="1133"/>
      <c r="U30" s="1133"/>
      <c r="V30" s="1133">
        <v>195</v>
      </c>
      <c r="W30" s="1133"/>
      <c r="X30" s="1133"/>
      <c r="Y30" s="1133"/>
      <c r="Z30" s="1133"/>
      <c r="AA30" s="1133">
        <v>1</v>
      </c>
      <c r="AB30" s="1133"/>
      <c r="AC30" s="1133"/>
      <c r="AD30" s="1133"/>
      <c r="AE30" s="1134"/>
      <c r="AF30" s="1108">
        <v>1</v>
      </c>
      <c r="AG30" s="1109"/>
      <c r="AH30" s="1109"/>
      <c r="AI30" s="1109"/>
      <c r="AJ30" s="1110"/>
      <c r="AK30" s="1069">
        <v>254</v>
      </c>
      <c r="AL30" s="1060"/>
      <c r="AM30" s="1060"/>
      <c r="AN30" s="1060"/>
      <c r="AO30" s="1060"/>
      <c r="AP30" s="1060" t="s">
        <v>576</v>
      </c>
      <c r="AQ30" s="1060"/>
      <c r="AR30" s="1060"/>
      <c r="AS30" s="1060"/>
      <c r="AT30" s="1060"/>
      <c r="AU30" s="1060" t="s">
        <v>577</v>
      </c>
      <c r="AV30" s="1060"/>
      <c r="AW30" s="1060"/>
      <c r="AX30" s="1060"/>
      <c r="AY30" s="1060"/>
      <c r="AZ30" s="1131" t="s">
        <v>576</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404</v>
      </c>
      <c r="C31" s="1127"/>
      <c r="D31" s="1127"/>
      <c r="E31" s="1127"/>
      <c r="F31" s="1127"/>
      <c r="G31" s="1127"/>
      <c r="H31" s="1127"/>
      <c r="I31" s="1127"/>
      <c r="J31" s="1127"/>
      <c r="K31" s="1127"/>
      <c r="L31" s="1127"/>
      <c r="M31" s="1127"/>
      <c r="N31" s="1127"/>
      <c r="O31" s="1127"/>
      <c r="P31" s="1128"/>
      <c r="Q31" s="1132">
        <v>4</v>
      </c>
      <c r="R31" s="1133"/>
      <c r="S31" s="1133"/>
      <c r="T31" s="1133"/>
      <c r="U31" s="1133"/>
      <c r="V31" s="1133">
        <v>2</v>
      </c>
      <c r="W31" s="1133"/>
      <c r="X31" s="1133"/>
      <c r="Y31" s="1133"/>
      <c r="Z31" s="1133"/>
      <c r="AA31" s="1133">
        <v>2</v>
      </c>
      <c r="AB31" s="1133"/>
      <c r="AC31" s="1133"/>
      <c r="AD31" s="1133"/>
      <c r="AE31" s="1134"/>
      <c r="AF31" s="1108">
        <v>2</v>
      </c>
      <c r="AG31" s="1109"/>
      <c r="AH31" s="1109"/>
      <c r="AI31" s="1109"/>
      <c r="AJ31" s="1110"/>
      <c r="AK31" s="1069" t="s">
        <v>576</v>
      </c>
      <c r="AL31" s="1060"/>
      <c r="AM31" s="1060"/>
      <c r="AN31" s="1060"/>
      <c r="AO31" s="1060"/>
      <c r="AP31" s="1060" t="s">
        <v>576</v>
      </c>
      <c r="AQ31" s="1060"/>
      <c r="AR31" s="1060"/>
      <c r="AS31" s="1060"/>
      <c r="AT31" s="1060"/>
      <c r="AU31" s="1060" t="s">
        <v>576</v>
      </c>
      <c r="AV31" s="1060"/>
      <c r="AW31" s="1060"/>
      <c r="AX31" s="1060"/>
      <c r="AY31" s="1060"/>
      <c r="AZ31" s="1131" t="s">
        <v>576</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405</v>
      </c>
      <c r="C32" s="1127"/>
      <c r="D32" s="1127"/>
      <c r="E32" s="1127"/>
      <c r="F32" s="1127"/>
      <c r="G32" s="1127"/>
      <c r="H32" s="1127"/>
      <c r="I32" s="1127"/>
      <c r="J32" s="1127"/>
      <c r="K32" s="1127"/>
      <c r="L32" s="1127"/>
      <c r="M32" s="1127"/>
      <c r="N32" s="1127"/>
      <c r="O32" s="1127"/>
      <c r="P32" s="1128"/>
      <c r="Q32" s="1132">
        <v>317</v>
      </c>
      <c r="R32" s="1133"/>
      <c r="S32" s="1133"/>
      <c r="T32" s="1133"/>
      <c r="U32" s="1133"/>
      <c r="V32" s="1133">
        <v>261</v>
      </c>
      <c r="W32" s="1133"/>
      <c r="X32" s="1133"/>
      <c r="Y32" s="1133"/>
      <c r="Z32" s="1133"/>
      <c r="AA32" s="1133">
        <v>56</v>
      </c>
      <c r="AB32" s="1133"/>
      <c r="AC32" s="1133"/>
      <c r="AD32" s="1133"/>
      <c r="AE32" s="1134"/>
      <c r="AF32" s="1108">
        <v>685</v>
      </c>
      <c r="AG32" s="1109"/>
      <c r="AH32" s="1109"/>
      <c r="AI32" s="1109"/>
      <c r="AJ32" s="1110"/>
      <c r="AK32" s="1069">
        <v>8</v>
      </c>
      <c r="AL32" s="1060"/>
      <c r="AM32" s="1060"/>
      <c r="AN32" s="1060"/>
      <c r="AO32" s="1060"/>
      <c r="AP32" s="1060">
        <v>1300</v>
      </c>
      <c r="AQ32" s="1060"/>
      <c r="AR32" s="1060"/>
      <c r="AS32" s="1060"/>
      <c r="AT32" s="1060"/>
      <c r="AU32" s="1060">
        <v>85</v>
      </c>
      <c r="AV32" s="1060"/>
      <c r="AW32" s="1060"/>
      <c r="AX32" s="1060"/>
      <c r="AY32" s="1060"/>
      <c r="AZ32" s="1131" t="s">
        <v>576</v>
      </c>
      <c r="BA32" s="1131"/>
      <c r="BB32" s="1131"/>
      <c r="BC32" s="1131"/>
      <c r="BD32" s="1131"/>
      <c r="BE32" s="1121" t="s">
        <v>406</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407</v>
      </c>
      <c r="C33" s="1127"/>
      <c r="D33" s="1127"/>
      <c r="E33" s="1127"/>
      <c r="F33" s="1127"/>
      <c r="G33" s="1127"/>
      <c r="H33" s="1127"/>
      <c r="I33" s="1127"/>
      <c r="J33" s="1127"/>
      <c r="K33" s="1127"/>
      <c r="L33" s="1127"/>
      <c r="M33" s="1127"/>
      <c r="N33" s="1127"/>
      <c r="O33" s="1127"/>
      <c r="P33" s="1128"/>
      <c r="Q33" s="1132">
        <v>429</v>
      </c>
      <c r="R33" s="1133"/>
      <c r="S33" s="1133"/>
      <c r="T33" s="1133"/>
      <c r="U33" s="1133"/>
      <c r="V33" s="1133">
        <v>428</v>
      </c>
      <c r="W33" s="1133"/>
      <c r="X33" s="1133"/>
      <c r="Y33" s="1133"/>
      <c r="Z33" s="1133"/>
      <c r="AA33" s="1133">
        <v>0</v>
      </c>
      <c r="AB33" s="1133"/>
      <c r="AC33" s="1133"/>
      <c r="AD33" s="1133"/>
      <c r="AE33" s="1134"/>
      <c r="AF33" s="1108">
        <v>0</v>
      </c>
      <c r="AG33" s="1109"/>
      <c r="AH33" s="1109"/>
      <c r="AI33" s="1109"/>
      <c r="AJ33" s="1110"/>
      <c r="AK33" s="1069">
        <v>298</v>
      </c>
      <c r="AL33" s="1060"/>
      <c r="AM33" s="1060"/>
      <c r="AN33" s="1060"/>
      <c r="AO33" s="1060"/>
      <c r="AP33" s="1060">
        <v>2089</v>
      </c>
      <c r="AQ33" s="1060"/>
      <c r="AR33" s="1060"/>
      <c r="AS33" s="1060"/>
      <c r="AT33" s="1060"/>
      <c r="AU33" s="1060">
        <v>1959</v>
      </c>
      <c r="AV33" s="1060"/>
      <c r="AW33" s="1060"/>
      <c r="AX33" s="1060"/>
      <c r="AY33" s="1060"/>
      <c r="AZ33" s="1131" t="s">
        <v>576</v>
      </c>
      <c r="BA33" s="1131"/>
      <c r="BB33" s="1131"/>
      <c r="BC33" s="1131"/>
      <c r="BD33" s="1131"/>
      <c r="BE33" s="1121" t="s">
        <v>408</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409</v>
      </c>
      <c r="C34" s="1127"/>
      <c r="D34" s="1127"/>
      <c r="E34" s="1127"/>
      <c r="F34" s="1127"/>
      <c r="G34" s="1127"/>
      <c r="H34" s="1127"/>
      <c r="I34" s="1127"/>
      <c r="J34" s="1127"/>
      <c r="K34" s="1127"/>
      <c r="L34" s="1127"/>
      <c r="M34" s="1127"/>
      <c r="N34" s="1127"/>
      <c r="O34" s="1127"/>
      <c r="P34" s="1128"/>
      <c r="Q34" s="1132">
        <v>61</v>
      </c>
      <c r="R34" s="1133"/>
      <c r="S34" s="1133"/>
      <c r="T34" s="1133"/>
      <c r="U34" s="1133"/>
      <c r="V34" s="1133">
        <v>61</v>
      </c>
      <c r="W34" s="1133"/>
      <c r="X34" s="1133"/>
      <c r="Y34" s="1133"/>
      <c r="Z34" s="1133"/>
      <c r="AA34" s="1133">
        <v>0</v>
      </c>
      <c r="AB34" s="1133"/>
      <c r="AC34" s="1133"/>
      <c r="AD34" s="1133"/>
      <c r="AE34" s="1134"/>
      <c r="AF34" s="1108">
        <v>0</v>
      </c>
      <c r="AG34" s="1109"/>
      <c r="AH34" s="1109"/>
      <c r="AI34" s="1109"/>
      <c r="AJ34" s="1110"/>
      <c r="AK34" s="1069">
        <v>54</v>
      </c>
      <c r="AL34" s="1060"/>
      <c r="AM34" s="1060"/>
      <c r="AN34" s="1060"/>
      <c r="AO34" s="1060"/>
      <c r="AP34" s="1060">
        <v>429</v>
      </c>
      <c r="AQ34" s="1060"/>
      <c r="AR34" s="1060"/>
      <c r="AS34" s="1060"/>
      <c r="AT34" s="1060"/>
      <c r="AU34" s="1060">
        <v>414</v>
      </c>
      <c r="AV34" s="1060"/>
      <c r="AW34" s="1060"/>
      <c r="AX34" s="1060"/>
      <c r="AY34" s="1060"/>
      <c r="AZ34" s="1131" t="s">
        <v>576</v>
      </c>
      <c r="BA34" s="1131"/>
      <c r="BB34" s="1131"/>
      <c r="BC34" s="1131"/>
      <c r="BD34" s="1131"/>
      <c r="BE34" s="1121" t="s">
        <v>408</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410</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389</v>
      </c>
      <c r="B63" s="1033" t="s">
        <v>411</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838</v>
      </c>
      <c r="AG63" s="1048"/>
      <c r="AH63" s="1048"/>
      <c r="AI63" s="1048"/>
      <c r="AJ63" s="1119"/>
      <c r="AK63" s="1120"/>
      <c r="AL63" s="1052"/>
      <c r="AM63" s="1052"/>
      <c r="AN63" s="1052"/>
      <c r="AO63" s="1052"/>
      <c r="AP63" s="1048">
        <v>3813</v>
      </c>
      <c r="AQ63" s="1048"/>
      <c r="AR63" s="1048"/>
      <c r="AS63" s="1048"/>
      <c r="AT63" s="1048"/>
      <c r="AU63" s="1048">
        <v>2458</v>
      </c>
      <c r="AV63" s="1048"/>
      <c r="AW63" s="1048"/>
      <c r="AX63" s="1048"/>
      <c r="AY63" s="1048"/>
      <c r="AZ63" s="1114"/>
      <c r="BA63" s="1114"/>
      <c r="BB63" s="1114"/>
      <c r="BC63" s="1114"/>
      <c r="BD63" s="1114"/>
      <c r="BE63" s="1049"/>
      <c r="BF63" s="1049"/>
      <c r="BG63" s="1049"/>
      <c r="BH63" s="1049"/>
      <c r="BI63" s="1050"/>
      <c r="BJ63" s="1115">
        <v>-957</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413</v>
      </c>
      <c r="B66" s="1085"/>
      <c r="C66" s="1085"/>
      <c r="D66" s="1085"/>
      <c r="E66" s="1085"/>
      <c r="F66" s="1085"/>
      <c r="G66" s="1085"/>
      <c r="H66" s="1085"/>
      <c r="I66" s="1085"/>
      <c r="J66" s="1085"/>
      <c r="K66" s="1085"/>
      <c r="L66" s="1085"/>
      <c r="M66" s="1085"/>
      <c r="N66" s="1085"/>
      <c r="O66" s="1085"/>
      <c r="P66" s="1086"/>
      <c r="Q66" s="1090" t="s">
        <v>414</v>
      </c>
      <c r="R66" s="1091"/>
      <c r="S66" s="1091"/>
      <c r="T66" s="1091"/>
      <c r="U66" s="1092"/>
      <c r="V66" s="1090" t="s">
        <v>415</v>
      </c>
      <c r="W66" s="1091"/>
      <c r="X66" s="1091"/>
      <c r="Y66" s="1091"/>
      <c r="Z66" s="1092"/>
      <c r="AA66" s="1090" t="s">
        <v>416</v>
      </c>
      <c r="AB66" s="1091"/>
      <c r="AC66" s="1091"/>
      <c r="AD66" s="1091"/>
      <c r="AE66" s="1092"/>
      <c r="AF66" s="1096" t="s">
        <v>417</v>
      </c>
      <c r="AG66" s="1097"/>
      <c r="AH66" s="1097"/>
      <c r="AI66" s="1097"/>
      <c r="AJ66" s="1098"/>
      <c r="AK66" s="1090" t="s">
        <v>418</v>
      </c>
      <c r="AL66" s="1085"/>
      <c r="AM66" s="1085"/>
      <c r="AN66" s="1085"/>
      <c r="AO66" s="1086"/>
      <c r="AP66" s="1090" t="s">
        <v>398</v>
      </c>
      <c r="AQ66" s="1091"/>
      <c r="AR66" s="1091"/>
      <c r="AS66" s="1091"/>
      <c r="AT66" s="1092"/>
      <c r="AU66" s="1090" t="s">
        <v>419</v>
      </c>
      <c r="AV66" s="1091"/>
      <c r="AW66" s="1091"/>
      <c r="AX66" s="1091"/>
      <c r="AY66" s="1092"/>
      <c r="AZ66" s="1090" t="s">
        <v>376</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578</v>
      </c>
      <c r="C68" s="1075"/>
      <c r="D68" s="1075"/>
      <c r="E68" s="1075"/>
      <c r="F68" s="1075"/>
      <c r="G68" s="1075"/>
      <c r="H68" s="1075"/>
      <c r="I68" s="1075"/>
      <c r="J68" s="1075"/>
      <c r="K68" s="1075"/>
      <c r="L68" s="1075"/>
      <c r="M68" s="1075"/>
      <c r="N68" s="1075"/>
      <c r="O68" s="1075"/>
      <c r="P68" s="1076"/>
      <c r="Q68" s="1077">
        <v>2887</v>
      </c>
      <c r="R68" s="1071"/>
      <c r="S68" s="1071"/>
      <c r="T68" s="1071"/>
      <c r="U68" s="1071"/>
      <c r="V68" s="1071">
        <v>2865</v>
      </c>
      <c r="W68" s="1071"/>
      <c r="X68" s="1071"/>
      <c r="Y68" s="1071"/>
      <c r="Z68" s="1071"/>
      <c r="AA68" s="1071">
        <v>22</v>
      </c>
      <c r="AB68" s="1071"/>
      <c r="AC68" s="1071"/>
      <c r="AD68" s="1071"/>
      <c r="AE68" s="1071"/>
      <c r="AF68" s="1071">
        <v>22</v>
      </c>
      <c r="AG68" s="1071"/>
      <c r="AH68" s="1071"/>
      <c r="AI68" s="1071"/>
      <c r="AJ68" s="1071"/>
      <c r="AK68" s="1071">
        <v>59</v>
      </c>
      <c r="AL68" s="1071"/>
      <c r="AM68" s="1071"/>
      <c r="AN68" s="1071"/>
      <c r="AO68" s="1071"/>
      <c r="AP68" s="1071">
        <v>1562</v>
      </c>
      <c r="AQ68" s="1071"/>
      <c r="AR68" s="1071"/>
      <c r="AS68" s="1071"/>
      <c r="AT68" s="1071"/>
      <c r="AU68" s="1071">
        <v>697</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579</v>
      </c>
      <c r="C69" s="1064"/>
      <c r="D69" s="1064"/>
      <c r="E69" s="1064"/>
      <c r="F69" s="1064"/>
      <c r="G69" s="1064"/>
      <c r="H69" s="1064"/>
      <c r="I69" s="1064"/>
      <c r="J69" s="1064"/>
      <c r="K69" s="1064"/>
      <c r="L69" s="1064"/>
      <c r="M69" s="1064"/>
      <c r="N69" s="1064"/>
      <c r="O69" s="1064"/>
      <c r="P69" s="1065"/>
      <c r="Q69" s="1066">
        <v>2143</v>
      </c>
      <c r="R69" s="1060"/>
      <c r="S69" s="1060"/>
      <c r="T69" s="1060"/>
      <c r="U69" s="1060"/>
      <c r="V69" s="1060">
        <v>2144</v>
      </c>
      <c r="W69" s="1060"/>
      <c r="X69" s="1060"/>
      <c r="Y69" s="1060"/>
      <c r="Z69" s="1060"/>
      <c r="AA69" s="1060">
        <v>-1</v>
      </c>
      <c r="AB69" s="1060"/>
      <c r="AC69" s="1060"/>
      <c r="AD69" s="1060"/>
      <c r="AE69" s="1060"/>
      <c r="AF69" s="1060">
        <v>-82</v>
      </c>
      <c r="AG69" s="1060"/>
      <c r="AH69" s="1060"/>
      <c r="AI69" s="1060"/>
      <c r="AJ69" s="1060"/>
      <c r="AK69" s="1060">
        <v>615</v>
      </c>
      <c r="AL69" s="1060"/>
      <c r="AM69" s="1060"/>
      <c r="AN69" s="1060"/>
      <c r="AO69" s="1060"/>
      <c r="AP69" s="1060">
        <v>618</v>
      </c>
      <c r="AQ69" s="1060"/>
      <c r="AR69" s="1060"/>
      <c r="AS69" s="1060"/>
      <c r="AT69" s="1060"/>
      <c r="AU69" s="1060">
        <v>469</v>
      </c>
      <c r="AV69" s="1060"/>
      <c r="AW69" s="1060"/>
      <c r="AX69" s="1060"/>
      <c r="AY69" s="1060"/>
      <c r="AZ69" s="1061" t="s">
        <v>600</v>
      </c>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580</v>
      </c>
      <c r="C70" s="1064"/>
      <c r="D70" s="1064"/>
      <c r="E70" s="1064"/>
      <c r="F70" s="1064"/>
      <c r="G70" s="1064"/>
      <c r="H70" s="1064"/>
      <c r="I70" s="1064"/>
      <c r="J70" s="1064"/>
      <c r="K70" s="1064"/>
      <c r="L70" s="1064"/>
      <c r="M70" s="1064"/>
      <c r="N70" s="1064"/>
      <c r="O70" s="1064"/>
      <c r="P70" s="1065"/>
      <c r="Q70" s="1066">
        <v>1326</v>
      </c>
      <c r="R70" s="1060"/>
      <c r="S70" s="1060"/>
      <c r="T70" s="1060"/>
      <c r="U70" s="1060"/>
      <c r="V70" s="1060">
        <v>1312</v>
      </c>
      <c r="W70" s="1060"/>
      <c r="X70" s="1060"/>
      <c r="Y70" s="1060"/>
      <c r="Z70" s="1060"/>
      <c r="AA70" s="1060">
        <v>14</v>
      </c>
      <c r="AB70" s="1060"/>
      <c r="AC70" s="1060"/>
      <c r="AD70" s="1060"/>
      <c r="AE70" s="1060"/>
      <c r="AF70" s="1060">
        <v>14</v>
      </c>
      <c r="AG70" s="1060"/>
      <c r="AH70" s="1060"/>
      <c r="AI70" s="1060"/>
      <c r="AJ70" s="1060"/>
      <c r="AK70" s="1060">
        <v>100</v>
      </c>
      <c r="AL70" s="1060"/>
      <c r="AM70" s="1060"/>
      <c r="AN70" s="1060"/>
      <c r="AO70" s="1060"/>
      <c r="AP70" s="1060">
        <v>818</v>
      </c>
      <c r="AQ70" s="1060"/>
      <c r="AR70" s="1060"/>
      <c r="AS70" s="1060"/>
      <c r="AT70" s="1060"/>
      <c r="AU70" s="1060">
        <v>71</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581</v>
      </c>
      <c r="C71" s="1064"/>
      <c r="D71" s="1064"/>
      <c r="E71" s="1064"/>
      <c r="F71" s="1064"/>
      <c r="G71" s="1064"/>
      <c r="H71" s="1064"/>
      <c r="I71" s="1064"/>
      <c r="J71" s="1064"/>
      <c r="K71" s="1064"/>
      <c r="L71" s="1064"/>
      <c r="M71" s="1064"/>
      <c r="N71" s="1064"/>
      <c r="O71" s="1064"/>
      <c r="P71" s="1065"/>
      <c r="Q71" s="1066">
        <v>9725</v>
      </c>
      <c r="R71" s="1060"/>
      <c r="S71" s="1060"/>
      <c r="T71" s="1060"/>
      <c r="U71" s="1060"/>
      <c r="V71" s="1060">
        <v>8703</v>
      </c>
      <c r="W71" s="1060"/>
      <c r="X71" s="1060"/>
      <c r="Y71" s="1060"/>
      <c r="Z71" s="1060"/>
      <c r="AA71" s="1060">
        <v>1021</v>
      </c>
      <c r="AB71" s="1060"/>
      <c r="AC71" s="1060"/>
      <c r="AD71" s="1060"/>
      <c r="AE71" s="1060"/>
      <c r="AF71" s="1060">
        <v>1021</v>
      </c>
      <c r="AG71" s="1060"/>
      <c r="AH71" s="1060"/>
      <c r="AI71" s="1060"/>
      <c r="AJ71" s="1060"/>
      <c r="AK71" s="1060" t="s">
        <v>599</v>
      </c>
      <c r="AL71" s="1060"/>
      <c r="AM71" s="1060"/>
      <c r="AN71" s="1060"/>
      <c r="AO71" s="1060"/>
      <c r="AP71" s="1060" t="s">
        <v>599</v>
      </c>
      <c r="AQ71" s="1060"/>
      <c r="AR71" s="1060"/>
      <c r="AS71" s="1060"/>
      <c r="AT71" s="1060"/>
      <c r="AU71" s="1060" t="s">
        <v>599</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582</v>
      </c>
      <c r="C72" s="1064"/>
      <c r="D72" s="1064"/>
      <c r="E72" s="1064"/>
      <c r="F72" s="1064"/>
      <c r="G72" s="1064"/>
      <c r="H72" s="1064"/>
      <c r="I72" s="1064"/>
      <c r="J72" s="1064"/>
      <c r="K72" s="1064"/>
      <c r="L72" s="1064"/>
      <c r="M72" s="1064"/>
      <c r="N72" s="1064"/>
      <c r="O72" s="1064"/>
      <c r="P72" s="1065"/>
      <c r="Q72" s="1066">
        <v>177</v>
      </c>
      <c r="R72" s="1060"/>
      <c r="S72" s="1060"/>
      <c r="T72" s="1060"/>
      <c r="U72" s="1060"/>
      <c r="V72" s="1060">
        <v>173</v>
      </c>
      <c r="W72" s="1060"/>
      <c r="X72" s="1060"/>
      <c r="Y72" s="1060"/>
      <c r="Z72" s="1060"/>
      <c r="AA72" s="1060">
        <v>4</v>
      </c>
      <c r="AB72" s="1060"/>
      <c r="AC72" s="1060"/>
      <c r="AD72" s="1060"/>
      <c r="AE72" s="1060"/>
      <c r="AF72" s="1060">
        <v>4</v>
      </c>
      <c r="AG72" s="1060"/>
      <c r="AH72" s="1060"/>
      <c r="AI72" s="1060"/>
      <c r="AJ72" s="1060"/>
      <c r="AK72" s="1060">
        <v>24</v>
      </c>
      <c r="AL72" s="1060"/>
      <c r="AM72" s="1060"/>
      <c r="AN72" s="1060"/>
      <c r="AO72" s="1060"/>
      <c r="AP72" s="1060" t="s">
        <v>599</v>
      </c>
      <c r="AQ72" s="1060"/>
      <c r="AR72" s="1060"/>
      <c r="AS72" s="1060"/>
      <c r="AT72" s="1060"/>
      <c r="AU72" s="1060" t="s">
        <v>599</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583</v>
      </c>
      <c r="C73" s="1064"/>
      <c r="D73" s="1064"/>
      <c r="E73" s="1064"/>
      <c r="F73" s="1064"/>
      <c r="G73" s="1064"/>
      <c r="H73" s="1064"/>
      <c r="I73" s="1064"/>
      <c r="J73" s="1064"/>
      <c r="K73" s="1064"/>
      <c r="L73" s="1064"/>
      <c r="M73" s="1064"/>
      <c r="N73" s="1064"/>
      <c r="O73" s="1064"/>
      <c r="P73" s="1065"/>
      <c r="Q73" s="1066">
        <v>510</v>
      </c>
      <c r="R73" s="1060"/>
      <c r="S73" s="1060"/>
      <c r="T73" s="1060"/>
      <c r="U73" s="1060"/>
      <c r="V73" s="1060">
        <v>474</v>
      </c>
      <c r="W73" s="1060"/>
      <c r="X73" s="1060"/>
      <c r="Y73" s="1060"/>
      <c r="Z73" s="1060"/>
      <c r="AA73" s="1060">
        <v>35</v>
      </c>
      <c r="AB73" s="1060"/>
      <c r="AC73" s="1060"/>
      <c r="AD73" s="1060"/>
      <c r="AE73" s="1060"/>
      <c r="AF73" s="1060">
        <v>35</v>
      </c>
      <c r="AG73" s="1060"/>
      <c r="AH73" s="1060"/>
      <c r="AI73" s="1060"/>
      <c r="AJ73" s="1060"/>
      <c r="AK73" s="1060">
        <v>24</v>
      </c>
      <c r="AL73" s="1060"/>
      <c r="AM73" s="1060"/>
      <c r="AN73" s="1060"/>
      <c r="AO73" s="1060"/>
      <c r="AP73" s="1060" t="s">
        <v>599</v>
      </c>
      <c r="AQ73" s="1060"/>
      <c r="AR73" s="1060"/>
      <c r="AS73" s="1060"/>
      <c r="AT73" s="1060"/>
      <c r="AU73" s="1060" t="s">
        <v>599</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584</v>
      </c>
      <c r="C74" s="1064"/>
      <c r="D74" s="1064"/>
      <c r="E74" s="1064"/>
      <c r="F74" s="1064"/>
      <c r="G74" s="1064"/>
      <c r="H74" s="1064"/>
      <c r="I74" s="1064"/>
      <c r="J74" s="1064"/>
      <c r="K74" s="1064"/>
      <c r="L74" s="1064"/>
      <c r="M74" s="1064"/>
      <c r="N74" s="1064"/>
      <c r="O74" s="1064"/>
      <c r="P74" s="1065"/>
      <c r="Q74" s="1066">
        <v>169461</v>
      </c>
      <c r="R74" s="1060"/>
      <c r="S74" s="1060"/>
      <c r="T74" s="1060"/>
      <c r="U74" s="1060"/>
      <c r="V74" s="1060">
        <v>164687</v>
      </c>
      <c r="W74" s="1060"/>
      <c r="X74" s="1060"/>
      <c r="Y74" s="1060"/>
      <c r="Z74" s="1060"/>
      <c r="AA74" s="1060">
        <v>4774</v>
      </c>
      <c r="AB74" s="1060"/>
      <c r="AC74" s="1060"/>
      <c r="AD74" s="1060"/>
      <c r="AE74" s="1060"/>
      <c r="AF74" s="1060">
        <v>4771</v>
      </c>
      <c r="AG74" s="1060"/>
      <c r="AH74" s="1060"/>
      <c r="AI74" s="1060"/>
      <c r="AJ74" s="1060"/>
      <c r="AK74" s="1060">
        <v>5487</v>
      </c>
      <c r="AL74" s="1060"/>
      <c r="AM74" s="1060"/>
      <c r="AN74" s="1060"/>
      <c r="AO74" s="1060"/>
      <c r="AP74" s="1060" t="s">
        <v>599</v>
      </c>
      <c r="AQ74" s="1060"/>
      <c r="AR74" s="1060"/>
      <c r="AS74" s="1060"/>
      <c r="AT74" s="1060"/>
      <c r="AU74" s="1060" t="s">
        <v>599</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585</v>
      </c>
      <c r="C75" s="1064"/>
      <c r="D75" s="1064"/>
      <c r="E75" s="1064"/>
      <c r="F75" s="1064"/>
      <c r="G75" s="1064"/>
      <c r="H75" s="1064"/>
      <c r="I75" s="1064"/>
      <c r="J75" s="1064"/>
      <c r="K75" s="1064"/>
      <c r="L75" s="1064"/>
      <c r="M75" s="1064"/>
      <c r="N75" s="1064"/>
      <c r="O75" s="1064"/>
      <c r="P75" s="1065"/>
      <c r="Q75" s="1067">
        <v>887</v>
      </c>
      <c r="R75" s="1068"/>
      <c r="S75" s="1068"/>
      <c r="T75" s="1068"/>
      <c r="U75" s="1069"/>
      <c r="V75" s="1070">
        <v>870</v>
      </c>
      <c r="W75" s="1068"/>
      <c r="X75" s="1068"/>
      <c r="Y75" s="1068"/>
      <c r="Z75" s="1069"/>
      <c r="AA75" s="1070">
        <v>17</v>
      </c>
      <c r="AB75" s="1068"/>
      <c r="AC75" s="1068"/>
      <c r="AD75" s="1068"/>
      <c r="AE75" s="1069"/>
      <c r="AF75" s="1070">
        <v>17</v>
      </c>
      <c r="AG75" s="1068"/>
      <c r="AH75" s="1068"/>
      <c r="AI75" s="1068"/>
      <c r="AJ75" s="1069"/>
      <c r="AK75" s="1070">
        <v>10</v>
      </c>
      <c r="AL75" s="1068"/>
      <c r="AM75" s="1068"/>
      <c r="AN75" s="1068"/>
      <c r="AO75" s="1069"/>
      <c r="AP75" s="1070" t="s">
        <v>599</v>
      </c>
      <c r="AQ75" s="1068"/>
      <c r="AR75" s="1068"/>
      <c r="AS75" s="1068"/>
      <c r="AT75" s="1069"/>
      <c r="AU75" s="1070" t="s">
        <v>599</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586</v>
      </c>
      <c r="C76" s="1064"/>
      <c r="D76" s="1064"/>
      <c r="E76" s="1064"/>
      <c r="F76" s="1064"/>
      <c r="G76" s="1064"/>
      <c r="H76" s="1064"/>
      <c r="I76" s="1064"/>
      <c r="J76" s="1064"/>
      <c r="K76" s="1064"/>
      <c r="L76" s="1064"/>
      <c r="M76" s="1064"/>
      <c r="N76" s="1064"/>
      <c r="O76" s="1064"/>
      <c r="P76" s="1065"/>
      <c r="Q76" s="1067">
        <v>116</v>
      </c>
      <c r="R76" s="1068"/>
      <c r="S76" s="1068"/>
      <c r="T76" s="1068"/>
      <c r="U76" s="1069"/>
      <c r="V76" s="1070">
        <v>72</v>
      </c>
      <c r="W76" s="1068"/>
      <c r="X76" s="1068"/>
      <c r="Y76" s="1068"/>
      <c r="Z76" s="1069"/>
      <c r="AA76" s="1070">
        <v>44</v>
      </c>
      <c r="AB76" s="1068"/>
      <c r="AC76" s="1068"/>
      <c r="AD76" s="1068"/>
      <c r="AE76" s="1069"/>
      <c r="AF76" s="1070">
        <v>1019</v>
      </c>
      <c r="AG76" s="1068"/>
      <c r="AH76" s="1068"/>
      <c r="AI76" s="1068"/>
      <c r="AJ76" s="1069"/>
      <c r="AK76" s="1070">
        <v>10</v>
      </c>
      <c r="AL76" s="1068"/>
      <c r="AM76" s="1068"/>
      <c r="AN76" s="1068"/>
      <c r="AO76" s="1069"/>
      <c r="AP76" s="1070">
        <v>52</v>
      </c>
      <c r="AQ76" s="1068"/>
      <c r="AR76" s="1068"/>
      <c r="AS76" s="1068"/>
      <c r="AT76" s="1069"/>
      <c r="AU76" s="1070">
        <v>0</v>
      </c>
      <c r="AV76" s="1068"/>
      <c r="AW76" s="1068"/>
      <c r="AX76" s="1068"/>
      <c r="AY76" s="1069"/>
      <c r="AZ76" s="1061" t="s">
        <v>600</v>
      </c>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389</v>
      </c>
      <c r="B88" s="1033" t="s">
        <v>420</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6821</v>
      </c>
      <c r="AG88" s="1048"/>
      <c r="AH88" s="1048"/>
      <c r="AI88" s="1048"/>
      <c r="AJ88" s="1048"/>
      <c r="AK88" s="1052"/>
      <c r="AL88" s="1052"/>
      <c r="AM88" s="1052"/>
      <c r="AN88" s="1052"/>
      <c r="AO88" s="1052"/>
      <c r="AP88" s="1048">
        <v>3050</v>
      </c>
      <c r="AQ88" s="1048"/>
      <c r="AR88" s="1048"/>
      <c r="AS88" s="1048"/>
      <c r="AT88" s="1048"/>
      <c r="AU88" s="1048">
        <v>1237</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1033" t="s">
        <v>421</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38</v>
      </c>
      <c r="CS102" s="1040"/>
      <c r="CT102" s="1040"/>
      <c r="CU102" s="1040"/>
      <c r="CV102" s="1041"/>
      <c r="CW102" s="1039">
        <v>19</v>
      </c>
      <c r="CX102" s="1040"/>
      <c r="CY102" s="1040"/>
      <c r="CZ102" s="1040"/>
      <c r="DA102" s="1041"/>
      <c r="DB102" s="1039" t="s">
        <v>576</v>
      </c>
      <c r="DC102" s="1040"/>
      <c r="DD102" s="1040"/>
      <c r="DE102" s="1040"/>
      <c r="DF102" s="1041"/>
      <c r="DG102" s="1039" t="s">
        <v>576</v>
      </c>
      <c r="DH102" s="1040"/>
      <c r="DI102" s="1040"/>
      <c r="DJ102" s="1040"/>
      <c r="DK102" s="1041"/>
      <c r="DL102" s="1039" t="s">
        <v>576</v>
      </c>
      <c r="DM102" s="1040"/>
      <c r="DN102" s="1040"/>
      <c r="DO102" s="1040"/>
      <c r="DP102" s="1041"/>
      <c r="DQ102" s="1039" t="s">
        <v>576</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422</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423</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426</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427</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428</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429</v>
      </c>
      <c r="AB109" s="983"/>
      <c r="AC109" s="983"/>
      <c r="AD109" s="983"/>
      <c r="AE109" s="984"/>
      <c r="AF109" s="985" t="s">
        <v>308</v>
      </c>
      <c r="AG109" s="983"/>
      <c r="AH109" s="983"/>
      <c r="AI109" s="983"/>
      <c r="AJ109" s="984"/>
      <c r="AK109" s="985" t="s">
        <v>307</v>
      </c>
      <c r="AL109" s="983"/>
      <c r="AM109" s="983"/>
      <c r="AN109" s="983"/>
      <c r="AO109" s="984"/>
      <c r="AP109" s="985" t="s">
        <v>430</v>
      </c>
      <c r="AQ109" s="983"/>
      <c r="AR109" s="983"/>
      <c r="AS109" s="983"/>
      <c r="AT109" s="1014"/>
      <c r="AU109" s="982" t="s">
        <v>428</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429</v>
      </c>
      <c r="BR109" s="983"/>
      <c r="BS109" s="983"/>
      <c r="BT109" s="983"/>
      <c r="BU109" s="984"/>
      <c r="BV109" s="985" t="s">
        <v>308</v>
      </c>
      <c r="BW109" s="983"/>
      <c r="BX109" s="983"/>
      <c r="BY109" s="983"/>
      <c r="BZ109" s="984"/>
      <c r="CA109" s="985" t="s">
        <v>307</v>
      </c>
      <c r="CB109" s="983"/>
      <c r="CC109" s="983"/>
      <c r="CD109" s="983"/>
      <c r="CE109" s="984"/>
      <c r="CF109" s="1021" t="s">
        <v>430</v>
      </c>
      <c r="CG109" s="1021"/>
      <c r="CH109" s="1021"/>
      <c r="CI109" s="1021"/>
      <c r="CJ109" s="1021"/>
      <c r="CK109" s="985" t="s">
        <v>431</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429</v>
      </c>
      <c r="DH109" s="983"/>
      <c r="DI109" s="983"/>
      <c r="DJ109" s="983"/>
      <c r="DK109" s="984"/>
      <c r="DL109" s="985" t="s">
        <v>308</v>
      </c>
      <c r="DM109" s="983"/>
      <c r="DN109" s="983"/>
      <c r="DO109" s="983"/>
      <c r="DP109" s="984"/>
      <c r="DQ109" s="985" t="s">
        <v>307</v>
      </c>
      <c r="DR109" s="983"/>
      <c r="DS109" s="983"/>
      <c r="DT109" s="983"/>
      <c r="DU109" s="984"/>
      <c r="DV109" s="985" t="s">
        <v>430</v>
      </c>
      <c r="DW109" s="983"/>
      <c r="DX109" s="983"/>
      <c r="DY109" s="983"/>
      <c r="DZ109" s="1014"/>
    </row>
    <row r="110" spans="1:131" s="246" customFormat="1" ht="26.25" customHeight="1" x14ac:dyDescent="0.15">
      <c r="A110" s="885" t="s">
        <v>432</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888916</v>
      </c>
      <c r="AB110" s="976"/>
      <c r="AC110" s="976"/>
      <c r="AD110" s="976"/>
      <c r="AE110" s="977"/>
      <c r="AF110" s="978">
        <v>944490</v>
      </c>
      <c r="AG110" s="976"/>
      <c r="AH110" s="976"/>
      <c r="AI110" s="976"/>
      <c r="AJ110" s="977"/>
      <c r="AK110" s="978">
        <v>959887</v>
      </c>
      <c r="AL110" s="976"/>
      <c r="AM110" s="976"/>
      <c r="AN110" s="976"/>
      <c r="AO110" s="977"/>
      <c r="AP110" s="979">
        <v>17.8</v>
      </c>
      <c r="AQ110" s="980"/>
      <c r="AR110" s="980"/>
      <c r="AS110" s="980"/>
      <c r="AT110" s="981"/>
      <c r="AU110" s="1015" t="s">
        <v>71</v>
      </c>
      <c r="AV110" s="1016"/>
      <c r="AW110" s="1016"/>
      <c r="AX110" s="1016"/>
      <c r="AY110" s="1016"/>
      <c r="AZ110" s="941" t="s">
        <v>433</v>
      </c>
      <c r="BA110" s="886"/>
      <c r="BB110" s="886"/>
      <c r="BC110" s="886"/>
      <c r="BD110" s="886"/>
      <c r="BE110" s="886"/>
      <c r="BF110" s="886"/>
      <c r="BG110" s="886"/>
      <c r="BH110" s="886"/>
      <c r="BI110" s="886"/>
      <c r="BJ110" s="886"/>
      <c r="BK110" s="886"/>
      <c r="BL110" s="886"/>
      <c r="BM110" s="886"/>
      <c r="BN110" s="886"/>
      <c r="BO110" s="886"/>
      <c r="BP110" s="887"/>
      <c r="BQ110" s="942">
        <v>7926499</v>
      </c>
      <c r="BR110" s="923"/>
      <c r="BS110" s="923"/>
      <c r="BT110" s="923"/>
      <c r="BU110" s="923"/>
      <c r="BV110" s="923">
        <v>8346534</v>
      </c>
      <c r="BW110" s="923"/>
      <c r="BX110" s="923"/>
      <c r="BY110" s="923"/>
      <c r="BZ110" s="923"/>
      <c r="CA110" s="923">
        <v>8703616</v>
      </c>
      <c r="CB110" s="923"/>
      <c r="CC110" s="923"/>
      <c r="CD110" s="923"/>
      <c r="CE110" s="923"/>
      <c r="CF110" s="947">
        <v>161</v>
      </c>
      <c r="CG110" s="948"/>
      <c r="CH110" s="948"/>
      <c r="CI110" s="948"/>
      <c r="CJ110" s="948"/>
      <c r="CK110" s="1011" t="s">
        <v>434</v>
      </c>
      <c r="CL110" s="897"/>
      <c r="CM110" s="972" t="s">
        <v>435</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135</v>
      </c>
      <c r="DH110" s="923"/>
      <c r="DI110" s="923"/>
      <c r="DJ110" s="923"/>
      <c r="DK110" s="923"/>
      <c r="DL110" s="923" t="s">
        <v>436</v>
      </c>
      <c r="DM110" s="923"/>
      <c r="DN110" s="923"/>
      <c r="DO110" s="923"/>
      <c r="DP110" s="923"/>
      <c r="DQ110" s="923" t="s">
        <v>437</v>
      </c>
      <c r="DR110" s="923"/>
      <c r="DS110" s="923"/>
      <c r="DT110" s="923"/>
      <c r="DU110" s="923"/>
      <c r="DV110" s="924" t="s">
        <v>135</v>
      </c>
      <c r="DW110" s="924"/>
      <c r="DX110" s="924"/>
      <c r="DY110" s="924"/>
      <c r="DZ110" s="925"/>
    </row>
    <row r="111" spans="1:131" s="246" customFormat="1" ht="26.25" customHeight="1" x14ac:dyDescent="0.15">
      <c r="A111" s="852" t="s">
        <v>438</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436</v>
      </c>
      <c r="AB111" s="1004"/>
      <c r="AC111" s="1004"/>
      <c r="AD111" s="1004"/>
      <c r="AE111" s="1005"/>
      <c r="AF111" s="1006" t="s">
        <v>439</v>
      </c>
      <c r="AG111" s="1004"/>
      <c r="AH111" s="1004"/>
      <c r="AI111" s="1004"/>
      <c r="AJ111" s="1005"/>
      <c r="AK111" s="1006" t="s">
        <v>436</v>
      </c>
      <c r="AL111" s="1004"/>
      <c r="AM111" s="1004"/>
      <c r="AN111" s="1004"/>
      <c r="AO111" s="1005"/>
      <c r="AP111" s="1007" t="s">
        <v>436</v>
      </c>
      <c r="AQ111" s="1008"/>
      <c r="AR111" s="1008"/>
      <c r="AS111" s="1008"/>
      <c r="AT111" s="1009"/>
      <c r="AU111" s="1017"/>
      <c r="AV111" s="1018"/>
      <c r="AW111" s="1018"/>
      <c r="AX111" s="1018"/>
      <c r="AY111" s="1018"/>
      <c r="AZ111" s="893" t="s">
        <v>440</v>
      </c>
      <c r="BA111" s="828"/>
      <c r="BB111" s="828"/>
      <c r="BC111" s="828"/>
      <c r="BD111" s="828"/>
      <c r="BE111" s="828"/>
      <c r="BF111" s="828"/>
      <c r="BG111" s="828"/>
      <c r="BH111" s="828"/>
      <c r="BI111" s="828"/>
      <c r="BJ111" s="828"/>
      <c r="BK111" s="828"/>
      <c r="BL111" s="828"/>
      <c r="BM111" s="828"/>
      <c r="BN111" s="828"/>
      <c r="BO111" s="828"/>
      <c r="BP111" s="829"/>
      <c r="BQ111" s="894">
        <v>16923</v>
      </c>
      <c r="BR111" s="895"/>
      <c r="BS111" s="895"/>
      <c r="BT111" s="895"/>
      <c r="BU111" s="895"/>
      <c r="BV111" s="895">
        <v>6410</v>
      </c>
      <c r="BW111" s="895"/>
      <c r="BX111" s="895"/>
      <c r="BY111" s="895"/>
      <c r="BZ111" s="895"/>
      <c r="CA111" s="895">
        <v>5070</v>
      </c>
      <c r="CB111" s="895"/>
      <c r="CC111" s="895"/>
      <c r="CD111" s="895"/>
      <c r="CE111" s="895"/>
      <c r="CF111" s="956">
        <v>0.1</v>
      </c>
      <c r="CG111" s="957"/>
      <c r="CH111" s="957"/>
      <c r="CI111" s="957"/>
      <c r="CJ111" s="957"/>
      <c r="CK111" s="1012"/>
      <c r="CL111" s="899"/>
      <c r="CM111" s="902" t="s">
        <v>441</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436</v>
      </c>
      <c r="DH111" s="895"/>
      <c r="DI111" s="895"/>
      <c r="DJ111" s="895"/>
      <c r="DK111" s="895"/>
      <c r="DL111" s="895" t="s">
        <v>436</v>
      </c>
      <c r="DM111" s="895"/>
      <c r="DN111" s="895"/>
      <c r="DO111" s="895"/>
      <c r="DP111" s="895"/>
      <c r="DQ111" s="895" t="s">
        <v>439</v>
      </c>
      <c r="DR111" s="895"/>
      <c r="DS111" s="895"/>
      <c r="DT111" s="895"/>
      <c r="DU111" s="895"/>
      <c r="DV111" s="872" t="s">
        <v>135</v>
      </c>
      <c r="DW111" s="872"/>
      <c r="DX111" s="872"/>
      <c r="DY111" s="872"/>
      <c r="DZ111" s="873"/>
    </row>
    <row r="112" spans="1:131" s="246" customFormat="1" ht="26.25" customHeight="1" x14ac:dyDescent="0.15">
      <c r="A112" s="997" t="s">
        <v>442</v>
      </c>
      <c r="B112" s="998"/>
      <c r="C112" s="828" t="s">
        <v>443</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436</v>
      </c>
      <c r="AB112" s="858"/>
      <c r="AC112" s="858"/>
      <c r="AD112" s="858"/>
      <c r="AE112" s="859"/>
      <c r="AF112" s="860" t="s">
        <v>135</v>
      </c>
      <c r="AG112" s="858"/>
      <c r="AH112" s="858"/>
      <c r="AI112" s="858"/>
      <c r="AJ112" s="859"/>
      <c r="AK112" s="860" t="s">
        <v>436</v>
      </c>
      <c r="AL112" s="858"/>
      <c r="AM112" s="858"/>
      <c r="AN112" s="858"/>
      <c r="AO112" s="859"/>
      <c r="AP112" s="905" t="s">
        <v>436</v>
      </c>
      <c r="AQ112" s="906"/>
      <c r="AR112" s="906"/>
      <c r="AS112" s="906"/>
      <c r="AT112" s="907"/>
      <c r="AU112" s="1017"/>
      <c r="AV112" s="1018"/>
      <c r="AW112" s="1018"/>
      <c r="AX112" s="1018"/>
      <c r="AY112" s="1018"/>
      <c r="AZ112" s="893" t="s">
        <v>444</v>
      </c>
      <c r="BA112" s="828"/>
      <c r="BB112" s="828"/>
      <c r="BC112" s="828"/>
      <c r="BD112" s="828"/>
      <c r="BE112" s="828"/>
      <c r="BF112" s="828"/>
      <c r="BG112" s="828"/>
      <c r="BH112" s="828"/>
      <c r="BI112" s="828"/>
      <c r="BJ112" s="828"/>
      <c r="BK112" s="828"/>
      <c r="BL112" s="828"/>
      <c r="BM112" s="828"/>
      <c r="BN112" s="828"/>
      <c r="BO112" s="828"/>
      <c r="BP112" s="829"/>
      <c r="BQ112" s="894">
        <v>2440727</v>
      </c>
      <c r="BR112" s="895"/>
      <c r="BS112" s="895"/>
      <c r="BT112" s="895"/>
      <c r="BU112" s="895"/>
      <c r="BV112" s="895">
        <v>2438010</v>
      </c>
      <c r="BW112" s="895"/>
      <c r="BX112" s="895"/>
      <c r="BY112" s="895"/>
      <c r="BZ112" s="895"/>
      <c r="CA112" s="895">
        <v>2457453</v>
      </c>
      <c r="CB112" s="895"/>
      <c r="CC112" s="895"/>
      <c r="CD112" s="895"/>
      <c r="CE112" s="895"/>
      <c r="CF112" s="956">
        <v>45.5</v>
      </c>
      <c r="CG112" s="957"/>
      <c r="CH112" s="957"/>
      <c r="CI112" s="957"/>
      <c r="CJ112" s="957"/>
      <c r="CK112" s="1012"/>
      <c r="CL112" s="899"/>
      <c r="CM112" s="902" t="s">
        <v>445</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437</v>
      </c>
      <c r="DH112" s="895"/>
      <c r="DI112" s="895"/>
      <c r="DJ112" s="895"/>
      <c r="DK112" s="895"/>
      <c r="DL112" s="895" t="s">
        <v>437</v>
      </c>
      <c r="DM112" s="895"/>
      <c r="DN112" s="895"/>
      <c r="DO112" s="895"/>
      <c r="DP112" s="895"/>
      <c r="DQ112" s="895" t="s">
        <v>436</v>
      </c>
      <c r="DR112" s="895"/>
      <c r="DS112" s="895"/>
      <c r="DT112" s="895"/>
      <c r="DU112" s="895"/>
      <c r="DV112" s="872" t="s">
        <v>439</v>
      </c>
      <c r="DW112" s="872"/>
      <c r="DX112" s="872"/>
      <c r="DY112" s="872"/>
      <c r="DZ112" s="873"/>
    </row>
    <row r="113" spans="1:130" s="246" customFormat="1" ht="26.25" customHeight="1" x14ac:dyDescent="0.15">
      <c r="A113" s="999"/>
      <c r="B113" s="1000"/>
      <c r="C113" s="828" t="s">
        <v>446</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227146</v>
      </c>
      <c r="AB113" s="1004"/>
      <c r="AC113" s="1004"/>
      <c r="AD113" s="1004"/>
      <c r="AE113" s="1005"/>
      <c r="AF113" s="1006">
        <v>275134</v>
      </c>
      <c r="AG113" s="1004"/>
      <c r="AH113" s="1004"/>
      <c r="AI113" s="1004"/>
      <c r="AJ113" s="1005"/>
      <c r="AK113" s="1006">
        <v>251595</v>
      </c>
      <c r="AL113" s="1004"/>
      <c r="AM113" s="1004"/>
      <c r="AN113" s="1004"/>
      <c r="AO113" s="1005"/>
      <c r="AP113" s="1007">
        <v>4.7</v>
      </c>
      <c r="AQ113" s="1008"/>
      <c r="AR113" s="1008"/>
      <c r="AS113" s="1008"/>
      <c r="AT113" s="1009"/>
      <c r="AU113" s="1017"/>
      <c r="AV113" s="1018"/>
      <c r="AW113" s="1018"/>
      <c r="AX113" s="1018"/>
      <c r="AY113" s="1018"/>
      <c r="AZ113" s="893" t="s">
        <v>447</v>
      </c>
      <c r="BA113" s="828"/>
      <c r="BB113" s="828"/>
      <c r="BC113" s="828"/>
      <c r="BD113" s="828"/>
      <c r="BE113" s="828"/>
      <c r="BF113" s="828"/>
      <c r="BG113" s="828"/>
      <c r="BH113" s="828"/>
      <c r="BI113" s="828"/>
      <c r="BJ113" s="828"/>
      <c r="BK113" s="828"/>
      <c r="BL113" s="828"/>
      <c r="BM113" s="828"/>
      <c r="BN113" s="828"/>
      <c r="BO113" s="828"/>
      <c r="BP113" s="829"/>
      <c r="BQ113" s="894">
        <v>1350066</v>
      </c>
      <c r="BR113" s="895"/>
      <c r="BS113" s="895"/>
      <c r="BT113" s="895"/>
      <c r="BU113" s="895"/>
      <c r="BV113" s="895">
        <v>1296842</v>
      </c>
      <c r="BW113" s="895"/>
      <c r="BX113" s="895"/>
      <c r="BY113" s="895"/>
      <c r="BZ113" s="895"/>
      <c r="CA113" s="895">
        <v>1236923</v>
      </c>
      <c r="CB113" s="895"/>
      <c r="CC113" s="895"/>
      <c r="CD113" s="895"/>
      <c r="CE113" s="895"/>
      <c r="CF113" s="956">
        <v>22.9</v>
      </c>
      <c r="CG113" s="957"/>
      <c r="CH113" s="957"/>
      <c r="CI113" s="957"/>
      <c r="CJ113" s="957"/>
      <c r="CK113" s="1012"/>
      <c r="CL113" s="899"/>
      <c r="CM113" s="902" t="s">
        <v>448</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135</v>
      </c>
      <c r="DH113" s="858"/>
      <c r="DI113" s="858"/>
      <c r="DJ113" s="858"/>
      <c r="DK113" s="859"/>
      <c r="DL113" s="860" t="s">
        <v>135</v>
      </c>
      <c r="DM113" s="858"/>
      <c r="DN113" s="858"/>
      <c r="DO113" s="858"/>
      <c r="DP113" s="859"/>
      <c r="DQ113" s="860" t="s">
        <v>135</v>
      </c>
      <c r="DR113" s="858"/>
      <c r="DS113" s="858"/>
      <c r="DT113" s="858"/>
      <c r="DU113" s="859"/>
      <c r="DV113" s="905" t="s">
        <v>135</v>
      </c>
      <c r="DW113" s="906"/>
      <c r="DX113" s="906"/>
      <c r="DY113" s="906"/>
      <c r="DZ113" s="907"/>
    </row>
    <row r="114" spans="1:130" s="246" customFormat="1" ht="26.25" customHeight="1" x14ac:dyDescent="0.15">
      <c r="A114" s="999"/>
      <c r="B114" s="1000"/>
      <c r="C114" s="828" t="s">
        <v>449</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212426</v>
      </c>
      <c r="AB114" s="858"/>
      <c r="AC114" s="858"/>
      <c r="AD114" s="858"/>
      <c r="AE114" s="859"/>
      <c r="AF114" s="860">
        <v>240347</v>
      </c>
      <c r="AG114" s="858"/>
      <c r="AH114" s="858"/>
      <c r="AI114" s="858"/>
      <c r="AJ114" s="859"/>
      <c r="AK114" s="860">
        <v>206829</v>
      </c>
      <c r="AL114" s="858"/>
      <c r="AM114" s="858"/>
      <c r="AN114" s="858"/>
      <c r="AO114" s="859"/>
      <c r="AP114" s="905">
        <v>3.8</v>
      </c>
      <c r="AQ114" s="906"/>
      <c r="AR114" s="906"/>
      <c r="AS114" s="906"/>
      <c r="AT114" s="907"/>
      <c r="AU114" s="1017"/>
      <c r="AV114" s="1018"/>
      <c r="AW114" s="1018"/>
      <c r="AX114" s="1018"/>
      <c r="AY114" s="1018"/>
      <c r="AZ114" s="893" t="s">
        <v>450</v>
      </c>
      <c r="BA114" s="828"/>
      <c r="BB114" s="828"/>
      <c r="BC114" s="828"/>
      <c r="BD114" s="828"/>
      <c r="BE114" s="828"/>
      <c r="BF114" s="828"/>
      <c r="BG114" s="828"/>
      <c r="BH114" s="828"/>
      <c r="BI114" s="828"/>
      <c r="BJ114" s="828"/>
      <c r="BK114" s="828"/>
      <c r="BL114" s="828"/>
      <c r="BM114" s="828"/>
      <c r="BN114" s="828"/>
      <c r="BO114" s="828"/>
      <c r="BP114" s="829"/>
      <c r="BQ114" s="894">
        <v>1212224</v>
      </c>
      <c r="BR114" s="895"/>
      <c r="BS114" s="895"/>
      <c r="BT114" s="895"/>
      <c r="BU114" s="895"/>
      <c r="BV114" s="895">
        <v>1122077</v>
      </c>
      <c r="BW114" s="895"/>
      <c r="BX114" s="895"/>
      <c r="BY114" s="895"/>
      <c r="BZ114" s="895"/>
      <c r="CA114" s="895">
        <v>1108223</v>
      </c>
      <c r="CB114" s="895"/>
      <c r="CC114" s="895"/>
      <c r="CD114" s="895"/>
      <c r="CE114" s="895"/>
      <c r="CF114" s="956">
        <v>20.5</v>
      </c>
      <c r="CG114" s="957"/>
      <c r="CH114" s="957"/>
      <c r="CI114" s="957"/>
      <c r="CJ114" s="957"/>
      <c r="CK114" s="1012"/>
      <c r="CL114" s="899"/>
      <c r="CM114" s="902" t="s">
        <v>451</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v>9173</v>
      </c>
      <c r="DH114" s="858"/>
      <c r="DI114" s="858"/>
      <c r="DJ114" s="858"/>
      <c r="DK114" s="859"/>
      <c r="DL114" s="860" t="s">
        <v>436</v>
      </c>
      <c r="DM114" s="858"/>
      <c r="DN114" s="858"/>
      <c r="DO114" s="858"/>
      <c r="DP114" s="859"/>
      <c r="DQ114" s="860" t="s">
        <v>436</v>
      </c>
      <c r="DR114" s="858"/>
      <c r="DS114" s="858"/>
      <c r="DT114" s="858"/>
      <c r="DU114" s="859"/>
      <c r="DV114" s="905" t="s">
        <v>135</v>
      </c>
      <c r="DW114" s="906"/>
      <c r="DX114" s="906"/>
      <c r="DY114" s="906"/>
      <c r="DZ114" s="907"/>
    </row>
    <row r="115" spans="1:130" s="246" customFormat="1" ht="26.25" customHeight="1" x14ac:dyDescent="0.15">
      <c r="A115" s="999"/>
      <c r="B115" s="1000"/>
      <c r="C115" s="828" t="s">
        <v>452</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10690</v>
      </c>
      <c r="AB115" s="1004"/>
      <c r="AC115" s="1004"/>
      <c r="AD115" s="1004"/>
      <c r="AE115" s="1005"/>
      <c r="AF115" s="1006">
        <v>10669</v>
      </c>
      <c r="AG115" s="1004"/>
      <c r="AH115" s="1004"/>
      <c r="AI115" s="1004"/>
      <c r="AJ115" s="1005"/>
      <c r="AK115" s="1006">
        <v>1467</v>
      </c>
      <c r="AL115" s="1004"/>
      <c r="AM115" s="1004"/>
      <c r="AN115" s="1004"/>
      <c r="AO115" s="1005"/>
      <c r="AP115" s="1007">
        <v>0</v>
      </c>
      <c r="AQ115" s="1008"/>
      <c r="AR115" s="1008"/>
      <c r="AS115" s="1008"/>
      <c r="AT115" s="1009"/>
      <c r="AU115" s="1017"/>
      <c r="AV115" s="1018"/>
      <c r="AW115" s="1018"/>
      <c r="AX115" s="1018"/>
      <c r="AY115" s="1018"/>
      <c r="AZ115" s="893" t="s">
        <v>453</v>
      </c>
      <c r="BA115" s="828"/>
      <c r="BB115" s="828"/>
      <c r="BC115" s="828"/>
      <c r="BD115" s="828"/>
      <c r="BE115" s="828"/>
      <c r="BF115" s="828"/>
      <c r="BG115" s="828"/>
      <c r="BH115" s="828"/>
      <c r="BI115" s="828"/>
      <c r="BJ115" s="828"/>
      <c r="BK115" s="828"/>
      <c r="BL115" s="828"/>
      <c r="BM115" s="828"/>
      <c r="BN115" s="828"/>
      <c r="BO115" s="828"/>
      <c r="BP115" s="829"/>
      <c r="BQ115" s="894" t="s">
        <v>135</v>
      </c>
      <c r="BR115" s="895"/>
      <c r="BS115" s="895"/>
      <c r="BT115" s="895"/>
      <c r="BU115" s="895"/>
      <c r="BV115" s="895" t="s">
        <v>135</v>
      </c>
      <c r="BW115" s="895"/>
      <c r="BX115" s="895"/>
      <c r="BY115" s="895"/>
      <c r="BZ115" s="895"/>
      <c r="CA115" s="895" t="s">
        <v>135</v>
      </c>
      <c r="CB115" s="895"/>
      <c r="CC115" s="895"/>
      <c r="CD115" s="895"/>
      <c r="CE115" s="895"/>
      <c r="CF115" s="956" t="s">
        <v>135</v>
      </c>
      <c r="CG115" s="957"/>
      <c r="CH115" s="957"/>
      <c r="CI115" s="957"/>
      <c r="CJ115" s="957"/>
      <c r="CK115" s="1012"/>
      <c r="CL115" s="899"/>
      <c r="CM115" s="893" t="s">
        <v>454</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135</v>
      </c>
      <c r="DH115" s="858"/>
      <c r="DI115" s="858"/>
      <c r="DJ115" s="858"/>
      <c r="DK115" s="859"/>
      <c r="DL115" s="860" t="s">
        <v>135</v>
      </c>
      <c r="DM115" s="858"/>
      <c r="DN115" s="858"/>
      <c r="DO115" s="858"/>
      <c r="DP115" s="859"/>
      <c r="DQ115" s="860" t="s">
        <v>135</v>
      </c>
      <c r="DR115" s="858"/>
      <c r="DS115" s="858"/>
      <c r="DT115" s="858"/>
      <c r="DU115" s="859"/>
      <c r="DV115" s="905" t="s">
        <v>436</v>
      </c>
      <c r="DW115" s="906"/>
      <c r="DX115" s="906"/>
      <c r="DY115" s="906"/>
      <c r="DZ115" s="907"/>
    </row>
    <row r="116" spans="1:130" s="246" customFormat="1" ht="26.25" customHeight="1" x14ac:dyDescent="0.15">
      <c r="A116" s="1001"/>
      <c r="B116" s="1002"/>
      <c r="C116" s="961" t="s">
        <v>455</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13</v>
      </c>
      <c r="AB116" s="858"/>
      <c r="AC116" s="858"/>
      <c r="AD116" s="858"/>
      <c r="AE116" s="859"/>
      <c r="AF116" s="860">
        <v>20</v>
      </c>
      <c r="AG116" s="858"/>
      <c r="AH116" s="858"/>
      <c r="AI116" s="858"/>
      <c r="AJ116" s="859"/>
      <c r="AK116" s="860">
        <v>31</v>
      </c>
      <c r="AL116" s="858"/>
      <c r="AM116" s="858"/>
      <c r="AN116" s="858"/>
      <c r="AO116" s="859"/>
      <c r="AP116" s="905">
        <v>0</v>
      </c>
      <c r="AQ116" s="906"/>
      <c r="AR116" s="906"/>
      <c r="AS116" s="906"/>
      <c r="AT116" s="907"/>
      <c r="AU116" s="1017"/>
      <c r="AV116" s="1018"/>
      <c r="AW116" s="1018"/>
      <c r="AX116" s="1018"/>
      <c r="AY116" s="1018"/>
      <c r="AZ116" s="944" t="s">
        <v>456</v>
      </c>
      <c r="BA116" s="945"/>
      <c r="BB116" s="945"/>
      <c r="BC116" s="945"/>
      <c r="BD116" s="945"/>
      <c r="BE116" s="945"/>
      <c r="BF116" s="945"/>
      <c r="BG116" s="945"/>
      <c r="BH116" s="945"/>
      <c r="BI116" s="945"/>
      <c r="BJ116" s="945"/>
      <c r="BK116" s="945"/>
      <c r="BL116" s="945"/>
      <c r="BM116" s="945"/>
      <c r="BN116" s="945"/>
      <c r="BO116" s="945"/>
      <c r="BP116" s="946"/>
      <c r="BQ116" s="894" t="s">
        <v>135</v>
      </c>
      <c r="BR116" s="895"/>
      <c r="BS116" s="895"/>
      <c r="BT116" s="895"/>
      <c r="BU116" s="895"/>
      <c r="BV116" s="895" t="s">
        <v>436</v>
      </c>
      <c r="BW116" s="895"/>
      <c r="BX116" s="895"/>
      <c r="BY116" s="895"/>
      <c r="BZ116" s="895"/>
      <c r="CA116" s="895" t="s">
        <v>436</v>
      </c>
      <c r="CB116" s="895"/>
      <c r="CC116" s="895"/>
      <c r="CD116" s="895"/>
      <c r="CE116" s="895"/>
      <c r="CF116" s="956" t="s">
        <v>135</v>
      </c>
      <c r="CG116" s="957"/>
      <c r="CH116" s="957"/>
      <c r="CI116" s="957"/>
      <c r="CJ116" s="957"/>
      <c r="CK116" s="1012"/>
      <c r="CL116" s="899"/>
      <c r="CM116" s="902" t="s">
        <v>457</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7750</v>
      </c>
      <c r="DH116" s="858"/>
      <c r="DI116" s="858"/>
      <c r="DJ116" s="858"/>
      <c r="DK116" s="859"/>
      <c r="DL116" s="860">
        <v>6410</v>
      </c>
      <c r="DM116" s="858"/>
      <c r="DN116" s="858"/>
      <c r="DO116" s="858"/>
      <c r="DP116" s="859"/>
      <c r="DQ116" s="860">
        <v>5070</v>
      </c>
      <c r="DR116" s="858"/>
      <c r="DS116" s="858"/>
      <c r="DT116" s="858"/>
      <c r="DU116" s="859"/>
      <c r="DV116" s="905">
        <v>0.1</v>
      </c>
      <c r="DW116" s="906"/>
      <c r="DX116" s="906"/>
      <c r="DY116" s="906"/>
      <c r="DZ116" s="907"/>
    </row>
    <row r="117" spans="1:130" s="246" customFormat="1" ht="26.25" customHeight="1" x14ac:dyDescent="0.15">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458</v>
      </c>
      <c r="Z117" s="984"/>
      <c r="AA117" s="989">
        <v>1339191</v>
      </c>
      <c r="AB117" s="990"/>
      <c r="AC117" s="990"/>
      <c r="AD117" s="990"/>
      <c r="AE117" s="991"/>
      <c r="AF117" s="992">
        <v>1470660</v>
      </c>
      <c r="AG117" s="990"/>
      <c r="AH117" s="990"/>
      <c r="AI117" s="990"/>
      <c r="AJ117" s="991"/>
      <c r="AK117" s="992">
        <v>1419809</v>
      </c>
      <c r="AL117" s="990"/>
      <c r="AM117" s="990"/>
      <c r="AN117" s="990"/>
      <c r="AO117" s="991"/>
      <c r="AP117" s="993"/>
      <c r="AQ117" s="994"/>
      <c r="AR117" s="994"/>
      <c r="AS117" s="994"/>
      <c r="AT117" s="995"/>
      <c r="AU117" s="1017"/>
      <c r="AV117" s="1018"/>
      <c r="AW117" s="1018"/>
      <c r="AX117" s="1018"/>
      <c r="AY117" s="1018"/>
      <c r="AZ117" s="944" t="s">
        <v>459</v>
      </c>
      <c r="BA117" s="945"/>
      <c r="BB117" s="945"/>
      <c r="BC117" s="945"/>
      <c r="BD117" s="945"/>
      <c r="BE117" s="945"/>
      <c r="BF117" s="945"/>
      <c r="BG117" s="945"/>
      <c r="BH117" s="945"/>
      <c r="BI117" s="945"/>
      <c r="BJ117" s="945"/>
      <c r="BK117" s="945"/>
      <c r="BL117" s="945"/>
      <c r="BM117" s="945"/>
      <c r="BN117" s="945"/>
      <c r="BO117" s="945"/>
      <c r="BP117" s="946"/>
      <c r="BQ117" s="894" t="s">
        <v>437</v>
      </c>
      <c r="BR117" s="895"/>
      <c r="BS117" s="895"/>
      <c r="BT117" s="895"/>
      <c r="BU117" s="895"/>
      <c r="BV117" s="895" t="s">
        <v>436</v>
      </c>
      <c r="BW117" s="895"/>
      <c r="BX117" s="895"/>
      <c r="BY117" s="895"/>
      <c r="BZ117" s="895"/>
      <c r="CA117" s="895" t="s">
        <v>135</v>
      </c>
      <c r="CB117" s="895"/>
      <c r="CC117" s="895"/>
      <c r="CD117" s="895"/>
      <c r="CE117" s="895"/>
      <c r="CF117" s="956" t="s">
        <v>135</v>
      </c>
      <c r="CG117" s="957"/>
      <c r="CH117" s="957"/>
      <c r="CI117" s="957"/>
      <c r="CJ117" s="957"/>
      <c r="CK117" s="1012"/>
      <c r="CL117" s="899"/>
      <c r="CM117" s="902" t="s">
        <v>460</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437</v>
      </c>
      <c r="DH117" s="858"/>
      <c r="DI117" s="858"/>
      <c r="DJ117" s="858"/>
      <c r="DK117" s="859"/>
      <c r="DL117" s="860" t="s">
        <v>439</v>
      </c>
      <c r="DM117" s="858"/>
      <c r="DN117" s="858"/>
      <c r="DO117" s="858"/>
      <c r="DP117" s="859"/>
      <c r="DQ117" s="860" t="s">
        <v>437</v>
      </c>
      <c r="DR117" s="858"/>
      <c r="DS117" s="858"/>
      <c r="DT117" s="858"/>
      <c r="DU117" s="859"/>
      <c r="DV117" s="905" t="s">
        <v>436</v>
      </c>
      <c r="DW117" s="906"/>
      <c r="DX117" s="906"/>
      <c r="DY117" s="906"/>
      <c r="DZ117" s="907"/>
    </row>
    <row r="118" spans="1:130" s="246" customFormat="1" ht="26.25" customHeight="1" x14ac:dyDescent="0.15">
      <c r="A118" s="982" t="s">
        <v>431</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429</v>
      </c>
      <c r="AB118" s="983"/>
      <c r="AC118" s="983"/>
      <c r="AD118" s="983"/>
      <c r="AE118" s="984"/>
      <c r="AF118" s="985" t="s">
        <v>308</v>
      </c>
      <c r="AG118" s="983"/>
      <c r="AH118" s="983"/>
      <c r="AI118" s="983"/>
      <c r="AJ118" s="984"/>
      <c r="AK118" s="985" t="s">
        <v>307</v>
      </c>
      <c r="AL118" s="983"/>
      <c r="AM118" s="983"/>
      <c r="AN118" s="983"/>
      <c r="AO118" s="984"/>
      <c r="AP118" s="986" t="s">
        <v>430</v>
      </c>
      <c r="AQ118" s="987"/>
      <c r="AR118" s="987"/>
      <c r="AS118" s="987"/>
      <c r="AT118" s="988"/>
      <c r="AU118" s="1017"/>
      <c r="AV118" s="1018"/>
      <c r="AW118" s="1018"/>
      <c r="AX118" s="1018"/>
      <c r="AY118" s="1018"/>
      <c r="AZ118" s="960" t="s">
        <v>461</v>
      </c>
      <c r="BA118" s="961"/>
      <c r="BB118" s="961"/>
      <c r="BC118" s="961"/>
      <c r="BD118" s="961"/>
      <c r="BE118" s="961"/>
      <c r="BF118" s="961"/>
      <c r="BG118" s="961"/>
      <c r="BH118" s="961"/>
      <c r="BI118" s="961"/>
      <c r="BJ118" s="961"/>
      <c r="BK118" s="961"/>
      <c r="BL118" s="961"/>
      <c r="BM118" s="961"/>
      <c r="BN118" s="961"/>
      <c r="BO118" s="961"/>
      <c r="BP118" s="962"/>
      <c r="BQ118" s="963">
        <v>18486</v>
      </c>
      <c r="BR118" s="926"/>
      <c r="BS118" s="926"/>
      <c r="BT118" s="926"/>
      <c r="BU118" s="926"/>
      <c r="BV118" s="926">
        <v>80115</v>
      </c>
      <c r="BW118" s="926"/>
      <c r="BX118" s="926"/>
      <c r="BY118" s="926"/>
      <c r="BZ118" s="926"/>
      <c r="CA118" s="926">
        <v>52142</v>
      </c>
      <c r="CB118" s="926"/>
      <c r="CC118" s="926"/>
      <c r="CD118" s="926"/>
      <c r="CE118" s="926"/>
      <c r="CF118" s="956">
        <v>1</v>
      </c>
      <c r="CG118" s="957"/>
      <c r="CH118" s="957"/>
      <c r="CI118" s="957"/>
      <c r="CJ118" s="957"/>
      <c r="CK118" s="1012"/>
      <c r="CL118" s="899"/>
      <c r="CM118" s="902" t="s">
        <v>462</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437</v>
      </c>
      <c r="DH118" s="858"/>
      <c r="DI118" s="858"/>
      <c r="DJ118" s="858"/>
      <c r="DK118" s="859"/>
      <c r="DL118" s="860" t="s">
        <v>437</v>
      </c>
      <c r="DM118" s="858"/>
      <c r="DN118" s="858"/>
      <c r="DO118" s="858"/>
      <c r="DP118" s="859"/>
      <c r="DQ118" s="860" t="s">
        <v>437</v>
      </c>
      <c r="DR118" s="858"/>
      <c r="DS118" s="858"/>
      <c r="DT118" s="858"/>
      <c r="DU118" s="859"/>
      <c r="DV118" s="905" t="s">
        <v>437</v>
      </c>
      <c r="DW118" s="906"/>
      <c r="DX118" s="906"/>
      <c r="DY118" s="906"/>
      <c r="DZ118" s="907"/>
    </row>
    <row r="119" spans="1:130" s="246" customFormat="1" ht="26.25" customHeight="1" x14ac:dyDescent="0.15">
      <c r="A119" s="896" t="s">
        <v>434</v>
      </c>
      <c r="B119" s="897"/>
      <c r="C119" s="972" t="s">
        <v>435</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437</v>
      </c>
      <c r="AB119" s="976"/>
      <c r="AC119" s="976"/>
      <c r="AD119" s="976"/>
      <c r="AE119" s="977"/>
      <c r="AF119" s="978" t="s">
        <v>436</v>
      </c>
      <c r="AG119" s="976"/>
      <c r="AH119" s="976"/>
      <c r="AI119" s="976"/>
      <c r="AJ119" s="977"/>
      <c r="AK119" s="978" t="s">
        <v>135</v>
      </c>
      <c r="AL119" s="976"/>
      <c r="AM119" s="976"/>
      <c r="AN119" s="976"/>
      <c r="AO119" s="977"/>
      <c r="AP119" s="979" t="s">
        <v>439</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463</v>
      </c>
      <c r="BP119" s="959"/>
      <c r="BQ119" s="963">
        <v>12964925</v>
      </c>
      <c r="BR119" s="926"/>
      <c r="BS119" s="926"/>
      <c r="BT119" s="926"/>
      <c r="BU119" s="926"/>
      <c r="BV119" s="926">
        <v>13289988</v>
      </c>
      <c r="BW119" s="926"/>
      <c r="BX119" s="926"/>
      <c r="BY119" s="926"/>
      <c r="BZ119" s="926"/>
      <c r="CA119" s="926">
        <v>13563427</v>
      </c>
      <c r="CB119" s="926"/>
      <c r="CC119" s="926"/>
      <c r="CD119" s="926"/>
      <c r="CE119" s="926"/>
      <c r="CF119" s="824"/>
      <c r="CG119" s="825"/>
      <c r="CH119" s="825"/>
      <c r="CI119" s="825"/>
      <c r="CJ119" s="915"/>
      <c r="CK119" s="1013"/>
      <c r="CL119" s="901"/>
      <c r="CM119" s="919" t="s">
        <v>464</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436</v>
      </c>
      <c r="DH119" s="841"/>
      <c r="DI119" s="841"/>
      <c r="DJ119" s="841"/>
      <c r="DK119" s="842"/>
      <c r="DL119" s="843" t="s">
        <v>436</v>
      </c>
      <c r="DM119" s="841"/>
      <c r="DN119" s="841"/>
      <c r="DO119" s="841"/>
      <c r="DP119" s="842"/>
      <c r="DQ119" s="843" t="s">
        <v>135</v>
      </c>
      <c r="DR119" s="841"/>
      <c r="DS119" s="841"/>
      <c r="DT119" s="841"/>
      <c r="DU119" s="842"/>
      <c r="DV119" s="929" t="s">
        <v>135</v>
      </c>
      <c r="DW119" s="930"/>
      <c r="DX119" s="930"/>
      <c r="DY119" s="930"/>
      <c r="DZ119" s="931"/>
    </row>
    <row r="120" spans="1:130" s="246" customFormat="1" ht="26.25" customHeight="1" x14ac:dyDescent="0.15">
      <c r="A120" s="898"/>
      <c r="B120" s="899"/>
      <c r="C120" s="902" t="s">
        <v>441</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135</v>
      </c>
      <c r="AB120" s="858"/>
      <c r="AC120" s="858"/>
      <c r="AD120" s="858"/>
      <c r="AE120" s="859"/>
      <c r="AF120" s="860" t="s">
        <v>135</v>
      </c>
      <c r="AG120" s="858"/>
      <c r="AH120" s="858"/>
      <c r="AI120" s="858"/>
      <c r="AJ120" s="859"/>
      <c r="AK120" s="860" t="s">
        <v>437</v>
      </c>
      <c r="AL120" s="858"/>
      <c r="AM120" s="858"/>
      <c r="AN120" s="858"/>
      <c r="AO120" s="859"/>
      <c r="AP120" s="905" t="s">
        <v>437</v>
      </c>
      <c r="AQ120" s="906"/>
      <c r="AR120" s="906"/>
      <c r="AS120" s="906"/>
      <c r="AT120" s="907"/>
      <c r="AU120" s="964" t="s">
        <v>465</v>
      </c>
      <c r="AV120" s="965"/>
      <c r="AW120" s="965"/>
      <c r="AX120" s="965"/>
      <c r="AY120" s="966"/>
      <c r="AZ120" s="941" t="s">
        <v>466</v>
      </c>
      <c r="BA120" s="886"/>
      <c r="BB120" s="886"/>
      <c r="BC120" s="886"/>
      <c r="BD120" s="886"/>
      <c r="BE120" s="886"/>
      <c r="BF120" s="886"/>
      <c r="BG120" s="886"/>
      <c r="BH120" s="886"/>
      <c r="BI120" s="886"/>
      <c r="BJ120" s="886"/>
      <c r="BK120" s="886"/>
      <c r="BL120" s="886"/>
      <c r="BM120" s="886"/>
      <c r="BN120" s="886"/>
      <c r="BO120" s="886"/>
      <c r="BP120" s="887"/>
      <c r="BQ120" s="942">
        <v>1207869</v>
      </c>
      <c r="BR120" s="923"/>
      <c r="BS120" s="923"/>
      <c r="BT120" s="923"/>
      <c r="BU120" s="923"/>
      <c r="BV120" s="923">
        <v>1266486</v>
      </c>
      <c r="BW120" s="923"/>
      <c r="BX120" s="923"/>
      <c r="BY120" s="923"/>
      <c r="BZ120" s="923"/>
      <c r="CA120" s="923">
        <v>1117444</v>
      </c>
      <c r="CB120" s="923"/>
      <c r="CC120" s="923"/>
      <c r="CD120" s="923"/>
      <c r="CE120" s="923"/>
      <c r="CF120" s="947">
        <v>20.7</v>
      </c>
      <c r="CG120" s="948"/>
      <c r="CH120" s="948"/>
      <c r="CI120" s="948"/>
      <c r="CJ120" s="948"/>
      <c r="CK120" s="949" t="s">
        <v>467</v>
      </c>
      <c r="CL120" s="933"/>
      <c r="CM120" s="933"/>
      <c r="CN120" s="933"/>
      <c r="CO120" s="934"/>
      <c r="CP120" s="953" t="s">
        <v>407</v>
      </c>
      <c r="CQ120" s="954"/>
      <c r="CR120" s="954"/>
      <c r="CS120" s="954"/>
      <c r="CT120" s="954"/>
      <c r="CU120" s="954"/>
      <c r="CV120" s="954"/>
      <c r="CW120" s="954"/>
      <c r="CX120" s="954"/>
      <c r="CY120" s="954"/>
      <c r="CZ120" s="954"/>
      <c r="DA120" s="954"/>
      <c r="DB120" s="954"/>
      <c r="DC120" s="954"/>
      <c r="DD120" s="954"/>
      <c r="DE120" s="954"/>
      <c r="DF120" s="955"/>
      <c r="DG120" s="942">
        <v>1963439</v>
      </c>
      <c r="DH120" s="923"/>
      <c r="DI120" s="923"/>
      <c r="DJ120" s="923"/>
      <c r="DK120" s="923"/>
      <c r="DL120" s="923">
        <v>1959826</v>
      </c>
      <c r="DM120" s="923"/>
      <c r="DN120" s="923"/>
      <c r="DO120" s="923"/>
      <c r="DP120" s="923"/>
      <c r="DQ120" s="923">
        <v>1959331</v>
      </c>
      <c r="DR120" s="923"/>
      <c r="DS120" s="923"/>
      <c r="DT120" s="923"/>
      <c r="DU120" s="923"/>
      <c r="DV120" s="924">
        <v>36.200000000000003</v>
      </c>
      <c r="DW120" s="924"/>
      <c r="DX120" s="924"/>
      <c r="DY120" s="924"/>
      <c r="DZ120" s="925"/>
    </row>
    <row r="121" spans="1:130" s="246" customFormat="1" ht="26.25" customHeight="1" x14ac:dyDescent="0.15">
      <c r="A121" s="898"/>
      <c r="B121" s="899"/>
      <c r="C121" s="944" t="s">
        <v>468</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135</v>
      </c>
      <c r="AB121" s="858"/>
      <c r="AC121" s="858"/>
      <c r="AD121" s="858"/>
      <c r="AE121" s="859"/>
      <c r="AF121" s="860" t="s">
        <v>439</v>
      </c>
      <c r="AG121" s="858"/>
      <c r="AH121" s="858"/>
      <c r="AI121" s="858"/>
      <c r="AJ121" s="859"/>
      <c r="AK121" s="860" t="s">
        <v>437</v>
      </c>
      <c r="AL121" s="858"/>
      <c r="AM121" s="858"/>
      <c r="AN121" s="858"/>
      <c r="AO121" s="859"/>
      <c r="AP121" s="905" t="s">
        <v>437</v>
      </c>
      <c r="AQ121" s="906"/>
      <c r="AR121" s="906"/>
      <c r="AS121" s="906"/>
      <c r="AT121" s="907"/>
      <c r="AU121" s="967"/>
      <c r="AV121" s="968"/>
      <c r="AW121" s="968"/>
      <c r="AX121" s="968"/>
      <c r="AY121" s="969"/>
      <c r="AZ121" s="893" t="s">
        <v>469</v>
      </c>
      <c r="BA121" s="828"/>
      <c r="BB121" s="828"/>
      <c r="BC121" s="828"/>
      <c r="BD121" s="828"/>
      <c r="BE121" s="828"/>
      <c r="BF121" s="828"/>
      <c r="BG121" s="828"/>
      <c r="BH121" s="828"/>
      <c r="BI121" s="828"/>
      <c r="BJ121" s="828"/>
      <c r="BK121" s="828"/>
      <c r="BL121" s="828"/>
      <c r="BM121" s="828"/>
      <c r="BN121" s="828"/>
      <c r="BO121" s="828"/>
      <c r="BP121" s="829"/>
      <c r="BQ121" s="894">
        <v>244313</v>
      </c>
      <c r="BR121" s="895"/>
      <c r="BS121" s="895"/>
      <c r="BT121" s="895"/>
      <c r="BU121" s="895"/>
      <c r="BV121" s="895">
        <v>195136</v>
      </c>
      <c r="BW121" s="895"/>
      <c r="BX121" s="895"/>
      <c r="BY121" s="895"/>
      <c r="BZ121" s="895"/>
      <c r="CA121" s="895">
        <v>148210</v>
      </c>
      <c r="CB121" s="895"/>
      <c r="CC121" s="895"/>
      <c r="CD121" s="895"/>
      <c r="CE121" s="895"/>
      <c r="CF121" s="956">
        <v>2.7</v>
      </c>
      <c r="CG121" s="957"/>
      <c r="CH121" s="957"/>
      <c r="CI121" s="957"/>
      <c r="CJ121" s="957"/>
      <c r="CK121" s="950"/>
      <c r="CL121" s="936"/>
      <c r="CM121" s="936"/>
      <c r="CN121" s="936"/>
      <c r="CO121" s="937"/>
      <c r="CP121" s="916" t="s">
        <v>409</v>
      </c>
      <c r="CQ121" s="917"/>
      <c r="CR121" s="917"/>
      <c r="CS121" s="917"/>
      <c r="CT121" s="917"/>
      <c r="CU121" s="917"/>
      <c r="CV121" s="917"/>
      <c r="CW121" s="917"/>
      <c r="CX121" s="917"/>
      <c r="CY121" s="917"/>
      <c r="CZ121" s="917"/>
      <c r="DA121" s="917"/>
      <c r="DB121" s="917"/>
      <c r="DC121" s="917"/>
      <c r="DD121" s="917"/>
      <c r="DE121" s="917"/>
      <c r="DF121" s="918"/>
      <c r="DG121" s="894">
        <v>433106</v>
      </c>
      <c r="DH121" s="895"/>
      <c r="DI121" s="895"/>
      <c r="DJ121" s="895"/>
      <c r="DK121" s="895"/>
      <c r="DL121" s="895">
        <v>421110</v>
      </c>
      <c r="DM121" s="895"/>
      <c r="DN121" s="895"/>
      <c r="DO121" s="895"/>
      <c r="DP121" s="895"/>
      <c r="DQ121" s="895">
        <v>413622</v>
      </c>
      <c r="DR121" s="895"/>
      <c r="DS121" s="895"/>
      <c r="DT121" s="895"/>
      <c r="DU121" s="895"/>
      <c r="DV121" s="872">
        <v>7.7</v>
      </c>
      <c r="DW121" s="872"/>
      <c r="DX121" s="872"/>
      <c r="DY121" s="872"/>
      <c r="DZ121" s="873"/>
    </row>
    <row r="122" spans="1:130" s="246" customFormat="1" ht="26.25" customHeight="1" x14ac:dyDescent="0.15">
      <c r="A122" s="898"/>
      <c r="B122" s="899"/>
      <c r="C122" s="902" t="s">
        <v>451</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v>9159</v>
      </c>
      <c r="AB122" s="858"/>
      <c r="AC122" s="858"/>
      <c r="AD122" s="858"/>
      <c r="AE122" s="859"/>
      <c r="AF122" s="860">
        <v>9173</v>
      </c>
      <c r="AG122" s="858"/>
      <c r="AH122" s="858"/>
      <c r="AI122" s="858"/>
      <c r="AJ122" s="859"/>
      <c r="AK122" s="860" t="s">
        <v>135</v>
      </c>
      <c r="AL122" s="858"/>
      <c r="AM122" s="858"/>
      <c r="AN122" s="858"/>
      <c r="AO122" s="859"/>
      <c r="AP122" s="905" t="s">
        <v>436</v>
      </c>
      <c r="AQ122" s="906"/>
      <c r="AR122" s="906"/>
      <c r="AS122" s="906"/>
      <c r="AT122" s="907"/>
      <c r="AU122" s="967"/>
      <c r="AV122" s="968"/>
      <c r="AW122" s="968"/>
      <c r="AX122" s="968"/>
      <c r="AY122" s="969"/>
      <c r="AZ122" s="960" t="s">
        <v>470</v>
      </c>
      <c r="BA122" s="961"/>
      <c r="BB122" s="961"/>
      <c r="BC122" s="961"/>
      <c r="BD122" s="961"/>
      <c r="BE122" s="961"/>
      <c r="BF122" s="961"/>
      <c r="BG122" s="961"/>
      <c r="BH122" s="961"/>
      <c r="BI122" s="961"/>
      <c r="BJ122" s="961"/>
      <c r="BK122" s="961"/>
      <c r="BL122" s="961"/>
      <c r="BM122" s="961"/>
      <c r="BN122" s="961"/>
      <c r="BO122" s="961"/>
      <c r="BP122" s="962"/>
      <c r="BQ122" s="963">
        <v>10825103</v>
      </c>
      <c r="BR122" s="926"/>
      <c r="BS122" s="926"/>
      <c r="BT122" s="926"/>
      <c r="BU122" s="926"/>
      <c r="BV122" s="926">
        <v>10374629</v>
      </c>
      <c r="BW122" s="926"/>
      <c r="BX122" s="926"/>
      <c r="BY122" s="926"/>
      <c r="BZ122" s="926"/>
      <c r="CA122" s="926">
        <v>10780503</v>
      </c>
      <c r="CB122" s="926"/>
      <c r="CC122" s="926"/>
      <c r="CD122" s="926"/>
      <c r="CE122" s="926"/>
      <c r="CF122" s="927">
        <v>199.4</v>
      </c>
      <c r="CG122" s="928"/>
      <c r="CH122" s="928"/>
      <c r="CI122" s="928"/>
      <c r="CJ122" s="928"/>
      <c r="CK122" s="950"/>
      <c r="CL122" s="936"/>
      <c r="CM122" s="936"/>
      <c r="CN122" s="936"/>
      <c r="CO122" s="937"/>
      <c r="CP122" s="916" t="s">
        <v>471</v>
      </c>
      <c r="CQ122" s="917"/>
      <c r="CR122" s="917"/>
      <c r="CS122" s="917"/>
      <c r="CT122" s="917"/>
      <c r="CU122" s="917"/>
      <c r="CV122" s="917"/>
      <c r="CW122" s="917"/>
      <c r="CX122" s="917"/>
      <c r="CY122" s="917"/>
      <c r="CZ122" s="917"/>
      <c r="DA122" s="917"/>
      <c r="DB122" s="917"/>
      <c r="DC122" s="917"/>
      <c r="DD122" s="917"/>
      <c r="DE122" s="917"/>
      <c r="DF122" s="918"/>
      <c r="DG122" s="894">
        <v>44182</v>
      </c>
      <c r="DH122" s="895"/>
      <c r="DI122" s="895"/>
      <c r="DJ122" s="895"/>
      <c r="DK122" s="895"/>
      <c r="DL122" s="895">
        <v>57074</v>
      </c>
      <c r="DM122" s="895"/>
      <c r="DN122" s="895"/>
      <c r="DO122" s="895"/>
      <c r="DP122" s="895"/>
      <c r="DQ122" s="895">
        <v>84500</v>
      </c>
      <c r="DR122" s="895"/>
      <c r="DS122" s="895"/>
      <c r="DT122" s="895"/>
      <c r="DU122" s="895"/>
      <c r="DV122" s="872">
        <v>1.6</v>
      </c>
      <c r="DW122" s="872"/>
      <c r="DX122" s="872"/>
      <c r="DY122" s="872"/>
      <c r="DZ122" s="873"/>
    </row>
    <row r="123" spans="1:130" s="246" customFormat="1" ht="26.25" customHeight="1" x14ac:dyDescent="0.15">
      <c r="A123" s="898"/>
      <c r="B123" s="899"/>
      <c r="C123" s="902" t="s">
        <v>457</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1340</v>
      </c>
      <c r="AB123" s="858"/>
      <c r="AC123" s="858"/>
      <c r="AD123" s="858"/>
      <c r="AE123" s="859"/>
      <c r="AF123" s="860">
        <v>1340</v>
      </c>
      <c r="AG123" s="858"/>
      <c r="AH123" s="858"/>
      <c r="AI123" s="858"/>
      <c r="AJ123" s="859"/>
      <c r="AK123" s="860">
        <v>1340</v>
      </c>
      <c r="AL123" s="858"/>
      <c r="AM123" s="858"/>
      <c r="AN123" s="858"/>
      <c r="AO123" s="859"/>
      <c r="AP123" s="905">
        <v>0</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472</v>
      </c>
      <c r="BP123" s="959"/>
      <c r="BQ123" s="913">
        <v>12277285</v>
      </c>
      <c r="BR123" s="914"/>
      <c r="BS123" s="914"/>
      <c r="BT123" s="914"/>
      <c r="BU123" s="914"/>
      <c r="BV123" s="914">
        <v>11836251</v>
      </c>
      <c r="BW123" s="914"/>
      <c r="BX123" s="914"/>
      <c r="BY123" s="914"/>
      <c r="BZ123" s="914"/>
      <c r="CA123" s="914">
        <v>12046157</v>
      </c>
      <c r="CB123" s="914"/>
      <c r="CC123" s="914"/>
      <c r="CD123" s="914"/>
      <c r="CE123" s="914"/>
      <c r="CF123" s="824"/>
      <c r="CG123" s="825"/>
      <c r="CH123" s="825"/>
      <c r="CI123" s="825"/>
      <c r="CJ123" s="915"/>
      <c r="CK123" s="950"/>
      <c r="CL123" s="936"/>
      <c r="CM123" s="936"/>
      <c r="CN123" s="936"/>
      <c r="CO123" s="937"/>
      <c r="CP123" s="916" t="s">
        <v>473</v>
      </c>
      <c r="CQ123" s="917"/>
      <c r="CR123" s="917"/>
      <c r="CS123" s="917"/>
      <c r="CT123" s="917"/>
      <c r="CU123" s="917"/>
      <c r="CV123" s="917"/>
      <c r="CW123" s="917"/>
      <c r="CX123" s="917"/>
      <c r="CY123" s="917"/>
      <c r="CZ123" s="917"/>
      <c r="DA123" s="917"/>
      <c r="DB123" s="917"/>
      <c r="DC123" s="917"/>
      <c r="DD123" s="917"/>
      <c r="DE123" s="917"/>
      <c r="DF123" s="918"/>
      <c r="DG123" s="857" t="s">
        <v>135</v>
      </c>
      <c r="DH123" s="858"/>
      <c r="DI123" s="858"/>
      <c r="DJ123" s="858"/>
      <c r="DK123" s="859"/>
      <c r="DL123" s="860" t="s">
        <v>439</v>
      </c>
      <c r="DM123" s="858"/>
      <c r="DN123" s="858"/>
      <c r="DO123" s="858"/>
      <c r="DP123" s="859"/>
      <c r="DQ123" s="860" t="s">
        <v>439</v>
      </c>
      <c r="DR123" s="858"/>
      <c r="DS123" s="858"/>
      <c r="DT123" s="858"/>
      <c r="DU123" s="859"/>
      <c r="DV123" s="905" t="s">
        <v>135</v>
      </c>
      <c r="DW123" s="906"/>
      <c r="DX123" s="906"/>
      <c r="DY123" s="906"/>
      <c r="DZ123" s="907"/>
    </row>
    <row r="124" spans="1:130" s="246" customFormat="1" ht="26.25" customHeight="1" thickBot="1" x14ac:dyDescent="0.2">
      <c r="A124" s="898"/>
      <c r="B124" s="899"/>
      <c r="C124" s="902" t="s">
        <v>460</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135</v>
      </c>
      <c r="AB124" s="858"/>
      <c r="AC124" s="858"/>
      <c r="AD124" s="858"/>
      <c r="AE124" s="859"/>
      <c r="AF124" s="860" t="s">
        <v>135</v>
      </c>
      <c r="AG124" s="858"/>
      <c r="AH124" s="858"/>
      <c r="AI124" s="858"/>
      <c r="AJ124" s="859"/>
      <c r="AK124" s="860" t="s">
        <v>135</v>
      </c>
      <c r="AL124" s="858"/>
      <c r="AM124" s="858"/>
      <c r="AN124" s="858"/>
      <c r="AO124" s="859"/>
      <c r="AP124" s="905" t="s">
        <v>135</v>
      </c>
      <c r="AQ124" s="906"/>
      <c r="AR124" s="906"/>
      <c r="AS124" s="906"/>
      <c r="AT124" s="907"/>
      <c r="AU124" s="908" t="s">
        <v>474</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12.5</v>
      </c>
      <c r="BR124" s="912"/>
      <c r="BS124" s="912"/>
      <c r="BT124" s="912"/>
      <c r="BU124" s="912"/>
      <c r="BV124" s="912">
        <v>26.8</v>
      </c>
      <c r="BW124" s="912"/>
      <c r="BX124" s="912"/>
      <c r="BY124" s="912"/>
      <c r="BZ124" s="912"/>
      <c r="CA124" s="912">
        <v>28</v>
      </c>
      <c r="CB124" s="912"/>
      <c r="CC124" s="912"/>
      <c r="CD124" s="912"/>
      <c r="CE124" s="912"/>
      <c r="CF124" s="802"/>
      <c r="CG124" s="803"/>
      <c r="CH124" s="803"/>
      <c r="CI124" s="803"/>
      <c r="CJ124" s="943"/>
      <c r="CK124" s="951"/>
      <c r="CL124" s="951"/>
      <c r="CM124" s="951"/>
      <c r="CN124" s="951"/>
      <c r="CO124" s="952"/>
      <c r="CP124" s="916" t="s">
        <v>475</v>
      </c>
      <c r="CQ124" s="917"/>
      <c r="CR124" s="917"/>
      <c r="CS124" s="917"/>
      <c r="CT124" s="917"/>
      <c r="CU124" s="917"/>
      <c r="CV124" s="917"/>
      <c r="CW124" s="917"/>
      <c r="CX124" s="917"/>
      <c r="CY124" s="917"/>
      <c r="CZ124" s="917"/>
      <c r="DA124" s="917"/>
      <c r="DB124" s="917"/>
      <c r="DC124" s="917"/>
      <c r="DD124" s="917"/>
      <c r="DE124" s="917"/>
      <c r="DF124" s="918"/>
      <c r="DG124" s="840" t="s">
        <v>135</v>
      </c>
      <c r="DH124" s="841"/>
      <c r="DI124" s="841"/>
      <c r="DJ124" s="841"/>
      <c r="DK124" s="842"/>
      <c r="DL124" s="843" t="s">
        <v>135</v>
      </c>
      <c r="DM124" s="841"/>
      <c r="DN124" s="841"/>
      <c r="DO124" s="841"/>
      <c r="DP124" s="842"/>
      <c r="DQ124" s="843" t="s">
        <v>135</v>
      </c>
      <c r="DR124" s="841"/>
      <c r="DS124" s="841"/>
      <c r="DT124" s="841"/>
      <c r="DU124" s="842"/>
      <c r="DV124" s="929" t="s">
        <v>135</v>
      </c>
      <c r="DW124" s="930"/>
      <c r="DX124" s="930"/>
      <c r="DY124" s="930"/>
      <c r="DZ124" s="931"/>
    </row>
    <row r="125" spans="1:130" s="246" customFormat="1" ht="26.25" customHeight="1" x14ac:dyDescent="0.15">
      <c r="A125" s="898"/>
      <c r="B125" s="899"/>
      <c r="C125" s="902" t="s">
        <v>462</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135</v>
      </c>
      <c r="AB125" s="858"/>
      <c r="AC125" s="858"/>
      <c r="AD125" s="858"/>
      <c r="AE125" s="859"/>
      <c r="AF125" s="860" t="s">
        <v>135</v>
      </c>
      <c r="AG125" s="858"/>
      <c r="AH125" s="858"/>
      <c r="AI125" s="858"/>
      <c r="AJ125" s="859"/>
      <c r="AK125" s="860" t="s">
        <v>135</v>
      </c>
      <c r="AL125" s="858"/>
      <c r="AM125" s="858"/>
      <c r="AN125" s="858"/>
      <c r="AO125" s="859"/>
      <c r="AP125" s="905" t="s">
        <v>135</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476</v>
      </c>
      <c r="CL125" s="933"/>
      <c r="CM125" s="933"/>
      <c r="CN125" s="933"/>
      <c r="CO125" s="934"/>
      <c r="CP125" s="941" t="s">
        <v>477</v>
      </c>
      <c r="CQ125" s="886"/>
      <c r="CR125" s="886"/>
      <c r="CS125" s="886"/>
      <c r="CT125" s="886"/>
      <c r="CU125" s="886"/>
      <c r="CV125" s="886"/>
      <c r="CW125" s="886"/>
      <c r="CX125" s="886"/>
      <c r="CY125" s="886"/>
      <c r="CZ125" s="886"/>
      <c r="DA125" s="886"/>
      <c r="DB125" s="886"/>
      <c r="DC125" s="886"/>
      <c r="DD125" s="886"/>
      <c r="DE125" s="886"/>
      <c r="DF125" s="887"/>
      <c r="DG125" s="942" t="s">
        <v>135</v>
      </c>
      <c r="DH125" s="923"/>
      <c r="DI125" s="923"/>
      <c r="DJ125" s="923"/>
      <c r="DK125" s="923"/>
      <c r="DL125" s="923" t="s">
        <v>135</v>
      </c>
      <c r="DM125" s="923"/>
      <c r="DN125" s="923"/>
      <c r="DO125" s="923"/>
      <c r="DP125" s="923"/>
      <c r="DQ125" s="923" t="s">
        <v>135</v>
      </c>
      <c r="DR125" s="923"/>
      <c r="DS125" s="923"/>
      <c r="DT125" s="923"/>
      <c r="DU125" s="923"/>
      <c r="DV125" s="924" t="s">
        <v>436</v>
      </c>
      <c r="DW125" s="924"/>
      <c r="DX125" s="924"/>
      <c r="DY125" s="924"/>
      <c r="DZ125" s="925"/>
    </row>
    <row r="126" spans="1:130" s="246" customFormat="1" ht="26.25" customHeight="1" thickBot="1" x14ac:dyDescent="0.2">
      <c r="A126" s="898"/>
      <c r="B126" s="899"/>
      <c r="C126" s="902" t="s">
        <v>464</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135</v>
      </c>
      <c r="AB126" s="858"/>
      <c r="AC126" s="858"/>
      <c r="AD126" s="858"/>
      <c r="AE126" s="859"/>
      <c r="AF126" s="860" t="s">
        <v>135</v>
      </c>
      <c r="AG126" s="858"/>
      <c r="AH126" s="858"/>
      <c r="AI126" s="858"/>
      <c r="AJ126" s="859"/>
      <c r="AK126" s="860" t="s">
        <v>135</v>
      </c>
      <c r="AL126" s="858"/>
      <c r="AM126" s="858"/>
      <c r="AN126" s="858"/>
      <c r="AO126" s="859"/>
      <c r="AP126" s="905" t="s">
        <v>135</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478</v>
      </c>
      <c r="CQ126" s="828"/>
      <c r="CR126" s="828"/>
      <c r="CS126" s="828"/>
      <c r="CT126" s="828"/>
      <c r="CU126" s="828"/>
      <c r="CV126" s="828"/>
      <c r="CW126" s="828"/>
      <c r="CX126" s="828"/>
      <c r="CY126" s="828"/>
      <c r="CZ126" s="828"/>
      <c r="DA126" s="828"/>
      <c r="DB126" s="828"/>
      <c r="DC126" s="828"/>
      <c r="DD126" s="828"/>
      <c r="DE126" s="828"/>
      <c r="DF126" s="829"/>
      <c r="DG126" s="894" t="s">
        <v>135</v>
      </c>
      <c r="DH126" s="895"/>
      <c r="DI126" s="895"/>
      <c r="DJ126" s="895"/>
      <c r="DK126" s="895"/>
      <c r="DL126" s="895" t="s">
        <v>436</v>
      </c>
      <c r="DM126" s="895"/>
      <c r="DN126" s="895"/>
      <c r="DO126" s="895"/>
      <c r="DP126" s="895"/>
      <c r="DQ126" s="895" t="s">
        <v>135</v>
      </c>
      <c r="DR126" s="895"/>
      <c r="DS126" s="895"/>
      <c r="DT126" s="895"/>
      <c r="DU126" s="895"/>
      <c r="DV126" s="872" t="s">
        <v>135</v>
      </c>
      <c r="DW126" s="872"/>
      <c r="DX126" s="872"/>
      <c r="DY126" s="872"/>
      <c r="DZ126" s="873"/>
    </row>
    <row r="127" spans="1:130" s="246" customFormat="1" ht="26.25" customHeight="1" x14ac:dyDescent="0.15">
      <c r="A127" s="900"/>
      <c r="B127" s="901"/>
      <c r="C127" s="919" t="s">
        <v>479</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191</v>
      </c>
      <c r="AB127" s="858"/>
      <c r="AC127" s="858"/>
      <c r="AD127" s="858"/>
      <c r="AE127" s="859"/>
      <c r="AF127" s="860">
        <v>156</v>
      </c>
      <c r="AG127" s="858"/>
      <c r="AH127" s="858"/>
      <c r="AI127" s="858"/>
      <c r="AJ127" s="859"/>
      <c r="AK127" s="860">
        <v>127</v>
      </c>
      <c r="AL127" s="858"/>
      <c r="AM127" s="858"/>
      <c r="AN127" s="858"/>
      <c r="AO127" s="859"/>
      <c r="AP127" s="905">
        <v>0</v>
      </c>
      <c r="AQ127" s="906"/>
      <c r="AR127" s="906"/>
      <c r="AS127" s="906"/>
      <c r="AT127" s="907"/>
      <c r="AU127" s="282"/>
      <c r="AV127" s="282"/>
      <c r="AW127" s="282"/>
      <c r="AX127" s="922" t="s">
        <v>480</v>
      </c>
      <c r="AY127" s="890"/>
      <c r="AZ127" s="890"/>
      <c r="BA127" s="890"/>
      <c r="BB127" s="890"/>
      <c r="BC127" s="890"/>
      <c r="BD127" s="890"/>
      <c r="BE127" s="891"/>
      <c r="BF127" s="889" t="s">
        <v>481</v>
      </c>
      <c r="BG127" s="890"/>
      <c r="BH127" s="890"/>
      <c r="BI127" s="890"/>
      <c r="BJ127" s="890"/>
      <c r="BK127" s="890"/>
      <c r="BL127" s="891"/>
      <c r="BM127" s="889" t="s">
        <v>482</v>
      </c>
      <c r="BN127" s="890"/>
      <c r="BO127" s="890"/>
      <c r="BP127" s="890"/>
      <c r="BQ127" s="890"/>
      <c r="BR127" s="890"/>
      <c r="BS127" s="891"/>
      <c r="BT127" s="889" t="s">
        <v>483</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484</v>
      </c>
      <c r="CQ127" s="828"/>
      <c r="CR127" s="828"/>
      <c r="CS127" s="828"/>
      <c r="CT127" s="828"/>
      <c r="CU127" s="828"/>
      <c r="CV127" s="828"/>
      <c r="CW127" s="828"/>
      <c r="CX127" s="828"/>
      <c r="CY127" s="828"/>
      <c r="CZ127" s="828"/>
      <c r="DA127" s="828"/>
      <c r="DB127" s="828"/>
      <c r="DC127" s="828"/>
      <c r="DD127" s="828"/>
      <c r="DE127" s="828"/>
      <c r="DF127" s="829"/>
      <c r="DG127" s="894" t="s">
        <v>135</v>
      </c>
      <c r="DH127" s="895"/>
      <c r="DI127" s="895"/>
      <c r="DJ127" s="895"/>
      <c r="DK127" s="895"/>
      <c r="DL127" s="895" t="s">
        <v>135</v>
      </c>
      <c r="DM127" s="895"/>
      <c r="DN127" s="895"/>
      <c r="DO127" s="895"/>
      <c r="DP127" s="895"/>
      <c r="DQ127" s="895" t="s">
        <v>135</v>
      </c>
      <c r="DR127" s="895"/>
      <c r="DS127" s="895"/>
      <c r="DT127" s="895"/>
      <c r="DU127" s="895"/>
      <c r="DV127" s="872" t="s">
        <v>135</v>
      </c>
      <c r="DW127" s="872"/>
      <c r="DX127" s="872"/>
      <c r="DY127" s="872"/>
      <c r="DZ127" s="873"/>
    </row>
    <row r="128" spans="1:130" s="246" customFormat="1" ht="26.25" customHeight="1" thickBot="1" x14ac:dyDescent="0.2">
      <c r="A128" s="874" t="s">
        <v>485</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486</v>
      </c>
      <c r="X128" s="876"/>
      <c r="Y128" s="876"/>
      <c r="Z128" s="877"/>
      <c r="AA128" s="878">
        <v>43932</v>
      </c>
      <c r="AB128" s="879"/>
      <c r="AC128" s="879"/>
      <c r="AD128" s="879"/>
      <c r="AE128" s="880"/>
      <c r="AF128" s="881">
        <v>43568</v>
      </c>
      <c r="AG128" s="879"/>
      <c r="AH128" s="879"/>
      <c r="AI128" s="879"/>
      <c r="AJ128" s="880"/>
      <c r="AK128" s="881">
        <v>40970</v>
      </c>
      <c r="AL128" s="879"/>
      <c r="AM128" s="879"/>
      <c r="AN128" s="879"/>
      <c r="AO128" s="880"/>
      <c r="AP128" s="882"/>
      <c r="AQ128" s="883"/>
      <c r="AR128" s="883"/>
      <c r="AS128" s="883"/>
      <c r="AT128" s="884"/>
      <c r="AU128" s="282"/>
      <c r="AV128" s="282"/>
      <c r="AW128" s="282"/>
      <c r="AX128" s="885" t="s">
        <v>487</v>
      </c>
      <c r="AY128" s="886"/>
      <c r="AZ128" s="886"/>
      <c r="BA128" s="886"/>
      <c r="BB128" s="886"/>
      <c r="BC128" s="886"/>
      <c r="BD128" s="886"/>
      <c r="BE128" s="887"/>
      <c r="BF128" s="864" t="s">
        <v>135</v>
      </c>
      <c r="BG128" s="865"/>
      <c r="BH128" s="865"/>
      <c r="BI128" s="865"/>
      <c r="BJ128" s="865"/>
      <c r="BK128" s="865"/>
      <c r="BL128" s="888"/>
      <c r="BM128" s="864">
        <v>14.25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488</v>
      </c>
      <c r="CQ128" s="806"/>
      <c r="CR128" s="806"/>
      <c r="CS128" s="806"/>
      <c r="CT128" s="806"/>
      <c r="CU128" s="806"/>
      <c r="CV128" s="806"/>
      <c r="CW128" s="806"/>
      <c r="CX128" s="806"/>
      <c r="CY128" s="806"/>
      <c r="CZ128" s="806"/>
      <c r="DA128" s="806"/>
      <c r="DB128" s="806"/>
      <c r="DC128" s="806"/>
      <c r="DD128" s="806"/>
      <c r="DE128" s="806"/>
      <c r="DF128" s="807"/>
      <c r="DG128" s="868" t="s">
        <v>436</v>
      </c>
      <c r="DH128" s="869"/>
      <c r="DI128" s="869"/>
      <c r="DJ128" s="869"/>
      <c r="DK128" s="869"/>
      <c r="DL128" s="869" t="s">
        <v>135</v>
      </c>
      <c r="DM128" s="869"/>
      <c r="DN128" s="869"/>
      <c r="DO128" s="869"/>
      <c r="DP128" s="869"/>
      <c r="DQ128" s="869" t="s">
        <v>135</v>
      </c>
      <c r="DR128" s="869"/>
      <c r="DS128" s="869"/>
      <c r="DT128" s="869"/>
      <c r="DU128" s="869"/>
      <c r="DV128" s="870" t="s">
        <v>437</v>
      </c>
      <c r="DW128" s="870"/>
      <c r="DX128" s="870"/>
      <c r="DY128" s="870"/>
      <c r="DZ128" s="871"/>
    </row>
    <row r="129" spans="1:131" s="246" customFormat="1" ht="26.25" customHeight="1" x14ac:dyDescent="0.15">
      <c r="A129" s="852" t="s">
        <v>105</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489</v>
      </c>
      <c r="X129" s="855"/>
      <c r="Y129" s="855"/>
      <c r="Z129" s="856"/>
      <c r="AA129" s="857">
        <v>6511818</v>
      </c>
      <c r="AB129" s="858"/>
      <c r="AC129" s="858"/>
      <c r="AD129" s="858"/>
      <c r="AE129" s="859"/>
      <c r="AF129" s="860">
        <v>6495096</v>
      </c>
      <c r="AG129" s="858"/>
      <c r="AH129" s="858"/>
      <c r="AI129" s="858"/>
      <c r="AJ129" s="859"/>
      <c r="AK129" s="860">
        <v>6447938</v>
      </c>
      <c r="AL129" s="858"/>
      <c r="AM129" s="858"/>
      <c r="AN129" s="858"/>
      <c r="AO129" s="859"/>
      <c r="AP129" s="861"/>
      <c r="AQ129" s="862"/>
      <c r="AR129" s="862"/>
      <c r="AS129" s="862"/>
      <c r="AT129" s="863"/>
      <c r="AU129" s="284"/>
      <c r="AV129" s="284"/>
      <c r="AW129" s="284"/>
      <c r="AX129" s="827" t="s">
        <v>490</v>
      </c>
      <c r="AY129" s="828"/>
      <c r="AZ129" s="828"/>
      <c r="BA129" s="828"/>
      <c r="BB129" s="828"/>
      <c r="BC129" s="828"/>
      <c r="BD129" s="828"/>
      <c r="BE129" s="829"/>
      <c r="BF129" s="847" t="s">
        <v>135</v>
      </c>
      <c r="BG129" s="848"/>
      <c r="BH129" s="848"/>
      <c r="BI129" s="848"/>
      <c r="BJ129" s="848"/>
      <c r="BK129" s="848"/>
      <c r="BL129" s="849"/>
      <c r="BM129" s="847">
        <v>19.25</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491</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492</v>
      </c>
      <c r="X130" s="855"/>
      <c r="Y130" s="855"/>
      <c r="Z130" s="856"/>
      <c r="AA130" s="857">
        <v>1016571</v>
      </c>
      <c r="AB130" s="858"/>
      <c r="AC130" s="858"/>
      <c r="AD130" s="858"/>
      <c r="AE130" s="859"/>
      <c r="AF130" s="860">
        <v>1078508</v>
      </c>
      <c r="AG130" s="858"/>
      <c r="AH130" s="858"/>
      <c r="AI130" s="858"/>
      <c r="AJ130" s="859"/>
      <c r="AK130" s="860">
        <v>1041450</v>
      </c>
      <c r="AL130" s="858"/>
      <c r="AM130" s="858"/>
      <c r="AN130" s="858"/>
      <c r="AO130" s="859"/>
      <c r="AP130" s="861"/>
      <c r="AQ130" s="862"/>
      <c r="AR130" s="862"/>
      <c r="AS130" s="862"/>
      <c r="AT130" s="863"/>
      <c r="AU130" s="284"/>
      <c r="AV130" s="284"/>
      <c r="AW130" s="284"/>
      <c r="AX130" s="827" t="s">
        <v>493</v>
      </c>
      <c r="AY130" s="828"/>
      <c r="AZ130" s="828"/>
      <c r="BA130" s="828"/>
      <c r="BB130" s="828"/>
      <c r="BC130" s="828"/>
      <c r="BD130" s="828"/>
      <c r="BE130" s="829"/>
      <c r="BF130" s="830">
        <v>5.9</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494</v>
      </c>
      <c r="X131" s="838"/>
      <c r="Y131" s="838"/>
      <c r="Z131" s="839"/>
      <c r="AA131" s="840">
        <v>5495247</v>
      </c>
      <c r="AB131" s="841"/>
      <c r="AC131" s="841"/>
      <c r="AD131" s="841"/>
      <c r="AE131" s="842"/>
      <c r="AF131" s="843">
        <v>5416588</v>
      </c>
      <c r="AG131" s="841"/>
      <c r="AH131" s="841"/>
      <c r="AI131" s="841"/>
      <c r="AJ131" s="842"/>
      <c r="AK131" s="843">
        <v>5406488</v>
      </c>
      <c r="AL131" s="841"/>
      <c r="AM131" s="841"/>
      <c r="AN131" s="841"/>
      <c r="AO131" s="842"/>
      <c r="AP131" s="844"/>
      <c r="AQ131" s="845"/>
      <c r="AR131" s="845"/>
      <c r="AS131" s="845"/>
      <c r="AT131" s="846"/>
      <c r="AU131" s="284"/>
      <c r="AV131" s="284"/>
      <c r="AW131" s="284"/>
      <c r="AX131" s="805" t="s">
        <v>495</v>
      </c>
      <c r="AY131" s="806"/>
      <c r="AZ131" s="806"/>
      <c r="BA131" s="806"/>
      <c r="BB131" s="806"/>
      <c r="BC131" s="806"/>
      <c r="BD131" s="806"/>
      <c r="BE131" s="807"/>
      <c r="BF131" s="808">
        <v>28</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496</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497</v>
      </c>
      <c r="W132" s="818"/>
      <c r="X132" s="818"/>
      <c r="Y132" s="818"/>
      <c r="Z132" s="819"/>
      <c r="AA132" s="820">
        <v>5.0714371890000001</v>
      </c>
      <c r="AB132" s="821"/>
      <c r="AC132" s="821"/>
      <c r="AD132" s="821"/>
      <c r="AE132" s="822"/>
      <c r="AF132" s="823">
        <v>6.4354903859999997</v>
      </c>
      <c r="AG132" s="821"/>
      <c r="AH132" s="821"/>
      <c r="AI132" s="821"/>
      <c r="AJ132" s="822"/>
      <c r="AK132" s="823">
        <v>6.2404466630000002</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498</v>
      </c>
      <c r="W133" s="797"/>
      <c r="X133" s="797"/>
      <c r="Y133" s="797"/>
      <c r="Z133" s="798"/>
      <c r="AA133" s="799">
        <v>5.8</v>
      </c>
      <c r="AB133" s="800"/>
      <c r="AC133" s="800"/>
      <c r="AD133" s="800"/>
      <c r="AE133" s="801"/>
      <c r="AF133" s="799">
        <v>5.4</v>
      </c>
      <c r="AG133" s="800"/>
      <c r="AH133" s="800"/>
      <c r="AI133" s="800"/>
      <c r="AJ133" s="801"/>
      <c r="AK133" s="799">
        <v>5.9</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piQjzTPGopxwqzMsg1KFq4LcSvMHEfYXt8BtvTtxaRTgyEr4lihZ1OdOjSqfUKbOngPNAs36X6QN/5IgQf1yVw==" saltValue="JQ/po8I6jcwuKoDFxwEd+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60" zoomScaleNormal="85" workbookViewId="0">
      <selection activeCell="CY96" sqref="CY96"/>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8rQfpCqIKvHug/kzANNki8ZJX+tIIwUnrDW2MLJ2ENL+mydOhvxRa+fDFpCMTUomjnuStBUI2OMOViwbbq4bw==" saltValue="YSXYKp7s6kIXfdj5x164G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60" zoomScaleNormal="6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MGtkUuwjBIgpFAZyhJ8JpifMuRtJO1nz4+p8NhgLA43QkE44+/jAlrqkHN07pX4395sDvjcDi8RLB3Et21kDA==" saltValue="rLcer+mw/YueeCDpVE6ws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502</v>
      </c>
      <c r="AP7" s="303"/>
      <c r="AQ7" s="304" t="s">
        <v>503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504</v>
      </c>
      <c r="AQ8" s="310" t="s">
        <v>505</v>
      </c>
      <c r="AR8" s="311" t="s">
        <v>506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507</v>
      </c>
      <c r="AL9" s="1227"/>
      <c r="AM9" s="1227"/>
      <c r="AN9" s="1228"/>
      <c r="AO9" s="312">
        <v>1281624</v>
      </c>
      <c r="AP9" s="312">
        <v>80987</v>
      </c>
      <c r="AQ9" s="313">
        <v>81866</v>
      </c>
      <c r="AR9" s="314">
        <v>-1.1000000000000001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508</v>
      </c>
      <c r="AL10" s="1227"/>
      <c r="AM10" s="1227"/>
      <c r="AN10" s="1228"/>
      <c r="AO10" s="315">
        <v>86449</v>
      </c>
      <c r="AP10" s="315">
        <v>5463</v>
      </c>
      <c r="AQ10" s="316">
        <v>9373</v>
      </c>
      <c r="AR10" s="317">
        <v>-41.7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509</v>
      </c>
      <c r="AL11" s="1227"/>
      <c r="AM11" s="1227"/>
      <c r="AN11" s="1228"/>
      <c r="AO11" s="315">
        <v>353829</v>
      </c>
      <c r="AP11" s="315">
        <v>22359</v>
      </c>
      <c r="AQ11" s="316">
        <v>11195</v>
      </c>
      <c r="AR11" s="317">
        <v>99.7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510</v>
      </c>
      <c r="AL12" s="1227"/>
      <c r="AM12" s="1227"/>
      <c r="AN12" s="1228"/>
      <c r="AO12" s="315">
        <v>220290</v>
      </c>
      <c r="AP12" s="315">
        <v>13920</v>
      </c>
      <c r="AQ12" s="316">
        <v>1565</v>
      </c>
      <c r="AR12" s="317">
        <v>789.5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511</v>
      </c>
      <c r="AL13" s="1227"/>
      <c r="AM13" s="1227"/>
      <c r="AN13" s="1228"/>
      <c r="AO13" s="315" t="s">
        <v>512</v>
      </c>
      <c r="AP13" s="315" t="s">
        <v>512</v>
      </c>
      <c r="AQ13" s="316" t="s">
        <v>512</v>
      </c>
      <c r="AR13" s="317" t="s">
        <v>512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513</v>
      </c>
      <c r="AL14" s="1227"/>
      <c r="AM14" s="1227"/>
      <c r="AN14" s="1228"/>
      <c r="AO14" s="315">
        <v>86205</v>
      </c>
      <c r="AP14" s="315">
        <v>5447</v>
      </c>
      <c r="AQ14" s="316">
        <v>4756</v>
      </c>
      <c r="AR14" s="317">
        <v>14.5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514</v>
      </c>
      <c r="AL15" s="1227"/>
      <c r="AM15" s="1227"/>
      <c r="AN15" s="1228"/>
      <c r="AO15" s="315" t="s">
        <v>512</v>
      </c>
      <c r="AP15" s="315" t="s">
        <v>512</v>
      </c>
      <c r="AQ15" s="316">
        <v>1563</v>
      </c>
      <c r="AR15" s="317" t="s">
        <v>512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515</v>
      </c>
      <c r="AL16" s="1230"/>
      <c r="AM16" s="1230"/>
      <c r="AN16" s="1231"/>
      <c r="AO16" s="315">
        <v>-140960</v>
      </c>
      <c r="AP16" s="315">
        <v>-8907</v>
      </c>
      <c r="AQ16" s="316">
        <v>-7824</v>
      </c>
      <c r="AR16" s="317">
        <v>13.8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188</v>
      </c>
      <c r="AL17" s="1230"/>
      <c r="AM17" s="1230"/>
      <c r="AN17" s="1231"/>
      <c r="AO17" s="315">
        <v>1887437</v>
      </c>
      <c r="AP17" s="315">
        <v>119269</v>
      </c>
      <c r="AQ17" s="316">
        <v>102493</v>
      </c>
      <c r="AR17" s="317">
        <v>16.399999999999999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517</v>
      </c>
      <c r="AP20" s="323" t="s">
        <v>518</v>
      </c>
      <c r="AQ20" s="324" t="s">
        <v>519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520</v>
      </c>
      <c r="AL21" s="1224"/>
      <c r="AM21" s="1224"/>
      <c r="AN21" s="1225"/>
      <c r="AO21" s="327">
        <v>8.85</v>
      </c>
      <c r="AP21" s="328">
        <v>9.5299999999999994</v>
      </c>
      <c r="AQ21" s="329">
        <v>-0.68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521</v>
      </c>
      <c r="AL22" s="1224"/>
      <c r="AM22" s="1224"/>
      <c r="AN22" s="1225"/>
      <c r="AO22" s="332">
        <v>96.9</v>
      </c>
      <c r="AP22" s="333">
        <v>96.6</v>
      </c>
      <c r="AQ22" s="334">
        <v>0.3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502</v>
      </c>
      <c r="AP30" s="303"/>
      <c r="AQ30" s="304" t="s">
        <v>503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504</v>
      </c>
      <c r="AQ31" s="310" t="s">
        <v>505</v>
      </c>
      <c r="AR31" s="311" t="s">
        <v>506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525</v>
      </c>
      <c r="AL32" s="1215"/>
      <c r="AM32" s="1215"/>
      <c r="AN32" s="1216"/>
      <c r="AO32" s="342">
        <v>959887</v>
      </c>
      <c r="AP32" s="342">
        <v>60656</v>
      </c>
      <c r="AQ32" s="343">
        <v>54189</v>
      </c>
      <c r="AR32" s="344">
        <v>11.9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526</v>
      </c>
      <c r="AL33" s="1215"/>
      <c r="AM33" s="1215"/>
      <c r="AN33" s="1216"/>
      <c r="AO33" s="342" t="s">
        <v>512</v>
      </c>
      <c r="AP33" s="342" t="s">
        <v>512</v>
      </c>
      <c r="AQ33" s="343" t="s">
        <v>512</v>
      </c>
      <c r="AR33" s="344" t="s">
        <v>512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527</v>
      </c>
      <c r="AL34" s="1215"/>
      <c r="AM34" s="1215"/>
      <c r="AN34" s="1216"/>
      <c r="AO34" s="342" t="s">
        <v>512</v>
      </c>
      <c r="AP34" s="342" t="s">
        <v>512</v>
      </c>
      <c r="AQ34" s="343">
        <v>69</v>
      </c>
      <c r="AR34" s="344" t="s">
        <v>512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528</v>
      </c>
      <c r="AL35" s="1215"/>
      <c r="AM35" s="1215"/>
      <c r="AN35" s="1216"/>
      <c r="AO35" s="342">
        <v>251595</v>
      </c>
      <c r="AP35" s="342">
        <v>15899</v>
      </c>
      <c r="AQ35" s="343">
        <v>21047</v>
      </c>
      <c r="AR35" s="344">
        <v>-24.5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529</v>
      </c>
      <c r="AL36" s="1215"/>
      <c r="AM36" s="1215"/>
      <c r="AN36" s="1216"/>
      <c r="AO36" s="342">
        <v>206829</v>
      </c>
      <c r="AP36" s="342">
        <v>13070</v>
      </c>
      <c r="AQ36" s="343">
        <v>3967</v>
      </c>
      <c r="AR36" s="344">
        <v>229.5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530</v>
      </c>
      <c r="AL37" s="1215"/>
      <c r="AM37" s="1215"/>
      <c r="AN37" s="1216"/>
      <c r="AO37" s="342">
        <v>1467</v>
      </c>
      <c r="AP37" s="342">
        <v>93</v>
      </c>
      <c r="AQ37" s="343">
        <v>1992</v>
      </c>
      <c r="AR37" s="344">
        <v>-95.3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531</v>
      </c>
      <c r="AL38" s="1218"/>
      <c r="AM38" s="1218"/>
      <c r="AN38" s="1219"/>
      <c r="AO38" s="345">
        <v>31</v>
      </c>
      <c r="AP38" s="345">
        <v>2</v>
      </c>
      <c r="AQ38" s="346">
        <v>4</v>
      </c>
      <c r="AR38" s="334">
        <v>-50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532</v>
      </c>
      <c r="AL39" s="1218"/>
      <c r="AM39" s="1218"/>
      <c r="AN39" s="1219"/>
      <c r="AO39" s="342">
        <v>-40970</v>
      </c>
      <c r="AP39" s="342">
        <v>-2589</v>
      </c>
      <c r="AQ39" s="343">
        <v>-3421</v>
      </c>
      <c r="AR39" s="344">
        <v>-24.3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533</v>
      </c>
      <c r="AL40" s="1215"/>
      <c r="AM40" s="1215"/>
      <c r="AN40" s="1216"/>
      <c r="AO40" s="342">
        <v>-1041450</v>
      </c>
      <c r="AP40" s="342">
        <v>-65810</v>
      </c>
      <c r="AQ40" s="343">
        <v>-53760</v>
      </c>
      <c r="AR40" s="344">
        <v>22.4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302</v>
      </c>
      <c r="AL41" s="1221"/>
      <c r="AM41" s="1221"/>
      <c r="AN41" s="1222"/>
      <c r="AO41" s="342">
        <v>337389</v>
      </c>
      <c r="AP41" s="342">
        <v>21320</v>
      </c>
      <c r="AQ41" s="343">
        <v>24086</v>
      </c>
      <c r="AR41" s="344">
        <v>-11.5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502</v>
      </c>
      <c r="AN49" s="1209" t="s">
        <v>537</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538</v>
      </c>
      <c r="AO50" s="359" t="s">
        <v>539</v>
      </c>
      <c r="AP50" s="360" t="s">
        <v>540</v>
      </c>
      <c r="AQ50" s="361" t="s">
        <v>541</v>
      </c>
      <c r="AR50" s="362" t="s">
        <v>542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543</v>
      </c>
      <c r="AL51" s="355"/>
      <c r="AM51" s="363">
        <v>1250991</v>
      </c>
      <c r="AN51" s="364">
        <v>74508</v>
      </c>
      <c r="AO51" s="365">
        <v>-15</v>
      </c>
      <c r="AP51" s="366">
        <v>101693</v>
      </c>
      <c r="AQ51" s="367">
        <v>-13.9</v>
      </c>
      <c r="AR51" s="368">
        <v>-1.1000000000000001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544</v>
      </c>
      <c r="AM52" s="371">
        <v>661706</v>
      </c>
      <c r="AN52" s="372">
        <v>39411</v>
      </c>
      <c r="AO52" s="373">
        <v>25.1</v>
      </c>
      <c r="AP52" s="374">
        <v>51066</v>
      </c>
      <c r="AQ52" s="375">
        <v>-6.5</v>
      </c>
      <c r="AR52" s="376">
        <v>31.6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545</v>
      </c>
      <c r="AL53" s="355"/>
      <c r="AM53" s="363">
        <v>1538177</v>
      </c>
      <c r="AN53" s="364">
        <v>93009</v>
      </c>
      <c r="AO53" s="365">
        <v>24.8</v>
      </c>
      <c r="AP53" s="366">
        <v>96635</v>
      </c>
      <c r="AQ53" s="367">
        <v>-5</v>
      </c>
      <c r="AR53" s="368">
        <v>29.8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544</v>
      </c>
      <c r="AM54" s="371">
        <v>520689</v>
      </c>
      <c r="AN54" s="372">
        <v>31484</v>
      </c>
      <c r="AO54" s="373">
        <v>-20.100000000000001</v>
      </c>
      <c r="AP54" s="374">
        <v>44408</v>
      </c>
      <c r="AQ54" s="375">
        <v>-13</v>
      </c>
      <c r="AR54" s="376">
        <v>-7.1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546</v>
      </c>
      <c r="AL55" s="355"/>
      <c r="AM55" s="363">
        <v>2409133</v>
      </c>
      <c r="AN55" s="364">
        <v>147881</v>
      </c>
      <c r="AO55" s="365">
        <v>59</v>
      </c>
      <c r="AP55" s="366">
        <v>115123</v>
      </c>
      <c r="AQ55" s="367">
        <v>19.100000000000001</v>
      </c>
      <c r="AR55" s="368">
        <v>39.9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544</v>
      </c>
      <c r="AM56" s="371">
        <v>1125591</v>
      </c>
      <c r="AN56" s="372">
        <v>69093</v>
      </c>
      <c r="AO56" s="373">
        <v>119.5</v>
      </c>
      <c r="AP56" s="374">
        <v>46026</v>
      </c>
      <c r="AQ56" s="375">
        <v>3.6</v>
      </c>
      <c r="AR56" s="376">
        <v>115.9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547</v>
      </c>
      <c r="AL57" s="355"/>
      <c r="AM57" s="363">
        <v>1308288</v>
      </c>
      <c r="AN57" s="364">
        <v>81544</v>
      </c>
      <c r="AO57" s="365">
        <v>-44.9</v>
      </c>
      <c r="AP57" s="366">
        <v>98899</v>
      </c>
      <c r="AQ57" s="367">
        <v>-14.1</v>
      </c>
      <c r="AR57" s="368">
        <v>-30.8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544</v>
      </c>
      <c r="AM58" s="371">
        <v>740888</v>
      </c>
      <c r="AN58" s="372">
        <v>46179</v>
      </c>
      <c r="AO58" s="373">
        <v>-33.200000000000003</v>
      </c>
      <c r="AP58" s="374">
        <v>43734</v>
      </c>
      <c r="AQ58" s="375">
        <v>-5</v>
      </c>
      <c r="AR58" s="376">
        <v>-28.2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548</v>
      </c>
      <c r="AL59" s="355"/>
      <c r="AM59" s="363">
        <v>2021718</v>
      </c>
      <c r="AN59" s="364">
        <v>127755</v>
      </c>
      <c r="AO59" s="365">
        <v>56.7</v>
      </c>
      <c r="AP59" s="366">
        <v>96462</v>
      </c>
      <c r="AQ59" s="367">
        <v>-2.5</v>
      </c>
      <c r="AR59" s="368">
        <v>59.2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544</v>
      </c>
      <c r="AM60" s="371">
        <v>1049906</v>
      </c>
      <c r="AN60" s="372">
        <v>66345</v>
      </c>
      <c r="AO60" s="373">
        <v>43.7</v>
      </c>
      <c r="AP60" s="374">
        <v>39886</v>
      </c>
      <c r="AQ60" s="375">
        <v>-8.8000000000000007</v>
      </c>
      <c r="AR60" s="376">
        <v>52.5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549</v>
      </c>
      <c r="AL61" s="377"/>
      <c r="AM61" s="378">
        <v>1705661</v>
      </c>
      <c r="AN61" s="379">
        <v>104939</v>
      </c>
      <c r="AO61" s="380">
        <v>16.100000000000001</v>
      </c>
      <c r="AP61" s="381">
        <v>101762</v>
      </c>
      <c r="AQ61" s="382">
        <v>-3.3</v>
      </c>
      <c r="AR61" s="368">
        <v>19.399999999999999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544</v>
      </c>
      <c r="AM62" s="371">
        <v>819756</v>
      </c>
      <c r="AN62" s="372">
        <v>50502</v>
      </c>
      <c r="AO62" s="373">
        <v>27</v>
      </c>
      <c r="AP62" s="374">
        <v>45024</v>
      </c>
      <c r="AQ62" s="375">
        <v>-5.9</v>
      </c>
      <c r="AR62" s="376">
        <v>32.9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EQtHCdVpDgmRc9EavUhgGr/4ZnCIECr2xob0uqYB9WUcW6I0zPNETHtU5RSF3loLoAQtBS3JMKJJ2S4ep4t6ow==" saltValue="7D1dbgug41Zg+4kdtFJCi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60" zoomScaleNormal="60" zoomScaleSheetLayoutView="55" workbookViewId="0">
      <selection activeCell="AF103" sqref="AF103"/>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mzvPde3iCkKFDuQA8hjQ5c5ptjZROK744i1gtsV8R+AoRWZlI2c/osaV9s/+4pknpAe4XrVW8FDdl4ypRrYUA==" saltValue="XdrwUU/Zr0DXJiE74jrrY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60" zoomScaleNormal="6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gpm0x95e2vIRoFM22k7J+ZPlC3Yd3oJum1PC/fF5RO14ZdpoI3V1T3iXmOboUhMjf+LNKXAAnr9p9IEmtp9YA==" saltValue="6XGTqHHBZ6VsE1zu9wEtE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election activeCell="M44" sqref="M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2" t="s">
        <v>3</v>
      </c>
      <c r="D47" s="1232"/>
      <c r="E47" s="1233"/>
      <c r="F47" s="11">
        <v>14.61</v>
      </c>
      <c r="G47" s="12">
        <v>13.16</v>
      </c>
      <c r="H47" s="12">
        <v>14.54</v>
      </c>
      <c r="I47" s="12">
        <v>13.27</v>
      </c>
      <c r="J47" s="13">
        <v>12.69</v>
      </c>
    </row>
    <row r="48" spans="2:10" ht="57.75" customHeight="1" x14ac:dyDescent="0.15">
      <c r="B48" s="14"/>
      <c r="C48" s="1234" t="s">
        <v>4</v>
      </c>
      <c r="D48" s="1234"/>
      <c r="E48" s="1235"/>
      <c r="F48" s="15">
        <v>1.29</v>
      </c>
      <c r="G48" s="16">
        <v>1.28</v>
      </c>
      <c r="H48" s="16">
        <v>2.16</v>
      </c>
      <c r="I48" s="16">
        <v>1.64</v>
      </c>
      <c r="J48" s="17">
        <v>1.85</v>
      </c>
    </row>
    <row r="49" spans="2:10" ht="57.75" customHeight="1" thickBot="1" x14ac:dyDescent="0.2">
      <c r="B49" s="18"/>
      <c r="C49" s="1236" t="s">
        <v>5</v>
      </c>
      <c r="D49" s="1236"/>
      <c r="E49" s="1237"/>
      <c r="F49" s="19">
        <v>1.84</v>
      </c>
      <c r="G49" s="20">
        <v>8.43</v>
      </c>
      <c r="H49" s="20">
        <v>3.83</v>
      </c>
      <c r="I49" s="20" t="s">
        <v>558</v>
      </c>
      <c r="J49" s="21" t="s">
        <v>559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98oZrs9aFIj6XAyD3VYtr9xUBevreGMI02Y4tInXSMeOfzbdIVR6iAc43+SivMPceegjHtA+IkJ/JDfFh8oOCQ==" saltValue="wUCStQvnw0oxyqXR7w2u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2020-03-03T01:03:01Z</cp:lastPrinted>
  <dcterms:created xsi:type="dcterms:W3CDTF">2020-02-10T02:16:54Z</dcterms:created>
  <dcterms:modified xsi:type="dcterms:W3CDTF">2020-09-17T06:06:59Z</dcterms:modified>
  <cp:category/>
</cp:coreProperties>
</file>