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file-1\財政課\財政\15財政状況資料集（H21年度まで財政比較分析）\R6財政状況資料集\R8.3公表分\"/>
    </mc:Choice>
  </mc:AlternateContent>
  <xr:revisionPtr revIDLastSave="0" documentId="13_ncr:1_{88B2B567-E6D0-41D9-AB36-5FE124E661FC}"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CO36" i="10"/>
  <c r="CO37" i="10" s="1"/>
  <c r="CO38" i="10" s="1"/>
  <c r="BE36" i="10"/>
  <c r="AM36" i="10"/>
  <c r="C36" i="10"/>
  <c r="BW35" i="10"/>
  <c r="BW36" i="10" s="1"/>
  <c r="BW37" i="10" s="1"/>
  <c r="BW38" i="10" s="1"/>
  <c r="BW39" i="10" s="1"/>
  <c r="BW40" i="10" s="1"/>
  <c r="BW41" i="10" s="1"/>
  <c r="BE35" i="10"/>
  <c r="CO34" i="10"/>
  <c r="CO35" i="10" s="1"/>
  <c r="BW34"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<sst xmlns="http://schemas.openxmlformats.org/spreadsheetml/2006/main" count="1118" uniqueCount="569">
  <si>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</si>
  <si>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</si>
  <si>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</si>
  <si>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</si>
  <si>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</si>
  <si>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</si>
  <si>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</si>
  <si>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</si>
  <si>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</si>
  <si>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</si>
  <si>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</si>
  <si>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</si>
  <si>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</si>
  <si>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</si>
  <si>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</si>
  <si>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</si>
  <si>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</si>
  <si>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</si>
  <si>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</si>
  <si>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</si>
  <si>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</si>
  <si>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</si>
  <si>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</si>
  <si>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</si>
  <si>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</si>
  <si>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</si>
  <si>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</si>
  <si>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</si>
  <si>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</si>
  <si>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</si>
  <si>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</si>
  <si>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</si>
  <si>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</si>
  <si>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</si>
  <si>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</si>
  <si>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</si>
  <si>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</si>
  <si>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</si>
  <si>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</si>
  <si>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</si>
  <si>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</si>
  <si>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</si>
  <si>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</si>
  <si>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</si>
  <si>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</si>
  <si>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</si>
  <si>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</si>
  <si>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</si>
  <si>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</si>
  <si>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</si>
  <si>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</si>
  <si>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</si>
  <si>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</si>
  <si>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</si>
  <si>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</si>
  <si>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</si>
  <si>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</si>
  <si>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</si>
  <si>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</si>
  <si>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</si>
  <si>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</si>
  <si>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</si>
  <si>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</si>
  <si>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</si>
  <si>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</si>
  <si>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</si>
  <si>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</si>
  <si>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</si>
  <si>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</si>
  <si>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</si>
  <si>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</si>
  <si>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</si>
  <si>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</si>
  <si>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</si>
  <si>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</si>
  <si>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</si>
  <si>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</si>
  <si>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</si>
  <si>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</si>
  <si>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</si>
  <si>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</si>
  <si>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</si>
  <si>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</si>
  <si>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</si>
  <si>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</si>
  <si>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</si>
  <si>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</si>
  <si>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</si>
  <si>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</si>
  <si>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</si>
  <si>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</si>
  <si>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</si>
  <si>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</si>
  <si>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</si>
  <si>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</si>
  <si>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</si>
  <si>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</si>
  <si>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</si>
  <si>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</si>
  <si>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</si>
  <si>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</si>
  <si>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</si>
  <si>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</si>
  <si>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</si>
  <si>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</si>
  <si>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</si>
  <si>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</si>
  <si>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</si>
  <si>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</si>
  <si>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</si>
  <si>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</si>
  <si>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</si>
  <si>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</si>
  <si>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</si>
  <si>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</si>
  <si>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</si>
  <si>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</si>
  <si>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</si>
  <si>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</si>
  <si>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</si>
  <si>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</si>
  <si>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</si>
  <si>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</si>
  <si>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</si>
  <si>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</si>
  <si>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</si>
  <si>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</si>
  <si>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</si>
  <si>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</si>
  <si>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</si>
  <si>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</si>
  <si>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</si>
  <si>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</si>
  <si>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</si>
  <si>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</si>
  <si>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</si>
  <si>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</si>
  <si>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</si>
  <si>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</si>
  <si>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</si>
  <si>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</si>
  <si>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</si>
  <si>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</si>
  <si>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</si>
  <si>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</si>
  <si>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</si>
  <si>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</si>
  <si>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</si>
  <si>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</si>
  <si>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</si>
  <si>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</si>
  <si>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</si>
  <si>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</si>
  <si>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</si>
  <si>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</si>
  <si>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</si>
  <si>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</si>
  <si>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</si>
  <si>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</si>
  <si>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</si>
  <si>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</si>
  <si>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</si>
  <si>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</si>
  <si>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</si>
  <si>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</si>
  <si>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</si>
  <si>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</si>
  <si>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</si>
  <si>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</si>
  <si>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</si>
  <si>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</si>
  <si>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</si>
  <si>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</si>
  <si>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</si>
  <si>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</si>
  <si>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</si>
  <si>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</si>
  <si>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</si>
  <si>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</si>
  <si>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</si>
  <si>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</si>
  <si>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</si>
  <si>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</si>
  <si>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</si>
  <si>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</si>
  <si>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</si>
  <si>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</si>
  <si>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</si>
  <si>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</si>
  <si>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</si>
  <si>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</si>
  <si>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</si>
  <si>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</si>
  <si>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</si>
  <si>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</si>
  <si>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</si>
  <si>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</si>
  <si>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</si>
  <si>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</si>
  <si>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</si>
  <si>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</si>
  <si>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</si>
  <si>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</si>
  <si>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</si>
  <si>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青森県七戸町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</si>
  <si>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</si>
  <si>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</si>
  <si>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</si>
  <si>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</si>
  <si>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</si>
  <si>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</si>
  <si>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</si>
  <si>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</si>
  <si>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</si>
  <si>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</si>
  <si>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</si>
  <si>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</si>
  <si>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</si>
  <si>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</si>
  <si>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</si>
  <si>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</si>
  <si>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</si>
  <si>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</si>
  <si>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</si>
  <si>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</si>
  <si>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</si>
  <si>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</si>
  <si>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</si>
  <si>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</si>
  <si>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</si>
  <si>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</si>
  <si>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</si>
  <si>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</si>
  <si>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</si>
  <si>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</si>
  <si>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</si>
  <si>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</si>
  <si>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</si>
  <si>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</si>
  <si>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</si>
  <si>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</si>
  <si>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</si>
  <si>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</si>
  <si>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</si>
  <si>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</si>
  <si>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</si>
  <si>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</si>
  <si>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</si>
  <si>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</si>
  <si>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</si>
  <si>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</si>
  <si>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</si>
  <si>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</si>
  <si>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</si>
  <si>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</si>
  <si>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</si>
  <si>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</si>
  <si>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</si>
  <si>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</si>
  <si>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</si>
  <si>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</si>
  <si>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</si>
  <si>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</si>
  <si>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</si>
  <si>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</si>
  <si>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</si>
  <si>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</si>
  <si>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</si>
  <si>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</si>
  <si>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</si>
  <si>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</si>
  <si>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</si>
  <si>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</si>
  <si>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</si>
  <si>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</si>
  <si>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</si>
  <si>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</si>
  <si>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</si>
  <si>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</si>
  <si>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</si>
  <si>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</si>
  <si>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</si>
  <si>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</si>
  <si>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</si>
  <si>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</si>
  <si>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</si>
  <si>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</si>
  <si>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</si>
  <si>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</si>
  <si>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</si>
  <si>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</si>
  <si>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</si>
  <si>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</si>
  <si>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</si>
  <si>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</si>
  <si>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</si>
  <si>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</si>
  <si>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</si>
  <si>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</si>
  <si>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</si>
  <si>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</si>
  <si>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</si>
  <si>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</si>
  <si>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</si>
  <si>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</si>
  <si>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</si>
  <si>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</si>
  <si>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</si>
  <si>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</si>
  <si>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</si>
  <si>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</si>
  <si>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</si>
  <si>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</si>
  <si>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</si>
  <si>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</si>
  <si>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</si>
  <si>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</si>
  <si>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</si>
  <si>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</si>
  <si>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</si>
  <si>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</si>
  <si>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</si>
  <si>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</si>
  <si>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</si>
  <si>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</si>
  <si>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</si>
  <si>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</si>
  <si>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</si>
  <si>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</si>
  <si>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</si>
  <si>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</si>
  <si>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</si>
  <si>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</si>
  <si>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</si>
  <si>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</si>
  <si>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</si>
  <si>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</si>
  <si>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</si>
  <si>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</si>
  <si>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</si>
  <si>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</si>
  <si>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</si>
  <si>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</si>
  <si>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</si>
  <si>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</si>
  <si>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</si>
  <si>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</si>
  <si>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</si>
  <si>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</si>
  <si>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</si>
  <si>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</si>
  <si>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</si>
  <si>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</si>
  <si>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</si>
  <si>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</si>
  <si>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青森県七戸町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</si>
  <si>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</si>
  <si>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</si>
  <si>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</si>
  <si>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</si>
  <si>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</si>
  <si>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</si>
  <si>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</si>
  <si>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</si>
  <si>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</si>
  <si>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</si>
  <si>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</si>
  <si>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</si>
  <si>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</si>
  <si>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</si>
  <si>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</si>
  <si>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</si>
  <si>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</si>
  <si>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</si>
  <si>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</si>
  <si>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</si>
  <si>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七戸霊園事業特別会計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</si>
  <si>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</si>
  <si>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</si>
  <si>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</si>
  <si>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</si>
  <si>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</si>
  <si>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</si>
  <si>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</si>
  <si>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</si>
  <si>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</si>
  <si>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</si>
  <si>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</si>
  <si>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</si>
  <si>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</si>
  <si>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</si>
  <si>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</si>
  <si>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</si>
  <si>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</si>
  <si>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</si>
  <si>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</si>
  <si>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</si>
  <si>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</si>
  <si>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</si>
  <si>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</si>
  <si>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</si>
  <si>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</si>
  <si>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</si>
  <si>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</si>
  <si>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</si>
  <si>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</si>
  <si>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</si>
  <si>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</si>
  <si>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</si>
  <si>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</si>
  <si>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</si>
  <si>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</si>
  <si>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</si>
  <si>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</si>
  <si>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</si>
  <si>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</si>
  <si>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</si>
  <si>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</si>
  <si>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</si>
  <si>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</si>
  <si>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</si>
  <si>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</si>
  <si>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</si>
  <si>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</si>
  <si>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</si>
  <si>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</si>
  <si>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</si>
  <si>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</si>
  <si>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</si>
  <si>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</si>
  <si>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</si>
  <si>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</si>
  <si>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</si>
  <si>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</si>
  <si>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</si>
  <si>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</si>
  <si>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</si>
  <si>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</si>
  <si>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</si>
  <si>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</si>
  <si>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</si>
  <si>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</si>
  <si>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</si>
  <si>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</si>
  <si>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</si>
  <si>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</si>
  <si>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</si>
  <si>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</si>
  <si>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</si>
  <si>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</si>
  <si>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</si>
  <si>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</si>
  <si>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</si>
  <si>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</si>
  <si>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</si>
  <si>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</si>
  <si>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</si>
  <si>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</si>
  <si>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</si>
  <si>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</si>
  <si>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</si>
  <si>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</si>
  <si>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</si>
  <si>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</si>
  <si>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</si>
  <si>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</si>
  <si>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</si>
  <si>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</si>
  <si>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</si>
  <si>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</si>
  <si>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</si>
  <si>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</si>
  <si>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</si>
  <si>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</si>
  <si>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</si>
  <si>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</si>
  <si>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</si>
  <si>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</si>
  <si>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</si>
  <si>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</si>
  <si>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</si>
  <si>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</si>
  <si>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</si>
  <si>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</si>
  <si>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</si>
  <si>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</si>
  <si>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</si>
  <si>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</si>
  <si>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</si>
  <si>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</si>
  <si>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</si>
  <si>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</si>
  <si>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</si>
  <si>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</si>
  <si>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</si>
  <si>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</si>
  <si>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</si>
  <si>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</si>
  <si>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</si>
  <si>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</si>
  <si>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</si>
  <si>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</si>
  <si>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</si>
  <si>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</si>
  <si>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</si>
  <si>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</si>
  <si>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</si>
  <si>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</si>
  <si>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</si>
  <si>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</si>
  <si>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</si>
  <si>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</si>
  <si>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</si>
  <si>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</si>
  <si>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</si>
  <si>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</si>
  <si>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</si>
  <si>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</si>
  <si>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</si>
  <si>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</si>
  <si>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</si>
  <si>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</si>
  <si>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</si>
  <si>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</si>
  <si>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</si>
  <si>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</si>
  <si>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</si>
  <si>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</si>
  <si>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</si>
  <si>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</si>
  <si>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</si>
  <si>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</si>
  <si>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3.69</t>
  </si>
  <si>
    <t>▲ 0.44</t>
  </si>
  <si>
    <t>水道事業会計</t>
  </si>
  <si>
    <t>一般会計</t>
  </si>
  <si>
    <t>介護保険特別会計</t>
  </si>
  <si>
    <t>下水道事業会計</t>
  </si>
  <si>
    <t>国民健康保険特別会計</t>
  </si>
  <si>
    <t>後期高齢者医療特別会計</t>
  </si>
  <si>
    <t>介護サービス事業特別会計</t>
  </si>
  <si>
    <t>七戸霊園事業特別会計</t>
  </si>
  <si>
    <t>▲ 0.00</t>
  </si>
  <si>
    <t>その他会計（赤字）</t>
  </si>
  <si>
    <t>その他会計（黒字）</t>
  </si>
  <si>
    <t>R02</t>
    <phoneticPr fontId="5"/>
  </si>
  <si>
    <t>R03</t>
    <phoneticPr fontId="5"/>
  </si>
  <si>
    <t>R04</t>
    <phoneticPr fontId="5"/>
  </si>
  <si>
    <t>R05</t>
    <phoneticPr fontId="5"/>
  </si>
  <si>
    <t>R06</t>
    <phoneticPr fontId="5"/>
  </si>
  <si>
    <t>-</t>
    <phoneticPr fontId="2"/>
  </si>
  <si>
    <t>中部上北広域事業組合　一般会計</t>
    <rPh sb="0" eb="6">
      <t>チュウブカミキタコウイキ</t>
    </rPh>
    <rPh sb="6" eb="10">
      <t>ジギョウクミアイ</t>
    </rPh>
    <rPh sb="11" eb="15">
      <t>イッパンカイケイ</t>
    </rPh>
    <phoneticPr fontId="2"/>
  </si>
  <si>
    <t>中部上北広域事業組合　病院会計</t>
    <rPh sb="0" eb="4">
      <t>チュウブカミキタ</t>
    </rPh>
    <rPh sb="4" eb="10">
      <t>コウイキジギョウクミアイ</t>
    </rPh>
    <rPh sb="11" eb="15">
      <t>ビョウインカイケイ</t>
    </rPh>
    <phoneticPr fontId="2"/>
  </si>
  <si>
    <t>上北地方教育・福祉事務組合</t>
    <rPh sb="0" eb="4">
      <t>カミキタチホウ</t>
    </rPh>
    <rPh sb="4" eb="6">
      <t>キョウイク</t>
    </rPh>
    <rPh sb="7" eb="9">
      <t>フクシ</t>
    </rPh>
    <rPh sb="9" eb="13">
      <t>ジムクミアイ</t>
    </rPh>
    <phoneticPr fontId="2"/>
  </si>
  <si>
    <t>青森県市町村職員退職手当組合</t>
    <rPh sb="0" eb="3">
      <t>アオモリケン</t>
    </rPh>
    <rPh sb="3" eb="8">
      <t>シチョウソンショクイン</t>
    </rPh>
    <rPh sb="8" eb="14">
      <t>タイショクテアテクミアイ</t>
    </rPh>
    <phoneticPr fontId="2"/>
  </si>
  <si>
    <t>青森県交通災害共済組合</t>
    <rPh sb="0" eb="3">
      <t>アオモリケン</t>
    </rPh>
    <rPh sb="3" eb="11">
      <t>コウツウサイガイキョウサイクミアイ</t>
    </rPh>
    <phoneticPr fontId="2"/>
  </si>
  <si>
    <t>青森県後期高齢者医療広域連合　一般会計</t>
    <rPh sb="0" eb="3">
      <t>アオモリケン</t>
    </rPh>
    <rPh sb="3" eb="10">
      <t>コウキコウレイシャイリョウ</t>
    </rPh>
    <rPh sb="10" eb="14">
      <t>コウイキレンゴウ</t>
    </rPh>
    <rPh sb="15" eb="19">
      <t>イッパンカイケイ</t>
    </rPh>
    <phoneticPr fontId="2"/>
  </si>
  <si>
    <t>青森県後期高齢者医療広域連合　医療特別会計</t>
    <rPh sb="0" eb="3">
      <t>アオモリケン</t>
    </rPh>
    <rPh sb="3" eb="10">
      <t>コウキコウレイシャイリョウ</t>
    </rPh>
    <rPh sb="10" eb="14">
      <t>コウイキレンゴウ</t>
    </rPh>
    <rPh sb="15" eb="21">
      <t>イリョウトクベツカイケイ</t>
    </rPh>
    <phoneticPr fontId="2"/>
  </si>
  <si>
    <t>青森県市町村総合事務組合</t>
    <rPh sb="0" eb="3">
      <t>アオモリケン</t>
    </rPh>
    <rPh sb="3" eb="12">
      <t>シチョウソンソウゴウジムクミアイ</t>
    </rPh>
    <phoneticPr fontId="2"/>
  </si>
  <si>
    <t>(一社)東八甲田ローズカントリー</t>
    <rPh sb="1" eb="3">
      <t>イッシャ</t>
    </rPh>
    <rPh sb="4" eb="5">
      <t>ヒガシ</t>
    </rPh>
    <rPh sb="5" eb="8">
      <t>ハッコウダ</t>
    </rPh>
    <phoneticPr fontId="2"/>
  </si>
  <si>
    <t>(公財)鷹山宇一記念美術振興会</t>
    <rPh sb="1" eb="3">
      <t>コウザイ</t>
    </rPh>
    <rPh sb="4" eb="6">
      <t>タカヤマ</t>
    </rPh>
    <rPh sb="6" eb="8">
      <t>ウイチ</t>
    </rPh>
    <rPh sb="8" eb="10">
      <t>キネン</t>
    </rPh>
    <rPh sb="10" eb="12">
      <t>ビジュツ</t>
    </rPh>
    <rPh sb="12" eb="14">
      <t>シンコウ</t>
    </rPh>
    <rPh sb="14" eb="15">
      <t>カイ</t>
    </rPh>
    <phoneticPr fontId="2"/>
  </si>
  <si>
    <t>(株)七戸物産協会</t>
    <rPh sb="1" eb="2">
      <t>カブ</t>
    </rPh>
    <rPh sb="3" eb="9">
      <t>シチノヘブッサンキョウカイ</t>
    </rPh>
    <phoneticPr fontId="2"/>
  </si>
  <si>
    <t>(一社)しちのへ観光協会</t>
    <rPh sb="1" eb="3">
      <t>イッシャ</t>
    </rPh>
    <rPh sb="8" eb="12">
      <t>カンコウキョウカイ</t>
    </rPh>
    <phoneticPr fontId="2"/>
  </si>
  <si>
    <t>南部縦貫(株)</t>
    <rPh sb="0" eb="4">
      <t>ナンブジュウカン</t>
    </rPh>
    <rPh sb="4" eb="7">
      <t>カブ</t>
    </rPh>
    <phoneticPr fontId="2"/>
  </si>
  <si>
    <t>庁舎建設基金</t>
    <rPh sb="0" eb="6">
      <t>チョウシャケンセツキキン</t>
    </rPh>
    <phoneticPr fontId="5"/>
  </si>
  <si>
    <t>合併振興基金</t>
    <rPh sb="0" eb="6">
      <t>ガッペイシンコウキキン</t>
    </rPh>
    <phoneticPr fontId="38"/>
  </si>
  <si>
    <t>教育福祉援助基金</t>
    <rPh sb="0" eb="4">
      <t>キョウイクフクシ</t>
    </rPh>
    <rPh sb="4" eb="8">
      <t>エンジョキキン</t>
    </rPh>
    <phoneticPr fontId="38"/>
  </si>
  <si>
    <t>過疎地域持続的発展特別事業基金</t>
    <phoneticPr fontId="38"/>
  </si>
  <si>
    <t>森林環境基金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</si>
</sst>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114841</c:v>
                </c:pt>
                <c:pt idx="2">
                  <c:v>124145</c:v>
                </c:pt>
                <c:pt idx="3">
                  <c:v>131480</c:v>
                </c:pt>
                <c:pt idx="4">
                  <c:v>163245</c:v>
                </c:pt>
              </c:numCache>
            </c:numRef>
          </c:val>
          <c:smooth val="0"/>
          <c:extLst>
            <c:ext xmlns:c16="http://schemas.microsoft.com/office/drawing/2014/chart" uri="{C3380CC4-5D6E-409C-BE32-E72D297353CC}">
              <c16:uniqueId val="{00000000-C8D9-47D8-9A7C-B8DB13DE32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123314</c:v>
                </c:pt>
                <c:pt idx="1">
                  <c:v>95535</c:v>
                </c:pt>
                <c:pt idx="2">
                  <c:v>202847</c:v>
                </c:pt>
                <c:pt idx="3">
                  <c:v>236353</c:v>
                </c:pt>
                <c:pt idx="4">
                  <c:v>153356</c:v>
                </c:pt>
              </c:numCache>
            </c:numRef>
          </c:val>
          <c:smooth val="0"/>
          <c:extLst>
            <c:ext xmlns:c16="http://schemas.microsoft.com/office/drawing/2014/chart" uri="{C3380CC4-5D6E-409C-BE32-E72D297353CC}">
              <c16:uniqueId val="{00000001-C8D9-47D8-9A7C-B8DB13DE32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2.5299999999999998</c:v>
                </c:pt>
                <c:pt idx="1">
                  <c:v>4.03</c:v>
                </c:pt>
                <c:pt idx="2">
                  <c:v>2.84</c:v>
                </c:pt>
                <c:pt idx="3">
                  <c:v>4.01</c:v>
                </c:pt>
                <c:pt idx="4">
                  <c:v>3.36</c:v>
                </c:pt>
              </c:numCache>
            </c:numRef>
          </c:val>
          <c:extLst>
            <c:ext xmlns:c16="http://schemas.microsoft.com/office/drawing/2014/chart" uri="{C3380CC4-5D6E-409C-BE32-E72D297353CC}">
              <c16:uniqueId val="{00000000-DFBC-4DB6-89A9-646BFEB035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16.829999999999998</c:v>
                </c:pt>
                <c:pt idx="1">
                  <c:v>20.89</c:v>
                </c:pt>
                <c:pt idx="2">
                  <c:v>20.09</c:v>
                </c:pt>
                <c:pt idx="3">
                  <c:v>19.149999999999999</c:v>
                </c:pt>
                <c:pt idx="4">
                  <c:v>18.32</c:v>
                </c:pt>
              </c:numCache>
            </c:numRef>
          </c:val>
          <c:extLst>
            <c:ext xmlns:c16="http://schemas.microsoft.com/office/drawing/2014/chart" uri="{C3380CC4-5D6E-409C-BE32-E72D297353CC}">
              <c16:uniqueId val="{00000001-DFBC-4DB6-89A9-646BFEB035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4.0599999999999996</c:v>
                </c:pt>
                <c:pt idx="1">
                  <c:v>8.36</c:v>
                </c:pt>
                <c:pt idx="2">
                  <c:v>-3.69</c:v>
                </c:pt>
                <c:pt idx="3">
                  <c:v>0.42</c:v>
                </c:pt>
                <c:pt idx="4">
                  <c:v>-0.44</c:v>
                </c:pt>
              </c:numCache>
            </c:numRef>
          </c:val>
          <c:smooth val="0"/>
          <c:extLst>
            <c:ext xmlns:c16="http://schemas.microsoft.com/office/drawing/2014/chart" uri="{C3380CC4-5D6E-409C-BE32-E72D297353CC}">
              <c16:uniqueId val="{00000002-DFBC-4DB6-89A9-646BFEB035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0.13</c:v>
                </c:pt>
                <c:pt idx="4">
                  <c:v>#N/A</c:v>
                </c:pt>
                <c:pt idx="5">
                  <c:v>0.04</c:v>
                </c:pt>
                <c:pt idx="6">
                  <c:v>#N/A</c:v>
                </c:pt>
                <c:pt idx="7">
                  <c:v>0.08</c:v>
                </c:pt>
                <c:pt idx="8">
                  <c:v>0</c:v>
                </c:pt>
                <c:pt idx="9">
                  <c:v>0</c:v>
                </c:pt>
              </c:numCache>
            </c:numRef>
          </c:val>
          <c:extLst>
            <c:ext xmlns:c16="http://schemas.microsoft.com/office/drawing/2014/chart" uri="{C3380CC4-5D6E-409C-BE32-E72D297353CC}">
              <c16:uniqueId val="{00000000-58B2-4FE6-B262-10EBDE3D73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B2-4FE6-B262-10EBDE3D7367}"/>
            </c:ext>
          </c:extLst>
        </c:ser>
        <c:ser>
          <c:idx val="2"/>
          <c:order val="2"/>
          <c:tx>
            <c:strRef>
              <c:f>データシート!$A$29</c:f>
              <c:strCache>
                <c:ptCount val="1"/>
                <c:pt idx="0">
                  <c:v>七戸霊園事業特別会計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58B2-4FE6-B262-10EBDE3D7367}"/>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58B2-4FE6-B262-10EBDE3D73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0.14000000000000001</c:v>
                </c:pt>
                <c:pt idx="4">
                  <c:v>#N/A</c:v>
                </c:pt>
                <c:pt idx="5">
                  <c:v>0.09</c:v>
                </c:pt>
                <c:pt idx="6">
                  <c:v>#N/A</c:v>
                </c:pt>
                <c:pt idx="7">
                  <c:v>0.12</c:v>
                </c:pt>
                <c:pt idx="8">
                  <c:v>#N/A</c:v>
                </c:pt>
                <c:pt idx="9">
                  <c:v>0.14000000000000001</c:v>
                </c:pt>
              </c:numCache>
            </c:numRef>
          </c:val>
          <c:extLst>
            <c:ext xmlns:c16="http://schemas.microsoft.com/office/drawing/2014/chart" uri="{C3380CC4-5D6E-409C-BE32-E72D297353CC}">
              <c16:uniqueId val="{00000004-58B2-4FE6-B262-10EBDE3D736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0.82</c:v>
                </c:pt>
                <c:pt idx="4">
                  <c:v>#N/A</c:v>
                </c:pt>
                <c:pt idx="5">
                  <c:v>1.1100000000000001</c:v>
                </c:pt>
                <c:pt idx="6">
                  <c:v>#N/A</c:v>
                </c:pt>
                <c:pt idx="7">
                  <c:v>1.08</c:v>
                </c:pt>
                <c:pt idx="8">
                  <c:v>#N/A</c:v>
                </c:pt>
                <c:pt idx="9">
                  <c:v>0.52</c:v>
                </c:pt>
              </c:numCache>
            </c:numRef>
          </c:val>
          <c:extLst>
            <c:ext xmlns:c16="http://schemas.microsoft.com/office/drawing/2014/chart" uri="{C3380CC4-5D6E-409C-BE32-E72D297353CC}">
              <c16:uniqueId val="{00000005-58B2-4FE6-B262-10EBDE3D736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0.97</c:v>
                </c:pt>
              </c:numCache>
            </c:numRef>
          </c:val>
          <c:extLst>
            <c:ext xmlns:c16="http://schemas.microsoft.com/office/drawing/2014/chart" uri="{C3380CC4-5D6E-409C-BE32-E72D297353CC}">
              <c16:uniqueId val="{00000006-58B2-4FE6-B262-10EBDE3D736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1.38</c:v>
                </c:pt>
                <c:pt idx="2">
                  <c:v>#N/A</c:v>
                </c:pt>
                <c:pt idx="3">
                  <c:v>1.27</c:v>
                </c:pt>
                <c:pt idx="4">
                  <c:v>#N/A</c:v>
                </c:pt>
                <c:pt idx="5">
                  <c:v>1.93</c:v>
                </c:pt>
                <c:pt idx="6">
                  <c:v>#N/A</c:v>
                </c:pt>
                <c:pt idx="7">
                  <c:v>1.66</c:v>
                </c:pt>
                <c:pt idx="8">
                  <c:v>#N/A</c:v>
                </c:pt>
                <c:pt idx="9">
                  <c:v>1.46</c:v>
                </c:pt>
              </c:numCache>
            </c:numRef>
          </c:val>
          <c:extLst>
            <c:ext xmlns:c16="http://schemas.microsoft.com/office/drawing/2014/chart" uri="{C3380CC4-5D6E-409C-BE32-E72D297353CC}">
              <c16:uniqueId val="{00000007-58B2-4FE6-B262-10EBDE3D73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2.52</c:v>
                </c:pt>
                <c:pt idx="2">
                  <c:v>#N/A</c:v>
                </c:pt>
                <c:pt idx="3">
                  <c:v>4.0199999999999996</c:v>
                </c:pt>
                <c:pt idx="4">
                  <c:v>#N/A</c:v>
                </c:pt>
                <c:pt idx="5">
                  <c:v>2.84</c:v>
                </c:pt>
                <c:pt idx="6">
                  <c:v>#N/A</c:v>
                </c:pt>
                <c:pt idx="7">
                  <c:v>4</c:v>
                </c:pt>
                <c:pt idx="8">
                  <c:v>#N/A</c:v>
                </c:pt>
                <c:pt idx="9">
                  <c:v>3.59</c:v>
                </c:pt>
              </c:numCache>
            </c:numRef>
          </c:val>
          <c:extLst>
            <c:ext xmlns:c16="http://schemas.microsoft.com/office/drawing/2014/chart" uri="{C3380CC4-5D6E-409C-BE32-E72D297353CC}">
              <c16:uniqueId val="{00000008-58B2-4FE6-B262-10EBDE3D73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10.39</c:v>
                </c:pt>
                <c:pt idx="2">
                  <c:v>#N/A</c:v>
                </c:pt>
                <c:pt idx="3">
                  <c:v>9.9600000000000009</c:v>
                </c:pt>
                <c:pt idx="4">
                  <c:v>#N/A</c:v>
                </c:pt>
                <c:pt idx="5">
                  <c:v>9.73</c:v>
                </c:pt>
                <c:pt idx="6">
                  <c:v>#N/A</c:v>
                </c:pt>
                <c:pt idx="7">
                  <c:v>9.1999999999999993</c:v>
                </c:pt>
                <c:pt idx="8">
                  <c:v>#N/A</c:v>
                </c:pt>
                <c:pt idx="9">
                  <c:v>8.61</c:v>
                </c:pt>
              </c:numCache>
            </c:numRef>
          </c:val>
          <c:extLst>
            <c:ext xmlns:c16="http://schemas.microsoft.com/office/drawing/2014/chart" uri="{C3380CC4-5D6E-409C-BE32-E72D297353CC}">
              <c16:uniqueId val="{00000009-58B2-4FE6-B262-10EBDE3D73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1117</c:v>
                </c:pt>
                <c:pt idx="5">
                  <c:v>1150</c:v>
                </c:pt>
                <c:pt idx="8">
                  <c:v>1188</c:v>
                </c:pt>
                <c:pt idx="11">
                  <c:v>1199</c:v>
                </c:pt>
                <c:pt idx="14">
                  <c:v>1459</c:v>
                </c:pt>
              </c:numCache>
            </c:numRef>
          </c:val>
          <c:extLst>
            <c:ext xmlns:c16="http://schemas.microsoft.com/office/drawing/2014/chart" uri="{C3380CC4-5D6E-409C-BE32-E72D297353CC}">
              <c16:uniqueId val="{00000000-A34D-4074-B723-E5FF7647B0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4D-4074-B723-E5FF7647B0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A34D-4074-B723-E5FF7647B0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174</c:v>
                </c:pt>
                <c:pt idx="3">
                  <c:v>139</c:v>
                </c:pt>
                <c:pt idx="6">
                  <c:v>142</c:v>
                </c:pt>
                <c:pt idx="9">
                  <c:v>135</c:v>
                </c:pt>
                <c:pt idx="12">
                  <c:v>127</c:v>
                </c:pt>
              </c:numCache>
            </c:numRef>
          </c:val>
          <c:extLst>
            <c:ext xmlns:c16="http://schemas.microsoft.com/office/drawing/2014/chart" uri="{C3380CC4-5D6E-409C-BE32-E72D297353CC}">
              <c16:uniqueId val="{00000003-A34D-4074-B723-E5FF7647B0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198</c:v>
                </c:pt>
                <c:pt idx="3">
                  <c:v>185</c:v>
                </c:pt>
                <c:pt idx="6">
                  <c:v>182</c:v>
                </c:pt>
                <c:pt idx="9">
                  <c:v>117</c:v>
                </c:pt>
                <c:pt idx="12">
                  <c:v>228</c:v>
                </c:pt>
              </c:numCache>
            </c:numRef>
          </c:val>
          <c:extLst>
            <c:ext xmlns:c16="http://schemas.microsoft.com/office/drawing/2014/chart" uri="{C3380CC4-5D6E-409C-BE32-E72D297353CC}">
              <c16:uniqueId val="{00000004-A34D-4074-B723-E5FF7647B0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4D-4074-B723-E5FF7647B0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4D-4074-B723-E5FF7647B0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956</c:v>
                </c:pt>
                <c:pt idx="3">
                  <c:v>1015</c:v>
                </c:pt>
                <c:pt idx="6">
                  <c:v>1047</c:v>
                </c:pt>
                <c:pt idx="9">
                  <c:v>1099</c:v>
                </c:pt>
                <c:pt idx="12">
                  <c:v>1393</c:v>
                </c:pt>
              </c:numCache>
            </c:numRef>
          </c:val>
          <c:extLst>
            <c:ext xmlns:c16="http://schemas.microsoft.com/office/drawing/2014/chart" uri="{C3380CC4-5D6E-409C-BE32-E72D297353CC}">
              <c16:uniqueId val="{00000007-A34D-4074-B723-E5FF7647B0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212</c:v>
                </c:pt>
                <c:pt idx="2">
                  <c:v>#N/A</c:v>
                </c:pt>
                <c:pt idx="3">
                  <c:v>#N/A</c:v>
                </c:pt>
                <c:pt idx="4">
                  <c:v>190</c:v>
                </c:pt>
                <c:pt idx="5">
                  <c:v>#N/A</c:v>
                </c:pt>
                <c:pt idx="6">
                  <c:v>#N/A</c:v>
                </c:pt>
                <c:pt idx="7">
                  <c:v>184</c:v>
                </c:pt>
                <c:pt idx="8">
                  <c:v>#N/A</c:v>
                </c:pt>
                <c:pt idx="9">
                  <c:v>#N/A</c:v>
                </c:pt>
                <c:pt idx="10">
                  <c:v>153</c:v>
                </c:pt>
                <c:pt idx="11">
                  <c:v>#N/A</c:v>
                </c:pt>
                <c:pt idx="12">
                  <c:v>#N/A</c:v>
                </c:pt>
                <c:pt idx="13">
                  <c:v>289</c:v>
                </c:pt>
                <c:pt idx="14">
                  <c:v>#N/A</c:v>
                </c:pt>
              </c:numCache>
            </c:numRef>
          </c:val>
          <c:smooth val="0"/>
          <c:extLst>
            <c:ext xmlns:c16="http://schemas.microsoft.com/office/drawing/2014/chart" uri="{C3380CC4-5D6E-409C-BE32-E72D297353CC}">
              <c16:uniqueId val="{00000008-A34D-4074-B723-E5FF7647B0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11501</c:v>
                </c:pt>
                <c:pt idx="5">
                  <c:v>11253</c:v>
                </c:pt>
                <c:pt idx="8">
                  <c:v>11660</c:v>
                </c:pt>
                <c:pt idx="11">
                  <c:v>12419</c:v>
                </c:pt>
                <c:pt idx="14">
                  <c:v>12470</c:v>
                </c:pt>
              </c:numCache>
            </c:numRef>
          </c:val>
          <c:extLst>
            <c:ext xmlns:c16="http://schemas.microsoft.com/office/drawing/2014/chart" uri="{C3380CC4-5D6E-409C-BE32-E72D297353CC}">
              <c16:uniqueId val="{00000000-7677-43F2-AEB3-B88A603FD7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170</c:v>
                </c:pt>
                <c:pt idx="5">
                  <c:v>248</c:v>
                </c:pt>
                <c:pt idx="8">
                  <c:v>394</c:v>
                </c:pt>
                <c:pt idx="11">
                  <c:v>403</c:v>
                </c:pt>
                <c:pt idx="14">
                  <c:v>399</c:v>
                </c:pt>
              </c:numCache>
            </c:numRef>
          </c:val>
          <c:extLst>
            <c:ext xmlns:c16="http://schemas.microsoft.com/office/drawing/2014/chart" uri="{C3380CC4-5D6E-409C-BE32-E72D297353CC}">
              <c16:uniqueId val="{00000001-7677-43F2-AEB3-B88A603FD7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2256</c:v>
                </c:pt>
                <c:pt idx="5">
                  <c:v>2915</c:v>
                </c:pt>
                <c:pt idx="8">
                  <c:v>3661</c:v>
                </c:pt>
                <c:pt idx="11">
                  <c:v>4106</c:v>
                </c:pt>
                <c:pt idx="14">
                  <c:v>4609</c:v>
                </c:pt>
              </c:numCache>
            </c:numRef>
          </c:val>
          <c:extLst>
            <c:ext xmlns:c16="http://schemas.microsoft.com/office/drawing/2014/chart" uri="{C3380CC4-5D6E-409C-BE32-E72D297353CC}">
              <c16:uniqueId val="{00000002-7677-43F2-AEB3-B88A603FD7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49</c:v>
                </c:pt>
                <c:pt idx="3">
                  <c:v>117</c:v>
                </c:pt>
                <c:pt idx="6">
                  <c:v>158</c:v>
                </c:pt>
                <c:pt idx="9">
                  <c:v>86</c:v>
                </c:pt>
                <c:pt idx="12">
                  <c:v>16</c:v>
                </c:pt>
              </c:numCache>
            </c:numRef>
          </c:val>
          <c:extLst>
            <c:ext xmlns:c16="http://schemas.microsoft.com/office/drawing/2014/chart" uri="{C3380CC4-5D6E-409C-BE32-E72D297353CC}">
              <c16:uniqueId val="{00000003-7677-43F2-AEB3-B88A603FD7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77-43F2-AEB3-B88A603FD7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77-43F2-AEB3-B88A603FD7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965</c:v>
                </c:pt>
                <c:pt idx="3">
                  <c:v>959</c:v>
                </c:pt>
                <c:pt idx="6">
                  <c:v>948</c:v>
                </c:pt>
                <c:pt idx="9">
                  <c:v>991</c:v>
                </c:pt>
                <c:pt idx="12">
                  <c:v>1085</c:v>
                </c:pt>
              </c:numCache>
            </c:numRef>
          </c:val>
          <c:extLst>
            <c:ext xmlns:c16="http://schemas.microsoft.com/office/drawing/2014/chart" uri="{C3380CC4-5D6E-409C-BE32-E72D297353CC}">
              <c16:uniqueId val="{00000006-7677-43F2-AEB3-B88A603FD7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1040</c:v>
                </c:pt>
                <c:pt idx="3">
                  <c:v>903</c:v>
                </c:pt>
                <c:pt idx="6">
                  <c:v>803</c:v>
                </c:pt>
                <c:pt idx="9">
                  <c:v>690</c:v>
                </c:pt>
                <c:pt idx="12">
                  <c:v>676</c:v>
                </c:pt>
              </c:numCache>
            </c:numRef>
          </c:val>
          <c:extLst>
            <c:ext xmlns:c16="http://schemas.microsoft.com/office/drawing/2014/chart" uri="{C3380CC4-5D6E-409C-BE32-E72D297353CC}">
              <c16:uniqueId val="{00000007-7677-43F2-AEB3-B88A603FD7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2324</c:v>
                </c:pt>
                <c:pt idx="3">
                  <c:v>2231</c:v>
                </c:pt>
                <c:pt idx="6">
                  <c:v>2177</c:v>
                </c:pt>
                <c:pt idx="9">
                  <c:v>1937</c:v>
                </c:pt>
                <c:pt idx="12">
                  <c:v>1871</c:v>
                </c:pt>
              </c:numCache>
            </c:numRef>
          </c:val>
          <c:extLst>
            <c:ext xmlns:c16="http://schemas.microsoft.com/office/drawing/2014/chart" uri="{C3380CC4-5D6E-409C-BE32-E72D297353CC}">
              <c16:uniqueId val="{00000008-7677-43F2-AEB3-B88A603FD7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7677-43F2-AEB3-B88A603FD7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9881</c:v>
                </c:pt>
                <c:pt idx="3">
                  <c:v>9945</c:v>
                </c:pt>
                <c:pt idx="6">
                  <c:v>11101</c:v>
                </c:pt>
                <c:pt idx="9">
                  <c:v>12564</c:v>
                </c:pt>
                <c:pt idx="12">
                  <c:v>13097</c:v>
                </c:pt>
              </c:numCache>
            </c:numRef>
          </c:val>
          <c:extLst>
            <c:ext xmlns:c16="http://schemas.microsoft.com/office/drawing/2014/chart" uri="{C3380CC4-5D6E-409C-BE32-E72D297353CC}">
              <c16:uniqueId val="{0000000A-7677-43F2-AEB3-B88A603FD7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77-43F2-AEB3-B88A603FD7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1386</c:v>
                </c:pt>
                <c:pt idx="1">
                  <c:v>1332</c:v>
                </c:pt>
                <c:pt idx="2">
                  <c:v>1335</c:v>
                </c:pt>
              </c:numCache>
            </c:numRef>
          </c:val>
          <c:extLst>
            <c:ext xmlns:c16="http://schemas.microsoft.com/office/drawing/2014/chart" uri="{C3380CC4-5D6E-409C-BE32-E72D297353CC}">
              <c16:uniqueId val="{00000000-83B3-4DD8-A14F-B266751FD6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635</c:v>
                </c:pt>
                <c:pt idx="1">
                  <c:v>937</c:v>
                </c:pt>
                <c:pt idx="2">
                  <c:v>1112</c:v>
                </c:pt>
              </c:numCache>
            </c:numRef>
          </c:val>
          <c:extLst>
            <c:ext xmlns:c16="http://schemas.microsoft.com/office/drawing/2014/chart" uri="{C3380CC4-5D6E-409C-BE32-E72D297353CC}">
              <c16:uniqueId val="{00000001-83B3-4DD8-A14F-B266751FD6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2031</c:v>
                </c:pt>
                <c:pt idx="1">
                  <c:v>2111</c:v>
                </c:pt>
                <c:pt idx="2">
                  <c:v>2332</c:v>
                </c:pt>
              </c:numCache>
            </c:numRef>
          </c:val>
          <c:extLst>
            <c:ext xmlns:c16="http://schemas.microsoft.com/office/drawing/2014/chart" uri="{C3380CC4-5D6E-409C-BE32-E72D297353CC}">
              <c16:uniqueId val="{00000002-83B3-4DD8-A14F-B266751FD6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一般会計元利償還金は、荒熊内地区公共施設整備事業などに伴う新規地方債発行額の増により増加傾向にある。</a:t>
          </a:r>
        </a:p>
        <a:p>
          <a:r>
            <a:rPr kumimoji="1" lang="ja-JP" altLang="en-US" sz="1400">
              <a:latin typeface="ＭＳ ゴシック" pitchFamily="49" charset="-128"/>
              <a:ea typeface="ＭＳ ゴシック" pitchFamily="49" charset="-128"/>
            </a:rPr>
            <a:t>　今後、学校施設改修事業や役場新庁舎建設事業、一部事務組合が運営する最終処分場建設事業など大規模事業を予定しており、元利償還金の更なる上昇が予想されるため、計画的に整備を進めるとともに、地方債の発行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満期一括償還を想定した減債基金の積立は行っていない。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総合アリーナ建設をはじめとする荒熊内地区開発事業などの大規模事業の新規地方債発行の増加に伴い、年々増加傾向にあるが、交付税措置のある財政的に有利な起債の活用により基準財政需要額算入見込額が増加していること、また歳計剰余金等の基金積立により充当可能基金が増加していることから、将来負担比率の分子は減少傾向にある。</a:t>
          </a:r>
        </a:p>
        <a:p>
          <a:r>
            <a:rPr kumimoji="1" lang="ja-JP" altLang="en-US" sz="1400">
              <a:latin typeface="ＭＳ ゴシック" pitchFamily="49" charset="-128"/>
              <a:ea typeface="ＭＳ ゴシック" pitchFamily="49" charset="-128"/>
            </a:rPr>
            <a:t>　組合等負担等見込額は年々減少傾向にあるが、施設や設備の更新時期が迫っており、今後増加する見込みのため、計画的な整備を図っていく必要がある。</a:t>
          </a:r>
        </a:p>
        <a:p>
          <a:r>
            <a:rPr kumimoji="1" lang="ja-JP" altLang="en-US" sz="1400">
              <a:latin typeface="ＭＳ ゴシック" pitchFamily="49" charset="-128"/>
              <a:ea typeface="ＭＳ ゴシック" pitchFamily="49" charset="-128"/>
            </a:rPr>
            <a:t>　今後、学校施設改修事業や役場新庁舎建設事業、一部事務組合が運営する最終処分場建設事業など大規模事業が計画されており、計画的な整備計画と財政運営により将来負担比率の急激な上昇を避け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青森県七戸町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歳計剰余金と併せて、基金全体で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百万円を積立てた一方、財政調整基金及びその他特定目駅基金の取崩しにより、最終的に基金全体の年度末残高は、前年度と比較し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役場新庁舎建設事業を計画しており、計画的に庁舎建設基金の積立を進めていく。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また、近年の大規模事業に伴う新規地方債発行額の増加などによる公債費比率の上昇が懸念されることから、償還財源として減債基金の積立を進めていく。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・庁舎建設基金：町庁舎建設の財源に充てる。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・教育福祉援助基金：教育並びに福祉に関する事業等に要する経費に充てる。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・美術資料等取得基金：美術品その他の美術資料の取得及び修繕に要する経費の財源に充てる。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・下水道事業債償還基金：下水道等処理施設を整備する事業に関する下水道事業債の元利償還に要する経費の財源に充てる。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・地域づくり推進基金：ふるさと創生事業を契機とし、町の特色を生かした独創的かつ個性的なまちづくりの経費に充てる。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・合併振興基金：合併に伴う地域振興及び住民の一体感醸成のための事業に要する経費に充てる。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・森林環境基金：森林環境整備及びその促進に関する施策の財源に充てる。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・過疎地域持続的発展特別事業基金：過疎地域の持続的発展に関する事業に要する経費の財源に充てる。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・霊園財政調整基金：霊園区画売払収入等を財源に積み立て、七戸霊園事業特別会計の財源調整に充てる。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・庁舎建設基金：役場新庁舎建設事業に向け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・森林環境基金：森林環境整備及びその促進に関する施策の財源として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・過疎地域持続的発展特別事業基金：事業実施の財源として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・庁舎建設基金：財政状況を見ながら計画的に積立てを進める。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取崩しはなく、利子積立金により、最終的に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当町では、財政調整基金の規模は、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％程度）の確保を目安としており、この水準を維持していく。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総合アリーナ建設を含む荒熊内地区公共整備事業の新規地方債発行額の増加に伴い実質公債費比率は上昇傾向にある。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今後、学校施設改修事業や役場新庁舎建設事業、一部事務組合が運営する最終処分場建設事業など大規模事業を予定しており、更なる実質公債費比率の上昇が予想される。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将来の負担を軽減し、財政硬直化を防ぐため、適正かつ計画的な公債費の償還及び繰上償還を行うため、その財源として減債基金の積立を進めていく。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14,014
13,872
337.23
12,653,239
12,215,010
244,972
7,287,739
13,097,296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財政力指数は、ここ数年横ばいで推移しており、令和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内平均値を上回る状況にある。引き続き、事務事業の統合存廃について抜本的な見直しを検討し、選択と集中による再構築を進め効率的に事業を推進し、財政の健全性、弾力性を保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ここ数年、類似団体の平均と比較し、低い水準で推移している。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公債費については、急激な増額とならないよう、地方債発行額と償還額のバランスも考慮しながら計画的に事業を実施する。</a:t>
          </a:r>
        </a:p>
        <a:p>
          <a:r>
            <a:rPr kumimoji="1" lang="ja-JP" altLang="en-US" sz="1300">
              <a:latin typeface="ＭＳ Ｐゴシック" panose="020B0600070205080204" pitchFamily="50" charset="-128"/>
              <a:ea typeface="ＭＳ Ｐゴシック" panose="020B0600070205080204" pitchFamily="50" charset="-128"/>
            </a:rPr>
            <a:t>　公共施設総合管理計画に基づき施設の統廃合を進め、物件費の削減に努めていく。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51562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756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4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46736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5022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75692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5022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111523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物件費の経常経費が年々上昇傾向にある。</a:t>
          </a:r>
        </a:p>
        <a:p>
          <a:r>
            <a:rPr kumimoji="1" lang="ja-JP" altLang="en-US" sz="1300">
              <a:latin typeface="ＭＳ Ｐゴシック" panose="020B0600070205080204" pitchFamily="50" charset="-128"/>
              <a:ea typeface="ＭＳ Ｐゴシック" panose="020B0600070205080204" pitchFamily="50" charset="-128"/>
            </a:rPr>
            <a:t>　公共施設総合管理計画に基づき施設の統廃合を進め、物件費の削減に努めていく。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54837</xdr:rowOff>
    </xdr:from>
    <xdr:to>
      <xdr:col>23</xdr:col>
      <xdr:colOff>133350</xdr:colOff>
      <xdr:row>80</xdr:row>
      <xdr:rowOff>82235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70837"/>
          <a:ext cx="8382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42311</xdr:rowOff>
    </xdr:from>
    <xdr:to>
      <xdr:col>19</xdr:col>
      <xdr:colOff>133350</xdr:colOff>
      <xdr:row>80</xdr:row>
      <xdr:rowOff>54837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58311"/>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29635</xdr:rowOff>
    </xdr:from>
    <xdr:to>
      <xdr:col>15</xdr:col>
      <xdr:colOff>82550</xdr:colOff>
      <xdr:row>80</xdr:row>
      <xdr:rowOff>42311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45635"/>
          <a:ext cx="889000" cy="1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16080</xdr:rowOff>
    </xdr:from>
    <xdr:to>
      <xdr:col>11</xdr:col>
      <xdr:colOff>31750</xdr:colOff>
      <xdr:row>80</xdr:row>
      <xdr:rowOff>29635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32080"/>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137776</xdr:rowOff>
    </xdr:from>
    <xdr:to>
      <xdr:col>7</xdr:col>
      <xdr:colOff>31750</xdr:colOff>
      <xdr:row>80</xdr:row>
      <xdr:rowOff>67926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6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52703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6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31435</xdr:rowOff>
    </xdr:from>
    <xdr:to>
      <xdr:col>23</xdr:col>
      <xdr:colOff>184150</xdr:colOff>
      <xdr:row>80</xdr:row>
      <xdr:rowOff>133035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124162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6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4037</xdr:rowOff>
    </xdr:from>
    <xdr:to>
      <xdr:col>19</xdr:col>
      <xdr:colOff>184150</xdr:colOff>
      <xdr:row>80</xdr:row>
      <xdr:rowOff>105637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115814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8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162961</xdr:rowOff>
    </xdr:from>
    <xdr:to>
      <xdr:col>15</xdr:col>
      <xdr:colOff>133350</xdr:colOff>
      <xdr:row>80</xdr:row>
      <xdr:rowOff>93111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103288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7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150285</xdr:rowOff>
    </xdr:from>
    <xdr:to>
      <xdr:col>11</xdr:col>
      <xdr:colOff>82550</xdr:colOff>
      <xdr:row>80</xdr:row>
      <xdr:rowOff>80435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90612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6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136730</xdr:rowOff>
    </xdr:from>
    <xdr:to>
      <xdr:col>7</xdr:col>
      <xdr:colOff>31750</xdr:colOff>
      <xdr:row>80</xdr:row>
      <xdr:rowOff>66880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77057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ここ数年、類似団体の平均を上回る水準で推移している。今後、類似団体との比較を行い給与の適正化に努める。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84</xdr:row>
      <xdr:rowOff>90593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763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74507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74507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74507</xdr:rowOff>
    </xdr:from>
    <xdr:to>
      <xdr:col>68</xdr:col>
      <xdr:colOff>152400</xdr:colOff>
      <xdr:row>84</xdr:row>
      <xdr:rowOff>106680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763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39793</xdr:rowOff>
    </xdr:from>
    <xdr:to>
      <xdr:col>81</xdr:col>
      <xdr:colOff>95250</xdr:colOff>
      <xdr:row>84</xdr:row>
      <xdr:rowOff>141393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23707</xdr:rowOff>
    </xdr:from>
    <xdr:to>
      <xdr:col>77</xdr:col>
      <xdr:colOff>95250</xdr:colOff>
      <xdr:row>84</xdr:row>
      <xdr:rowOff>125307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1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93997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23707</xdr:rowOff>
    </xdr:from>
    <xdr:to>
      <xdr:col>68</xdr:col>
      <xdr:colOff>203200</xdr:colOff>
      <xdr:row>84</xdr:row>
      <xdr:rowOff>125307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142257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類似団体の平均と比較し、低い水準で推移している。今後も退職者数と新規採用者数の調整を図りつつ、各業務の見直しや民間委託、施設の統廃合を検討しながら職員数の適正管理に努める。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71362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3208"/>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164677</xdr:rowOff>
    </xdr:from>
    <xdr:to>
      <xdr:col>77</xdr:col>
      <xdr:colOff>44450</xdr:colOff>
      <xdr:row>60</xdr:row>
      <xdr:rowOff>16208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022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161230</xdr:rowOff>
    </xdr:from>
    <xdr:to>
      <xdr:col>72</xdr:col>
      <xdr:colOff>203200</xdr:colOff>
      <xdr:row>59</xdr:row>
      <xdr:rowOff>164677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67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145143</xdr:rowOff>
    </xdr:from>
    <xdr:to>
      <xdr:col>68</xdr:col>
      <xdr:colOff>152400</xdr:colOff>
      <xdr:row>59</xdr:row>
      <xdr:rowOff>161230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06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20562</xdr:rowOff>
    </xdr:from>
    <xdr:to>
      <xdr:col>81</xdr:col>
      <xdr:colOff>95250</xdr:colOff>
      <xdr:row>60</xdr:row>
      <xdr:rowOff>122162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37089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113877</xdr:rowOff>
    </xdr:from>
    <xdr:to>
      <xdr:col>73</xdr:col>
      <xdr:colOff>44450</xdr:colOff>
      <xdr:row>60</xdr:row>
      <xdr:rowOff>44027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54204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110430</xdr:rowOff>
    </xdr:from>
    <xdr:to>
      <xdr:col>68</xdr:col>
      <xdr:colOff>203200</xdr:colOff>
      <xdr:row>60</xdr:row>
      <xdr:rowOff>40580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50757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94343</xdr:rowOff>
    </xdr:from>
    <xdr:to>
      <xdr:col>64</xdr:col>
      <xdr:colOff>152400</xdr:colOff>
      <xdr:row>60</xdr:row>
      <xdr:rowOff>24493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34670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類似団体の平均に比べ下回っている状況が続いているが、今後、総合アリーナ建設を含む荒熊内地区公共施設整備事業の地方債発行に伴う公債費の増により実質公債費比率は上昇する見込みであり、また、公共施設の大規模事業も予定されていることから、引き続き計画的な事業実施に努め比率の上昇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75495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1806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48683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1806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48683</xdr:rowOff>
    </xdr:from>
    <xdr:to>
      <xdr:col>72</xdr:col>
      <xdr:colOff>203200</xdr:colOff>
      <xdr:row>36</xdr:row>
      <xdr:rowOff>115711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208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115711</xdr:rowOff>
    </xdr:from>
    <xdr:to>
      <xdr:col>68</xdr:col>
      <xdr:colOff>152400</xdr:colOff>
      <xdr:row>37</xdr:row>
      <xdr:rowOff>78317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879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24695</xdr:rowOff>
    </xdr:from>
    <xdr:to>
      <xdr:col>81</xdr:col>
      <xdr:colOff>95250</xdr:colOff>
      <xdr:row>36</xdr:row>
      <xdr:rowOff>126295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117422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1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169333</xdr:rowOff>
    </xdr:from>
    <xdr:to>
      <xdr:col>73</xdr:col>
      <xdr:colOff>44450</xdr:colOff>
      <xdr:row>36</xdr:row>
      <xdr:rowOff>99483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109660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64911</xdr:rowOff>
    </xdr:from>
    <xdr:to>
      <xdr:col>68</xdr:col>
      <xdr:colOff>203200</xdr:colOff>
      <xdr:row>36</xdr:row>
      <xdr:rowOff>166511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0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近年、計画的に基金の積立を行っており、また、償還に伴う基準財政需要額の算入額が増加していることもあり、将来負担比率はマイナス比率となっている。</a:t>
          </a:r>
        </a:p>
        <a:p>
          <a:r>
            <a:rPr kumimoji="1" lang="ja-JP" altLang="en-US" sz="1300">
              <a:latin typeface="ＭＳ Ｐゴシック" panose="020B0600070205080204" pitchFamily="50" charset="-128"/>
              <a:ea typeface="ＭＳ Ｐゴシック" panose="020B0600070205080204" pitchFamily="50" charset="-128"/>
            </a:rPr>
            <a:t>　今後、学校施設改修事業や役場新庁舎建設事業、一部事務組合が運営する最終処分場建設事業など大規模事業を予定しており、新規地方債発行額の増、充当基金の取崩しなどにより将来負担比率は上昇する見込みのため、町全体の事業精査、計画的な事業実施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63147</xdr:rowOff>
    </xdr:from>
    <xdr:to>
      <xdr:col>64</xdr:col>
      <xdr:colOff>152400</xdr:colOff>
      <xdr:row>15</xdr:row>
      <xdr:rowOff>164747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149524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14,014
13,872
337.23
12,653,239
12,215,010
244,972
7,287,739
13,097,296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新規採用者数の調整により類似団体の平均を下回る水準で推移している。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今後も行政改革の取組を進めるとともに、適正な職員数の管理に努めていく。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xdr:rowOff>
    </xdr:from>
    <xdr:to>
      <xdr:col>24</xdr:col>
      <xdr:colOff>25400</xdr:colOff>
      <xdr:row>40</xdr:row>
      <xdr:rowOff>49276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202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21353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49276</xdr:rowOff>
    </xdr:from>
    <xdr:to>
      <xdr:col>24</xdr:col>
      <xdr:colOff>114300</xdr:colOff>
      <xdr:row>40</xdr:row>
      <xdr:rowOff>49276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87647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xdr:rowOff>
    </xdr:from>
    <xdr:to>
      <xdr:col>24</xdr:col>
      <xdr:colOff>114300</xdr:colOff>
      <xdr:row>35</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020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145288</xdr:rowOff>
    </xdr:from>
    <xdr:to>
      <xdr:col>19</xdr:col>
      <xdr:colOff>187325</xdr:colOff>
      <xdr:row>35</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745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80772</xdr:rowOff>
    </xdr:from>
    <xdr:to>
      <xdr:col>20</xdr:col>
      <xdr:colOff>38100</xdr:colOff>
      <xdr:row>37</xdr:row>
      <xdr:rowOff>10922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167149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145288</xdr:rowOff>
    </xdr:from>
    <xdr:to>
      <xdr:col>15</xdr:col>
      <xdr:colOff>98425</xdr:colOff>
      <xdr:row>35</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67056</xdr:rowOff>
    </xdr:from>
    <xdr:to>
      <xdr:col>15</xdr:col>
      <xdr:colOff>149225</xdr:colOff>
      <xdr:row>36</xdr:row>
      <xdr:rowOff>168656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153433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020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30497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131064</xdr:rowOff>
    </xdr:from>
    <xdr:to>
      <xdr:col>20</xdr:col>
      <xdr:colOff>38100</xdr:colOff>
      <xdr:row>35</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94488</xdr:rowOff>
    </xdr:from>
    <xdr:to>
      <xdr:col>15</xdr:col>
      <xdr:colOff>149225</xdr:colOff>
      <xdr:row>35</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類似団体の平均を下回る水準で推移しており、引き続き施設の統廃合、管理方法の見直し等を進め物件費の抑制に努めていく。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02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これまで類似団体の平均を上回っていた要因として、中学生までの医療費無償化、小中学校の給食費無償化、子どものライフステージに併せた給付金事業を実施していることが挙げられるが、令和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年度は中学生までの医療費、小中学校の給食費が減少したことにより、平均を下回った。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今後も財政を圧迫しないよう注視していく。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57</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758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類似団体の平均を上回っている要因としては、町有施設の老朽化に伴う維持修繕費の増加及び除雪経費が多額となっていることが挙げられる。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公共施設総合管理計画に基づき施設の統廃合を進め、施設管理の適正化を図っていく。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61</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854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62</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528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57150</xdr:rowOff>
    </xdr:from>
    <xdr:to>
      <xdr:col>73</xdr:col>
      <xdr:colOff>180975</xdr:colOff>
      <xdr:row>62</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515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61</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87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62</xdr:row>
      <xdr:rowOff>12700</xdr:rowOff>
    </xdr:from>
    <xdr:to>
      <xdr:col>74</xdr:col>
      <xdr:colOff>31750</xdr:colOff>
      <xdr:row>62</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72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町単独補助事業について必要性などを整理し廃止や見直しを進めていくとともに、一部事務組合に対しても事務改善等による負担金抑制を要望していく。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19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1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39</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7352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総合アリーナ建設を含む荒熊内地区公共施設整備事業の地方債発行に伴う公債費の増加により上昇した。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今後、学校施設改修事業や役場新庁舎建設事業、一部事務組合が運営する最終処分場建設事業など大規模事業を予定しており、公債費の更なる上昇が予想されるため、計画的な事業実施に努めていく。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77</xdr:row>
      <xdr:rowOff>128632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21277"/>
          <a:ext cx="8382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91077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755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171087</xdr:rowOff>
    </xdr:from>
    <xdr:to>
      <xdr:col>15</xdr:col>
      <xdr:colOff>98425</xdr:colOff>
      <xdr:row>76</xdr:row>
      <xdr:rowOff>45357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29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171087</xdr:rowOff>
    </xdr:from>
    <xdr:to>
      <xdr:col>11</xdr:col>
      <xdr:colOff>9525</xdr:colOff>
      <xdr:row>76</xdr:row>
      <xdr:rowOff>25763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298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46808</xdr:rowOff>
    </xdr:from>
    <xdr:to>
      <xdr:col>6</xdr:col>
      <xdr:colOff>171450</xdr:colOff>
      <xdr:row>76</xdr:row>
      <xdr:rowOff>148408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133185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77832</xdr:rowOff>
    </xdr:from>
    <xdr:to>
      <xdr:col>24</xdr:col>
      <xdr:colOff>76200</xdr:colOff>
      <xdr:row>78</xdr:row>
      <xdr:rowOff>7982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49909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120287</xdr:rowOff>
    </xdr:from>
    <xdr:to>
      <xdr:col>11</xdr:col>
      <xdr:colOff>60325</xdr:colOff>
      <xdr:row>76</xdr:row>
      <xdr:rowOff>50437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60614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類似団体の平均と同程度で推移していたが、令和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年度は下水道事業長期債償還金繰出金の皆減により、類似団体の平均を下回った。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今後も経費節減への取組を継続するとともに、補助費、扶助費については注視していく。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86916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85852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06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06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147591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5854</xdr:rowOff>
    </xdr:from>
    <xdr:to>
      <xdr:col>29</xdr:col>
      <xdr:colOff>127000</xdr:colOff>
      <xdr:row>18</xdr:row>
      <xdr:rowOff>86788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9579"/>
          <a:ext cx="647700" cy="8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86788</xdr:rowOff>
    </xdr:from>
    <xdr:to>
      <xdr:col>26</xdr:col>
      <xdr:colOff>50800</xdr:colOff>
      <xdr:row>18</xdr:row>
      <xdr:rowOff>110114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0513"/>
          <a:ext cx="698500" cy="23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110114</xdr:rowOff>
    </xdr:from>
    <xdr:to>
      <xdr:col>22</xdr:col>
      <xdr:colOff>114300</xdr:colOff>
      <xdr:row>18</xdr:row>
      <xdr:rowOff>142228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43839"/>
          <a:ext cx="698500" cy="32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142228</xdr:rowOff>
    </xdr:from>
    <xdr:to>
      <xdr:col>18</xdr:col>
      <xdr:colOff>177800</xdr:colOff>
      <xdr:row>18</xdr:row>
      <xdr:rowOff>145410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5953"/>
          <a:ext cx="698500" cy="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169298</xdr:rowOff>
    </xdr:from>
    <xdr:to>
      <xdr:col>15</xdr:col>
      <xdr:colOff>101600</xdr:colOff>
      <xdr:row>19</xdr:row>
      <xdr:rowOff>99448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03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84225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126504</xdr:rowOff>
    </xdr:from>
    <xdr:to>
      <xdr:col>29</xdr:col>
      <xdr:colOff>177800</xdr:colOff>
      <xdr:row>18</xdr:row>
      <xdr:rowOff>56654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98581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35988</xdr:rowOff>
    </xdr:from>
    <xdr:to>
      <xdr:col>26</xdr:col>
      <xdr:colOff>101600</xdr:colOff>
      <xdr:row>18</xdr:row>
      <xdr:rowOff>137588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122365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59314</xdr:rowOff>
    </xdr:from>
    <xdr:to>
      <xdr:col>22</xdr:col>
      <xdr:colOff>165100</xdr:colOff>
      <xdr:row>18</xdr:row>
      <xdr:rowOff>160914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145691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91428</xdr:rowOff>
    </xdr:from>
    <xdr:to>
      <xdr:col>19</xdr:col>
      <xdr:colOff>38100</xdr:colOff>
      <xdr:row>19</xdr:row>
      <xdr:rowOff>21578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94610</xdr:rowOff>
    </xdr:from>
    <xdr:to>
      <xdr:col>15</xdr:col>
      <xdr:colOff>101600</xdr:colOff>
      <xdr:row>19</xdr:row>
      <xdr:rowOff>24760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8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34937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254216</xdr:rowOff>
    </xdr:from>
    <xdr:to>
      <xdr:col>29</xdr:col>
      <xdr:colOff>127000</xdr:colOff>
      <xdr:row>37</xdr:row>
      <xdr:rowOff>117570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8766"/>
          <a:ext cx="0" cy="10635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89647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117570</xdr:rowOff>
    </xdr:from>
    <xdr:to>
      <xdr:col>30</xdr:col>
      <xdr:colOff>25400</xdr:colOff>
      <xdr:row>37</xdr:row>
      <xdr:rowOff>117570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42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169143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254216</xdr:rowOff>
    </xdr:from>
    <xdr:to>
      <xdr:col>30</xdr:col>
      <xdr:colOff>25400</xdr:colOff>
      <xdr:row>33</xdr:row>
      <xdr:rowOff>254216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39827</xdr:rowOff>
    </xdr:from>
    <xdr:to>
      <xdr:col>29</xdr:col>
      <xdr:colOff>127000</xdr:colOff>
      <xdr:row>37</xdr:row>
      <xdr:rowOff>228860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4527"/>
          <a:ext cx="647700" cy="18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19880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174803</xdr:rowOff>
    </xdr:from>
    <xdr:to>
      <xdr:col>29</xdr:col>
      <xdr:colOff>177800</xdr:colOff>
      <xdr:row>35</xdr:row>
      <xdr:rowOff>276403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5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192780</xdr:rowOff>
    </xdr:from>
    <xdr:to>
      <xdr:col>26</xdr:col>
      <xdr:colOff>50800</xdr:colOff>
      <xdr:row>37</xdr:row>
      <xdr:rowOff>228860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317480"/>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171164</xdr:rowOff>
    </xdr:from>
    <xdr:to>
      <xdr:col>26</xdr:col>
      <xdr:colOff>101600</xdr:colOff>
      <xdr:row>35</xdr:row>
      <xdr:rowOff>272764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282941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0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190132</xdr:rowOff>
    </xdr:from>
    <xdr:to>
      <xdr:col>22</xdr:col>
      <xdr:colOff>114300</xdr:colOff>
      <xdr:row>37</xdr:row>
      <xdr:rowOff>192780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14832"/>
          <a:ext cx="698500" cy="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191109</xdr:rowOff>
    </xdr:from>
    <xdr:to>
      <xdr:col>22</xdr:col>
      <xdr:colOff>165100</xdr:colOff>
      <xdr:row>35</xdr:row>
      <xdr:rowOff>292709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302886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7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166186</xdr:rowOff>
    </xdr:from>
    <xdr:to>
      <xdr:col>18</xdr:col>
      <xdr:colOff>177800</xdr:colOff>
      <xdr:row>37</xdr:row>
      <xdr:rowOff>190132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90886"/>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213551</xdr:rowOff>
    </xdr:from>
    <xdr:to>
      <xdr:col>19</xdr:col>
      <xdr:colOff>38100</xdr:colOff>
      <xdr:row>35</xdr:row>
      <xdr:rowOff>315151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160477</xdr:rowOff>
    </xdr:from>
    <xdr:to>
      <xdr:col>29</xdr:col>
      <xdr:colOff>177800</xdr:colOff>
      <xdr:row>37</xdr:row>
      <xdr:rowOff>90627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3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69054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178060</xdr:rowOff>
    </xdr:from>
    <xdr:to>
      <xdr:col>26</xdr:col>
      <xdr:colOff>101600</xdr:colOff>
      <xdr:row>37</xdr:row>
      <xdr:rowOff>279660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0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264437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8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141980</xdr:rowOff>
    </xdr:from>
    <xdr:to>
      <xdr:col>22</xdr:col>
      <xdr:colOff>165100</xdr:colOff>
      <xdr:row>37</xdr:row>
      <xdr:rowOff>243580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66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228357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5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139332</xdr:rowOff>
    </xdr:from>
    <xdr:to>
      <xdr:col>19</xdr:col>
      <xdr:colOff>38100</xdr:colOff>
      <xdr:row>37</xdr:row>
      <xdr:rowOff>240932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6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225709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115386</xdr:rowOff>
    </xdr:from>
    <xdr:to>
      <xdr:col>15</xdr:col>
      <xdr:colOff>101600</xdr:colOff>
      <xdr:row>37</xdr:row>
      <xdr:rowOff>216986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4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201763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2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14,014
13,872
337.23
12,653,239
12,215,010
244,972
7,287,739
13,097,296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96745</xdr:rowOff>
    </xdr:from>
    <xdr:to>
      <xdr:col>24</xdr:col>
      <xdr:colOff>63500</xdr:colOff>
      <xdr:row>38</xdr:row>
      <xdr:rowOff>515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0395"/>
          <a:ext cx="838200" cy="7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515</xdr:rowOff>
    </xdr:from>
    <xdr:to>
      <xdr:col>19</xdr:col>
      <xdr:colOff>177800</xdr:colOff>
      <xdr:row>38</xdr:row>
      <xdr:rowOff>11880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615"/>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11880</xdr:rowOff>
    </xdr:from>
    <xdr:to>
      <xdr:col>15</xdr:col>
      <xdr:colOff>50800</xdr:colOff>
      <xdr:row>38</xdr:row>
      <xdr:rowOff>33075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6980"/>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8407</xdr:rowOff>
    </xdr:from>
    <xdr:to>
      <xdr:col>10</xdr:col>
      <xdr:colOff>114300</xdr:colOff>
      <xdr:row>38</xdr:row>
      <xdr:rowOff>33075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3507"/>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45945</xdr:rowOff>
    </xdr:from>
    <xdr:to>
      <xdr:col>24</xdr:col>
      <xdr:colOff>114300</xdr:colOff>
      <xdr:row>37</xdr:row>
      <xdr:rowOff>147545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132322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121165</xdr:rowOff>
    </xdr:from>
    <xdr:to>
      <xdr:col>20</xdr:col>
      <xdr:colOff>38100</xdr:colOff>
      <xdr:row>38</xdr:row>
      <xdr:rowOff>51315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42442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132530</xdr:rowOff>
    </xdr:from>
    <xdr:to>
      <xdr:col>15</xdr:col>
      <xdr:colOff>101600</xdr:colOff>
      <xdr:row>38</xdr:row>
      <xdr:rowOff>62680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53807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153724</xdr:rowOff>
    </xdr:from>
    <xdr:to>
      <xdr:col>10</xdr:col>
      <xdr:colOff>165100</xdr:colOff>
      <xdr:row>38</xdr:row>
      <xdr:rowOff>83874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75002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129057</xdr:rowOff>
    </xdr:from>
    <xdr:to>
      <xdr:col>6</xdr:col>
      <xdr:colOff>38100</xdr:colOff>
      <xdr:row>38</xdr:row>
      <xdr:rowOff>59207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50334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93247</xdr:rowOff>
    </xdr:from>
    <xdr:to>
      <xdr:col>24</xdr:col>
      <xdr:colOff>63500</xdr:colOff>
      <xdr:row>58</xdr:row>
      <xdr:rowOff>103732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37347"/>
          <a:ext cx="8382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93247</xdr:rowOff>
    </xdr:from>
    <xdr:to>
      <xdr:col>19</xdr:col>
      <xdr:colOff>177800</xdr:colOff>
      <xdr:row>58</xdr:row>
      <xdr:rowOff>117345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37347"/>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117345</xdr:rowOff>
    </xdr:from>
    <xdr:to>
      <xdr:col>15</xdr:col>
      <xdr:colOff>50800</xdr:colOff>
      <xdr:row>58</xdr:row>
      <xdr:rowOff>120287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1445"/>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120287</xdr:rowOff>
    </xdr:from>
    <xdr:to>
      <xdr:col>10</xdr:col>
      <xdr:colOff>114300</xdr:colOff>
      <xdr:row>58</xdr:row>
      <xdr:rowOff>130239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64387"/>
          <a:ext cx="889000" cy="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71905</xdr:rowOff>
    </xdr:from>
    <xdr:to>
      <xdr:col>6</xdr:col>
      <xdr:colOff>38100</xdr:colOff>
      <xdr:row>59</xdr:row>
      <xdr:rowOff>2055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1001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18582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9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52932</xdr:rowOff>
    </xdr:from>
    <xdr:to>
      <xdr:col>24</xdr:col>
      <xdr:colOff>114300</xdr:colOff>
      <xdr:row>58</xdr:row>
      <xdr:rowOff>154532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139309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42447</xdr:rowOff>
    </xdr:from>
    <xdr:to>
      <xdr:col>20</xdr:col>
      <xdr:colOff>38100</xdr:colOff>
      <xdr:row>58</xdr:row>
      <xdr:rowOff>144047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135174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7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66545</xdr:rowOff>
    </xdr:from>
    <xdr:to>
      <xdr:col>15</xdr:col>
      <xdr:colOff>101600</xdr:colOff>
      <xdr:row>58</xdr:row>
      <xdr:rowOff>168145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159272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69487</xdr:rowOff>
    </xdr:from>
    <xdr:to>
      <xdr:col>10</xdr:col>
      <xdr:colOff>165100</xdr:colOff>
      <xdr:row>58</xdr:row>
      <xdr:rowOff>171087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162214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79439</xdr:rowOff>
    </xdr:from>
    <xdr:to>
      <xdr:col>6</xdr:col>
      <xdr:colOff>38100</xdr:colOff>
      <xdr:row>59</xdr:row>
      <xdr:rowOff>9589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57534</xdr:rowOff>
    </xdr:from>
    <xdr:to>
      <xdr:col>24</xdr:col>
      <xdr:colOff>63500</xdr:colOff>
      <xdr:row>74</xdr:row>
      <xdr:rowOff>54791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230484"/>
          <a:ext cx="838200" cy="5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87612</xdr:rowOff>
    </xdr:from>
    <xdr:to>
      <xdr:col>19</xdr:col>
      <xdr:colOff>177800</xdr:colOff>
      <xdr:row>74</xdr:row>
      <xdr:rowOff>54791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432012"/>
          <a:ext cx="889000" cy="31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87612</xdr:rowOff>
    </xdr:from>
    <xdr:to>
      <xdr:col>15</xdr:col>
      <xdr:colOff>50800</xdr:colOff>
      <xdr:row>73</xdr:row>
      <xdr:rowOff>40553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432012"/>
          <a:ext cx="889000" cy="1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40553</xdr:rowOff>
    </xdr:from>
    <xdr:to>
      <xdr:col>10</xdr:col>
      <xdr:colOff>114300</xdr:colOff>
      <xdr:row>73</xdr:row>
      <xdr:rowOff>76476</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25564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71723</xdr:rowOff>
    </xdr:from>
    <xdr:to>
      <xdr:col>6</xdr:col>
      <xdr:colOff>38100</xdr:colOff>
      <xdr:row>78</xdr:row>
      <xdr:rowOff>1873</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164450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6734</xdr:rowOff>
    </xdr:from>
    <xdr:to>
      <xdr:col>24</xdr:col>
      <xdr:colOff>114300</xdr:colOff>
      <xdr:row>71</xdr:row>
      <xdr:rowOff>108334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1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131211</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1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3991</xdr:rowOff>
    </xdr:from>
    <xdr:to>
      <xdr:col>20</xdr:col>
      <xdr:colOff>38100</xdr:colOff>
      <xdr:row>74</xdr:row>
      <xdr:rowOff>105591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6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122118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46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36812</xdr:rowOff>
    </xdr:from>
    <xdr:to>
      <xdr:col>15</xdr:col>
      <xdr:colOff>101600</xdr:colOff>
      <xdr:row>72</xdr:row>
      <xdr:rowOff>138412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38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154939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15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161203</xdr:rowOff>
    </xdr:from>
    <xdr:to>
      <xdr:col>10</xdr:col>
      <xdr:colOff>165100</xdr:colOff>
      <xdr:row>73</xdr:row>
      <xdr:rowOff>91353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5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107880</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28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25676</xdr:rowOff>
    </xdr:from>
    <xdr:to>
      <xdr:col>6</xdr:col>
      <xdr:colOff>38100</xdr:colOff>
      <xdr:row>73</xdr:row>
      <xdr:rowOff>127276</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5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143803</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3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51612</xdr:rowOff>
    </xdr:from>
    <xdr:to>
      <xdr:col>24</xdr:col>
      <xdr:colOff>63500</xdr:colOff>
      <xdr:row>94</xdr:row>
      <xdr:rowOff>81145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167912"/>
          <a:ext cx="8382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81145</xdr:rowOff>
    </xdr:from>
    <xdr:to>
      <xdr:col>19</xdr:col>
      <xdr:colOff>177800</xdr:colOff>
      <xdr:row>95</xdr:row>
      <xdr:rowOff>12773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97445"/>
          <a:ext cx="889000" cy="1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32334</xdr:rowOff>
    </xdr:from>
    <xdr:to>
      <xdr:col>15</xdr:col>
      <xdr:colOff>50800</xdr:colOff>
      <xdr:row>95</xdr:row>
      <xdr:rowOff>12773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148634"/>
          <a:ext cx="889000" cy="15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32334</xdr:rowOff>
    </xdr:from>
    <xdr:to>
      <xdr:col>10</xdr:col>
      <xdr:colOff>114300</xdr:colOff>
      <xdr:row>95</xdr:row>
      <xdr:rowOff>155375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148634"/>
          <a:ext cx="889000" cy="29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103838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812</xdr:rowOff>
    </xdr:from>
    <xdr:to>
      <xdr:col>24</xdr:col>
      <xdr:colOff>114300</xdr:colOff>
      <xdr:row>94</xdr:row>
      <xdr:rowOff>102412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1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23689</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96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30345</xdr:rowOff>
    </xdr:from>
    <xdr:to>
      <xdr:col>20</xdr:col>
      <xdr:colOff>38100</xdr:colOff>
      <xdr:row>94</xdr:row>
      <xdr:rowOff>131945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148472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92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133423</xdr:rowOff>
    </xdr:from>
    <xdr:to>
      <xdr:col>15</xdr:col>
      <xdr:colOff>101600</xdr:colOff>
      <xdr:row>95</xdr:row>
      <xdr:rowOff>63573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2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80100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02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152984</xdr:rowOff>
    </xdr:from>
    <xdr:to>
      <xdr:col>10</xdr:col>
      <xdr:colOff>165100</xdr:colOff>
      <xdr:row>94</xdr:row>
      <xdr:rowOff>83134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0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99661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8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104575</xdr:rowOff>
    </xdr:from>
    <xdr:to>
      <xdr:col>6</xdr:col>
      <xdr:colOff>38100</xdr:colOff>
      <xdr:row>96</xdr:row>
      <xdr:rowOff>34725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3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51252</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16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136847</xdr:rowOff>
    </xdr:from>
    <xdr:to>
      <xdr:col>55</xdr:col>
      <xdr:colOff>0</xdr:colOff>
      <xdr:row>37</xdr:row>
      <xdr:rowOff>78289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09047"/>
          <a:ext cx="838200" cy="1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78289</xdr:rowOff>
    </xdr:from>
    <xdr:to>
      <xdr:col>50</xdr:col>
      <xdr:colOff>114300</xdr:colOff>
      <xdr:row>37</xdr:row>
      <xdr:rowOff>91255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21939"/>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91255</xdr:rowOff>
    </xdr:from>
    <xdr:to>
      <xdr:col>45</xdr:col>
      <xdr:colOff>177800</xdr:colOff>
      <xdr:row>37</xdr:row>
      <xdr:rowOff>138127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34905"/>
          <a:ext cx="8890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86432</xdr:rowOff>
    </xdr:from>
    <xdr:to>
      <xdr:col>41</xdr:col>
      <xdr:colOff>50800</xdr:colOff>
      <xdr:row>37</xdr:row>
      <xdr:rowOff>138127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915732"/>
          <a:ext cx="889000" cy="5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67005</xdr:rowOff>
    </xdr:from>
    <xdr:to>
      <xdr:col>36</xdr:col>
      <xdr:colOff>165100</xdr:colOff>
      <xdr:row>35</xdr:row>
      <xdr:rowOff>168605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0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159732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86047</xdr:rowOff>
    </xdr:from>
    <xdr:to>
      <xdr:col>55</xdr:col>
      <xdr:colOff>50800</xdr:colOff>
      <xdr:row>37</xdr:row>
      <xdr:rowOff>16197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64474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3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27489</xdr:rowOff>
    </xdr:from>
    <xdr:to>
      <xdr:col>50</xdr:col>
      <xdr:colOff>165100</xdr:colOff>
      <xdr:row>37</xdr:row>
      <xdr:rowOff>129089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120216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6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40455</xdr:rowOff>
    </xdr:from>
    <xdr:to>
      <xdr:col>46</xdr:col>
      <xdr:colOff>38100</xdr:colOff>
      <xdr:row>37</xdr:row>
      <xdr:rowOff>142055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133182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47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87327</xdr:rowOff>
    </xdr:from>
    <xdr:to>
      <xdr:col>41</xdr:col>
      <xdr:colOff>101600</xdr:colOff>
      <xdr:row>38</xdr:row>
      <xdr:rowOff>17477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8604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2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35632</xdr:rowOff>
    </xdr:from>
    <xdr:to>
      <xdr:col>36</xdr:col>
      <xdr:colOff>165100</xdr:colOff>
      <xdr:row>34</xdr:row>
      <xdr:rowOff>137232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8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153759</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64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12817</xdr:rowOff>
    </xdr:from>
    <xdr:to>
      <xdr:col>55</xdr:col>
      <xdr:colOff>0</xdr:colOff>
      <xdr:row>56</xdr:row>
      <xdr:rowOff>112412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442567"/>
          <a:ext cx="838200" cy="2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12817</xdr:rowOff>
    </xdr:from>
    <xdr:to>
      <xdr:col>50</xdr:col>
      <xdr:colOff>114300</xdr:colOff>
      <xdr:row>55</xdr:row>
      <xdr:rowOff>122238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442567"/>
          <a:ext cx="889000" cy="10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122238</xdr:rowOff>
    </xdr:from>
    <xdr:to>
      <xdr:col>45</xdr:col>
      <xdr:colOff>177800</xdr:colOff>
      <xdr:row>57</xdr:row>
      <xdr:rowOff>129788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551988"/>
          <a:ext cx="889000" cy="35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39070</xdr:rowOff>
    </xdr:from>
    <xdr:to>
      <xdr:col>41</xdr:col>
      <xdr:colOff>50800</xdr:colOff>
      <xdr:row>57</xdr:row>
      <xdr:rowOff>129788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11720"/>
          <a:ext cx="889000" cy="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81402</xdr:rowOff>
    </xdr:from>
    <xdr:to>
      <xdr:col>36</xdr:col>
      <xdr:colOff>165100</xdr:colOff>
      <xdr:row>58</xdr:row>
      <xdr:rowOff>11552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61612</xdr:rowOff>
    </xdr:from>
    <xdr:to>
      <xdr:col>55</xdr:col>
      <xdr:colOff>50800</xdr:colOff>
      <xdr:row>56</xdr:row>
      <xdr:rowOff>163212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40039</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6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133467</xdr:rowOff>
    </xdr:from>
    <xdr:to>
      <xdr:col>50</xdr:col>
      <xdr:colOff>165100</xdr:colOff>
      <xdr:row>55</xdr:row>
      <xdr:rowOff>63617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80144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16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71438</xdr:rowOff>
    </xdr:from>
    <xdr:to>
      <xdr:col>46</xdr:col>
      <xdr:colOff>38100</xdr:colOff>
      <xdr:row>56</xdr:row>
      <xdr:rowOff>1588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18115</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27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78988</xdr:rowOff>
    </xdr:from>
    <xdr:to>
      <xdr:col>41</xdr:col>
      <xdr:colOff>101600</xdr:colOff>
      <xdr:row>58</xdr:row>
      <xdr:rowOff>9138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159720</xdr:rowOff>
    </xdr:from>
    <xdr:to>
      <xdr:col>36</xdr:col>
      <xdr:colOff>165100</xdr:colOff>
      <xdr:row>57</xdr:row>
      <xdr:rowOff>89870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106397</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53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151123</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495523"/>
          <a:ext cx="1270" cy="109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97800</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27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151123</xdr:rowOff>
    </xdr:from>
    <xdr:to>
      <xdr:col>55</xdr:col>
      <xdr:colOff>88900</xdr:colOff>
      <xdr:row>72</xdr:row>
      <xdr:rowOff>151123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49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155138</xdr:rowOff>
    </xdr:from>
    <xdr:to>
      <xdr:col>55</xdr:col>
      <xdr:colOff>0</xdr:colOff>
      <xdr:row>76</xdr:row>
      <xdr:rowOff>122402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156638"/>
          <a:ext cx="838200" cy="99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66755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6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88328</xdr:rowOff>
    </xdr:from>
    <xdr:to>
      <xdr:col>55</xdr:col>
      <xdr:colOff>50800</xdr:colOff>
      <xdr:row>78</xdr:row>
      <xdr:rowOff>18478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155138</xdr:rowOff>
    </xdr:from>
    <xdr:to>
      <xdr:col>50</xdr:col>
      <xdr:colOff>114300</xdr:colOff>
      <xdr:row>72</xdr:row>
      <xdr:rowOff>27366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156638"/>
          <a:ext cx="889000" cy="2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78507</xdr:rowOff>
    </xdr:from>
    <xdr:to>
      <xdr:col>50</xdr:col>
      <xdr:colOff>165100</xdr:colOff>
      <xdr:row>78</xdr:row>
      <xdr:rowOff>8657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8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171234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3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27366</xdr:rowOff>
    </xdr:from>
    <xdr:to>
      <xdr:col>45</xdr:col>
      <xdr:colOff>177800</xdr:colOff>
      <xdr:row>77</xdr:row>
      <xdr:rowOff>40297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371766"/>
          <a:ext cx="889000" cy="8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66855</xdr:rowOff>
    </xdr:from>
    <xdr:to>
      <xdr:col>46</xdr:col>
      <xdr:colOff>38100</xdr:colOff>
      <xdr:row>77</xdr:row>
      <xdr:rowOff>168455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159582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127896</xdr:rowOff>
    </xdr:from>
    <xdr:to>
      <xdr:col>41</xdr:col>
      <xdr:colOff>50800</xdr:colOff>
      <xdr:row>77</xdr:row>
      <xdr:rowOff>40297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58096"/>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115441</xdr:rowOff>
    </xdr:from>
    <xdr:to>
      <xdr:col>41</xdr:col>
      <xdr:colOff>101600</xdr:colOff>
      <xdr:row>78</xdr:row>
      <xdr:rowOff>45591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1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36718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105702</xdr:rowOff>
    </xdr:from>
    <xdr:to>
      <xdr:col>36</xdr:col>
      <xdr:colOff>165100</xdr:colOff>
      <xdr:row>78</xdr:row>
      <xdr:rowOff>35852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26979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71602</xdr:rowOff>
    </xdr:from>
    <xdr:to>
      <xdr:col>55</xdr:col>
      <xdr:colOff>50800</xdr:colOff>
      <xdr:row>77</xdr:row>
      <xdr:rowOff>1752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94480</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5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104338</xdr:rowOff>
    </xdr:from>
    <xdr:to>
      <xdr:col>50</xdr:col>
      <xdr:colOff>165100</xdr:colOff>
      <xdr:row>71</xdr:row>
      <xdr:rowOff>34488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1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51015</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39795" y="1188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148016</xdr:rowOff>
    </xdr:from>
    <xdr:to>
      <xdr:col>46</xdr:col>
      <xdr:colOff>38100</xdr:colOff>
      <xdr:row>72</xdr:row>
      <xdr:rowOff>78166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3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94693</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50795" y="1209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160947</xdr:rowOff>
    </xdr:from>
    <xdr:to>
      <xdr:col>41</xdr:col>
      <xdr:colOff>101600</xdr:colOff>
      <xdr:row>77</xdr:row>
      <xdr:rowOff>91097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107624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9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77096</xdr:rowOff>
    </xdr:from>
    <xdr:to>
      <xdr:col>36</xdr:col>
      <xdr:colOff>165100</xdr:colOff>
      <xdr:row>77</xdr:row>
      <xdr:rowOff>7246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23774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8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159255</xdr:rowOff>
    </xdr:from>
    <xdr:to>
      <xdr:col>55</xdr:col>
      <xdr:colOff>0</xdr:colOff>
      <xdr:row>98</xdr:row>
      <xdr:rowOff>160493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89905"/>
          <a:ext cx="838200" cy="1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160493</xdr:rowOff>
    </xdr:from>
    <xdr:to>
      <xdr:col>50</xdr:col>
      <xdr:colOff>114300</xdr:colOff>
      <xdr:row>98</xdr:row>
      <xdr:rowOff>160992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62593"/>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125484</xdr:rowOff>
    </xdr:from>
    <xdr:to>
      <xdr:col>45</xdr:col>
      <xdr:colOff>177800</xdr:colOff>
      <xdr:row>98</xdr:row>
      <xdr:rowOff>160992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927584"/>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125484</xdr:rowOff>
    </xdr:from>
    <xdr:to>
      <xdr:col>41</xdr:col>
      <xdr:colOff>50800</xdr:colOff>
      <xdr:row>98</xdr:row>
      <xdr:rowOff>151809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927584"/>
          <a:ext cx="889000" cy="2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44878</xdr:rowOff>
    </xdr:from>
    <xdr:to>
      <xdr:col>36</xdr:col>
      <xdr:colOff>165100</xdr:colOff>
      <xdr:row>98</xdr:row>
      <xdr:rowOff>146478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163005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2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108455</xdr:rowOff>
    </xdr:from>
    <xdr:to>
      <xdr:col>55</xdr:col>
      <xdr:colOff>50800</xdr:colOff>
      <xdr:row>98</xdr:row>
      <xdr:rowOff>38605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86882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109693</xdr:rowOff>
    </xdr:from>
    <xdr:to>
      <xdr:col>50</xdr:col>
      <xdr:colOff>165100</xdr:colOff>
      <xdr:row>99</xdr:row>
      <xdr:rowOff>39843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9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30970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70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110192</xdr:rowOff>
    </xdr:from>
    <xdr:to>
      <xdr:col>46</xdr:col>
      <xdr:colOff>38100</xdr:colOff>
      <xdr:row>99</xdr:row>
      <xdr:rowOff>40342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31469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70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74684</xdr:rowOff>
    </xdr:from>
    <xdr:to>
      <xdr:col>41</xdr:col>
      <xdr:colOff>101600</xdr:colOff>
      <xdr:row>99</xdr:row>
      <xdr:rowOff>4834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167411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101009</xdr:rowOff>
    </xdr:from>
    <xdr:to>
      <xdr:col>36</xdr:col>
      <xdr:colOff>165100</xdr:colOff>
      <xdr:row>99</xdr:row>
      <xdr:rowOff>31159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22286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81309</xdr:rowOff>
    </xdr:from>
    <xdr:to>
      <xdr:col>85</xdr:col>
      <xdr:colOff>127000</xdr:colOff>
      <xdr:row>39</xdr:row>
      <xdr:rowOff>96679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67859"/>
          <a:ext cx="8382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14231</xdr:rowOff>
    </xdr:from>
    <xdr:to>
      <xdr:col>81</xdr:col>
      <xdr:colOff>50800</xdr:colOff>
      <xdr:row>39</xdr:row>
      <xdr:rowOff>81309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00781"/>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14231</xdr:rowOff>
    </xdr:from>
    <xdr:to>
      <xdr:col>76</xdr:col>
      <xdr:colOff>114300</xdr:colOff>
      <xdr:row>39</xdr:row>
      <xdr:rowOff>54182</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00781"/>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54182</xdr:rowOff>
    </xdr:from>
    <xdr:to>
      <xdr:col>71</xdr:col>
      <xdr:colOff>177800</xdr:colOff>
      <xdr:row>39</xdr:row>
      <xdr:rowOff>95438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40732"/>
          <a:ext cx="889000" cy="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49123</xdr:rowOff>
    </xdr:from>
    <xdr:to>
      <xdr:col>67</xdr:col>
      <xdr:colOff>101600</xdr:colOff>
      <xdr:row>38</xdr:row>
      <xdr:rowOff>150723</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167251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45879</xdr:rowOff>
    </xdr:from>
    <xdr:to>
      <xdr:col>85</xdr:col>
      <xdr:colOff>177800</xdr:colOff>
      <xdr:row>39</xdr:row>
      <xdr:rowOff>147479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132256</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7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30509</xdr:rowOff>
    </xdr:from>
    <xdr:to>
      <xdr:col>81</xdr:col>
      <xdr:colOff>101600</xdr:colOff>
      <xdr:row>39</xdr:row>
      <xdr:rowOff>132109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123236</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80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134881</xdr:rowOff>
    </xdr:from>
    <xdr:to>
      <xdr:col>76</xdr:col>
      <xdr:colOff>165100</xdr:colOff>
      <xdr:row>39</xdr:row>
      <xdr:rowOff>65031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56158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74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3382</xdr:rowOff>
    </xdr:from>
    <xdr:to>
      <xdr:col>72</xdr:col>
      <xdr:colOff>38100</xdr:colOff>
      <xdr:row>39</xdr:row>
      <xdr:rowOff>104982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8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96109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7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44638</xdr:rowOff>
    </xdr:from>
    <xdr:to>
      <xdr:col>67</xdr:col>
      <xdr:colOff>101600</xdr:colOff>
      <xdr:row>39</xdr:row>
      <xdr:rowOff>146238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137365</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2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失業対策事業費グラフ枠">
          <a:extLst>
            <a:ext uri="{FF2B5EF4-FFF2-40B4-BE49-F238E27FC236}">
              <a16:creationId xmlns:a16="http://schemas.microsoft.com/office/drawing/2014/main" id="{00000000-0008-0000-06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86" name="失業対策事業費最小値テキスト">
          <a:extLst>
            <a:ext uri="{FF2B5EF4-FFF2-40B4-BE49-F238E27FC236}">
              <a16:creationId xmlns:a16="http://schemas.microsoft.com/office/drawing/2014/main" id="{00000000-0008-0000-0600-00004A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88" name="失業対策事業費最大値テキスト">
          <a:extLst>
            <a:ext uri="{FF2B5EF4-FFF2-40B4-BE49-F238E27FC236}">
              <a16:creationId xmlns:a16="http://schemas.microsoft.com/office/drawing/2014/main" id="{00000000-0008-0000-0600-00004C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91" name="失業対策事業費平均値テキスト">
          <a:extLst>
            <a:ext uri="{FF2B5EF4-FFF2-40B4-BE49-F238E27FC236}">
              <a16:creationId xmlns:a16="http://schemas.microsoft.com/office/drawing/2014/main" id="{00000000-0008-0000-0600-00004F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97" name="フローチャート: 判断 596">
          <a:extLst>
            <a:ext uri="{FF2B5EF4-FFF2-40B4-BE49-F238E27FC236}">
              <a16:creationId xmlns:a16="http://schemas.microsoft.com/office/drawing/2014/main" id="{00000000-0008-0000-0600-000055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610" name="失業対策事業費該当値テキスト">
          <a:extLst>
            <a:ext uri="{FF2B5EF4-FFF2-40B4-BE49-F238E27FC236}">
              <a16:creationId xmlns:a16="http://schemas.microsoft.com/office/drawing/2014/main" id="{00000000-0008-0000-0600-000062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15" name="楕円 614">
          <a:extLst>
            <a:ext uri="{FF2B5EF4-FFF2-40B4-BE49-F238E27FC236}">
              <a16:creationId xmlns:a16="http://schemas.microsoft.com/office/drawing/2014/main" id="{00000000-0008-0000-0600-000067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4" name="公債費グラフ枠">
          <a:extLst>
            <a:ext uri="{FF2B5EF4-FFF2-40B4-BE49-F238E27FC236}">
              <a16:creationId xmlns:a16="http://schemas.microsoft.com/office/drawing/2014/main" id="{00000000-0008-0000-0600-00008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46" name="公債費最小値テキスト">
          <a:extLst>
            <a:ext uri="{FF2B5EF4-FFF2-40B4-BE49-F238E27FC236}">
              <a16:creationId xmlns:a16="http://schemas.microsoft.com/office/drawing/2014/main" id="{00000000-0008-0000-0600-000086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8" name="公債費最大値テキスト">
          <a:extLst>
            <a:ext uri="{FF2B5EF4-FFF2-40B4-BE49-F238E27FC236}">
              <a16:creationId xmlns:a16="http://schemas.microsoft.com/office/drawing/2014/main" id="{00000000-0008-0000-0600-000088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29025</xdr:rowOff>
    </xdr:from>
    <xdr:to>
      <xdr:col>85</xdr:col>
      <xdr:colOff>127000</xdr:colOff>
      <xdr:row>76</xdr:row>
      <xdr:rowOff>104366</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5481300" y="12887775"/>
          <a:ext cx="838200" cy="2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51" name="公債費平均値テキスト">
          <a:extLst>
            <a:ext uri="{FF2B5EF4-FFF2-40B4-BE49-F238E27FC236}">
              <a16:creationId xmlns:a16="http://schemas.microsoft.com/office/drawing/2014/main" id="{00000000-0008-0000-0600-00008B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104366</xdr:rowOff>
    </xdr:from>
    <xdr:to>
      <xdr:col>81</xdr:col>
      <xdr:colOff>50800</xdr:colOff>
      <xdr:row>76</xdr:row>
      <xdr:rowOff>161048</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4592300" y="13134566"/>
          <a:ext cx="8890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47617</xdr:rowOff>
    </xdr:from>
    <xdr:to>
      <xdr:col>76</xdr:col>
      <xdr:colOff>114300</xdr:colOff>
      <xdr:row>76</xdr:row>
      <xdr:rowOff>161048</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3703300" y="13077817"/>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47617</xdr:rowOff>
    </xdr:from>
    <xdr:to>
      <xdr:col>71</xdr:col>
      <xdr:colOff>177800</xdr:colOff>
      <xdr:row>76</xdr:row>
      <xdr:rowOff>61181</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2814300" y="1307781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80060</xdr:rowOff>
    </xdr:from>
    <xdr:to>
      <xdr:col>67</xdr:col>
      <xdr:colOff>101600</xdr:colOff>
      <xdr:row>78</xdr:row>
      <xdr:rowOff>10210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2763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149675</xdr:rowOff>
    </xdr:from>
    <xdr:to>
      <xdr:col>85</xdr:col>
      <xdr:colOff>177800</xdr:colOff>
      <xdr:row>75</xdr:row>
      <xdr:rowOff>79825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6268700" y="128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1102</xdr:rowOff>
    </xdr:from>
    <xdr:ext cx="534377" cy="259045"/>
    <xdr:sp macro="" textlink="">
      <xdr:nvSpPr>
        <xdr:cNvPr id="670" name="公債費該当値テキスト">
          <a:extLst>
            <a:ext uri="{FF2B5EF4-FFF2-40B4-BE49-F238E27FC236}">
              <a16:creationId xmlns:a16="http://schemas.microsoft.com/office/drawing/2014/main" id="{00000000-0008-0000-0600-00009E020000}"/>
            </a:ext>
          </a:extLst>
        </xdr:cNvPr>
        <xdr:cNvSpPr txBox="1"/>
      </xdr:nvSpPr>
      <xdr:spPr>
        <a:xfrm>
          <a:off x="16370300" y="126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53566</xdr:rowOff>
    </xdr:from>
    <xdr:to>
      <xdr:col>81</xdr:col>
      <xdr:colOff>101600</xdr:colOff>
      <xdr:row>76</xdr:row>
      <xdr:rowOff>155166</xdr:rowOff>
    </xdr:to>
    <xdr:sp macro="" textlink="">
      <xdr:nvSpPr>
        <xdr:cNvPr id="671" name="楕円 670">
          <a:extLst>
            <a:ext uri="{FF2B5EF4-FFF2-40B4-BE49-F238E27FC236}">
              <a16:creationId xmlns:a16="http://schemas.microsoft.com/office/drawing/2014/main" id="{00000000-0008-0000-0600-00009F020000}"/>
            </a:ext>
          </a:extLst>
        </xdr:cNvPr>
        <xdr:cNvSpPr/>
      </xdr:nvSpPr>
      <xdr:spPr>
        <a:xfrm>
          <a:off x="15430500" y="130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146293</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317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110248</xdr:rowOff>
    </xdr:from>
    <xdr:to>
      <xdr:col>76</xdr:col>
      <xdr:colOff>165100</xdr:colOff>
      <xdr:row>77</xdr:row>
      <xdr:rowOff>40398</xdr:rowOff>
    </xdr:to>
    <xdr:sp macro="" textlink="">
      <xdr:nvSpPr>
        <xdr:cNvPr id="673" name="楕円 672">
          <a:extLst>
            <a:ext uri="{FF2B5EF4-FFF2-40B4-BE49-F238E27FC236}">
              <a16:creationId xmlns:a16="http://schemas.microsoft.com/office/drawing/2014/main" id="{00000000-0008-0000-0600-0000A1020000}"/>
            </a:ext>
          </a:extLst>
        </xdr:cNvPr>
        <xdr:cNvSpPr/>
      </xdr:nvSpPr>
      <xdr:spPr>
        <a:xfrm>
          <a:off x="14541500" y="131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31525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323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168267</xdr:rowOff>
    </xdr:from>
    <xdr:to>
      <xdr:col>72</xdr:col>
      <xdr:colOff>38100</xdr:colOff>
      <xdr:row>76</xdr:row>
      <xdr:rowOff>98417</xdr:rowOff>
    </xdr:to>
    <xdr:sp macro="" textlink="">
      <xdr:nvSpPr>
        <xdr:cNvPr id="675" name="楕円 674">
          <a:extLst>
            <a:ext uri="{FF2B5EF4-FFF2-40B4-BE49-F238E27FC236}">
              <a16:creationId xmlns:a16="http://schemas.microsoft.com/office/drawing/2014/main" id="{00000000-0008-0000-0600-0000A3020000}"/>
            </a:ext>
          </a:extLst>
        </xdr:cNvPr>
        <xdr:cNvSpPr/>
      </xdr:nvSpPr>
      <xdr:spPr>
        <a:xfrm>
          <a:off x="13652500" y="130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89544</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31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10381</xdr:rowOff>
    </xdr:from>
    <xdr:to>
      <xdr:col>67</xdr:col>
      <xdr:colOff>101600</xdr:colOff>
      <xdr:row>76</xdr:row>
      <xdr:rowOff>111981</xdr:rowOff>
    </xdr:to>
    <xdr:sp macro="" textlink="">
      <xdr:nvSpPr>
        <xdr:cNvPr id="677" name="楕円 676">
          <a:extLst>
            <a:ext uri="{FF2B5EF4-FFF2-40B4-BE49-F238E27FC236}">
              <a16:creationId xmlns:a16="http://schemas.microsoft.com/office/drawing/2014/main" id="{00000000-0008-0000-0600-0000A5020000}"/>
            </a:ext>
          </a:extLst>
        </xdr:cNvPr>
        <xdr:cNvSpPr/>
      </xdr:nvSpPr>
      <xdr:spPr>
        <a:xfrm>
          <a:off x="12763500" y="130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28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積立金グラフ枠">
          <a:extLst>
            <a:ext uri="{FF2B5EF4-FFF2-40B4-BE49-F238E27FC236}">
              <a16:creationId xmlns:a16="http://schemas.microsoft.com/office/drawing/2014/main" id="{00000000-0008-0000-06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701" name="積立金最小値テキスト">
          <a:extLst>
            <a:ext uri="{FF2B5EF4-FFF2-40B4-BE49-F238E27FC236}">
              <a16:creationId xmlns:a16="http://schemas.microsoft.com/office/drawing/2014/main" id="{00000000-0008-0000-0600-0000BD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703" name="積立金最大値テキスト">
          <a:extLst>
            <a:ext uri="{FF2B5EF4-FFF2-40B4-BE49-F238E27FC236}">
              <a16:creationId xmlns:a16="http://schemas.microsoft.com/office/drawing/2014/main" id="{00000000-0008-0000-0600-0000BF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72389</xdr:rowOff>
    </xdr:from>
    <xdr:to>
      <xdr:col>85</xdr:col>
      <xdr:colOff>127000</xdr:colOff>
      <xdr:row>98</xdr:row>
      <xdr:rowOff>82376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5481300" y="16874489"/>
          <a:ext cx="838200" cy="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706" name="積立金平均値テキスト">
          <a:extLst>
            <a:ext uri="{FF2B5EF4-FFF2-40B4-BE49-F238E27FC236}">
              <a16:creationId xmlns:a16="http://schemas.microsoft.com/office/drawing/2014/main" id="{00000000-0008-0000-0600-0000C2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27163</xdr:rowOff>
    </xdr:from>
    <xdr:to>
      <xdr:col>81</xdr:col>
      <xdr:colOff>50800</xdr:colOff>
      <xdr:row>98</xdr:row>
      <xdr:rowOff>82376</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4592300" y="16829263"/>
          <a:ext cx="889000" cy="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14770</xdr:rowOff>
    </xdr:from>
    <xdr:to>
      <xdr:col>76</xdr:col>
      <xdr:colOff>114300</xdr:colOff>
      <xdr:row>98</xdr:row>
      <xdr:rowOff>27163</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3703300" y="1681687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14770</xdr:rowOff>
    </xdr:from>
    <xdr:to>
      <xdr:col>71</xdr:col>
      <xdr:colOff>177800</xdr:colOff>
      <xdr:row>98</xdr:row>
      <xdr:rowOff>64354</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12814300" y="16816870"/>
          <a:ext cx="889000" cy="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15734</xdr:rowOff>
    </xdr:from>
    <xdr:to>
      <xdr:col>67</xdr:col>
      <xdr:colOff>101600</xdr:colOff>
      <xdr:row>98</xdr:row>
      <xdr:rowOff>117334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12763500" y="1681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108461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91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21589</xdr:rowOff>
    </xdr:from>
    <xdr:to>
      <xdr:col>85</xdr:col>
      <xdr:colOff>177800</xdr:colOff>
      <xdr:row>98</xdr:row>
      <xdr:rowOff>123189</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6268700" y="168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107966</xdr:rowOff>
    </xdr:from>
    <xdr:ext cx="534377" cy="259045"/>
    <xdr:sp macro="" textlink="">
      <xdr:nvSpPr>
        <xdr:cNvPr id="725" name="積立金該当値テキスト">
          <a:extLst>
            <a:ext uri="{FF2B5EF4-FFF2-40B4-BE49-F238E27FC236}">
              <a16:creationId xmlns:a16="http://schemas.microsoft.com/office/drawing/2014/main" id="{00000000-0008-0000-0600-0000D5020000}"/>
            </a:ext>
          </a:extLst>
        </xdr:cNvPr>
        <xdr:cNvSpPr txBox="1"/>
      </xdr:nvSpPr>
      <xdr:spPr>
        <a:xfrm>
          <a:off x="16370300" y="1673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31576</xdr:rowOff>
    </xdr:from>
    <xdr:to>
      <xdr:col>81</xdr:col>
      <xdr:colOff>101600</xdr:colOff>
      <xdr:row>98</xdr:row>
      <xdr:rowOff>133176</xdr:rowOff>
    </xdr:to>
    <xdr:sp macro="" textlink="">
      <xdr:nvSpPr>
        <xdr:cNvPr id="726" name="楕円 725">
          <a:extLst>
            <a:ext uri="{FF2B5EF4-FFF2-40B4-BE49-F238E27FC236}">
              <a16:creationId xmlns:a16="http://schemas.microsoft.com/office/drawing/2014/main" id="{00000000-0008-0000-0600-0000D6020000}"/>
            </a:ext>
          </a:extLst>
        </xdr:cNvPr>
        <xdr:cNvSpPr/>
      </xdr:nvSpPr>
      <xdr:spPr>
        <a:xfrm>
          <a:off x="15430500" y="168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124303</xdr:rowOff>
    </xdr:from>
    <xdr:ext cx="534377"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214111" y="169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147813</xdr:rowOff>
    </xdr:from>
    <xdr:to>
      <xdr:col>76</xdr:col>
      <xdr:colOff>165100</xdr:colOff>
      <xdr:row>98</xdr:row>
      <xdr:rowOff>77963</xdr:rowOff>
    </xdr:to>
    <xdr:sp macro="" textlink="">
      <xdr:nvSpPr>
        <xdr:cNvPr id="728" name="楕円 727">
          <a:extLst>
            <a:ext uri="{FF2B5EF4-FFF2-40B4-BE49-F238E27FC236}">
              <a16:creationId xmlns:a16="http://schemas.microsoft.com/office/drawing/2014/main" id="{00000000-0008-0000-0600-0000D8020000}"/>
            </a:ext>
          </a:extLst>
        </xdr:cNvPr>
        <xdr:cNvSpPr/>
      </xdr:nvSpPr>
      <xdr:spPr>
        <a:xfrm>
          <a:off x="14541500" y="16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69090</xdr:rowOff>
    </xdr:from>
    <xdr:ext cx="534377"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4325111" y="16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135420</xdr:rowOff>
    </xdr:from>
    <xdr:to>
      <xdr:col>72</xdr:col>
      <xdr:colOff>38100</xdr:colOff>
      <xdr:row>98</xdr:row>
      <xdr:rowOff>65570</xdr:rowOff>
    </xdr:to>
    <xdr:sp macro="" textlink="">
      <xdr:nvSpPr>
        <xdr:cNvPr id="730" name="楕円 729">
          <a:extLst>
            <a:ext uri="{FF2B5EF4-FFF2-40B4-BE49-F238E27FC236}">
              <a16:creationId xmlns:a16="http://schemas.microsoft.com/office/drawing/2014/main" id="{00000000-0008-0000-0600-0000DA020000}"/>
            </a:ext>
          </a:extLst>
        </xdr:cNvPr>
        <xdr:cNvSpPr/>
      </xdr:nvSpPr>
      <xdr:spPr>
        <a:xfrm>
          <a:off x="13652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56697</xdr:rowOff>
    </xdr:from>
    <xdr:ext cx="534377"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3436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13554</xdr:rowOff>
    </xdr:from>
    <xdr:to>
      <xdr:col>67</xdr:col>
      <xdr:colOff>101600</xdr:colOff>
      <xdr:row>98</xdr:row>
      <xdr:rowOff>115154</xdr:rowOff>
    </xdr:to>
    <xdr:sp macro="" textlink="">
      <xdr:nvSpPr>
        <xdr:cNvPr id="732" name="楕円 731">
          <a:extLst>
            <a:ext uri="{FF2B5EF4-FFF2-40B4-BE49-F238E27FC236}">
              <a16:creationId xmlns:a16="http://schemas.microsoft.com/office/drawing/2014/main" id="{00000000-0008-0000-0600-0000DC020000}"/>
            </a:ext>
          </a:extLst>
        </xdr:cNvPr>
        <xdr:cNvSpPr/>
      </xdr:nvSpPr>
      <xdr:spPr>
        <a:xfrm>
          <a:off x="12763500" y="168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131681</xdr:rowOff>
    </xdr:from>
    <xdr:ext cx="534377"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2547111" y="1659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投資及び出資金グラフ枠">
          <a:extLst>
            <a:ext uri="{FF2B5EF4-FFF2-40B4-BE49-F238E27FC236}">
              <a16:creationId xmlns:a16="http://schemas.microsoft.com/office/drawing/2014/main" id="{00000000-0008-0000-06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6" name="投資及び出資金最小値テキスト">
          <a:extLst>
            <a:ext uri="{FF2B5EF4-FFF2-40B4-BE49-F238E27FC236}">
              <a16:creationId xmlns:a16="http://schemas.microsoft.com/office/drawing/2014/main" id="{00000000-0008-0000-0600-0000F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8" name="投資及び出資金最大値テキスト">
          <a:extLst>
            <a:ext uri="{FF2B5EF4-FFF2-40B4-BE49-F238E27FC236}">
              <a16:creationId xmlns:a16="http://schemas.microsoft.com/office/drawing/2014/main" id="{00000000-0008-0000-0600-0000F6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61" name="投資及び出資金平均値テキスト">
          <a:extLst>
            <a:ext uri="{FF2B5EF4-FFF2-40B4-BE49-F238E27FC236}">
              <a16:creationId xmlns:a16="http://schemas.microsoft.com/office/drawing/2014/main" id="{00000000-0008-0000-0600-0000F9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80" name="投資及び出資金該当値テキスト">
          <a:extLst>
            <a:ext uri="{FF2B5EF4-FFF2-40B4-BE49-F238E27FC236}">
              <a16:creationId xmlns:a16="http://schemas.microsoft.com/office/drawing/2014/main" id="{00000000-0008-0000-0600-00000C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6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6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貸付金グラフ枠">
          <a:extLst>
            <a:ext uri="{FF2B5EF4-FFF2-40B4-BE49-F238E27FC236}">
              <a16:creationId xmlns:a16="http://schemas.microsoft.com/office/drawing/2014/main" id="{00000000-0008-0000-06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1" name="貸付金最小値テキスト">
          <a:extLst>
            <a:ext uri="{FF2B5EF4-FFF2-40B4-BE49-F238E27FC236}">
              <a16:creationId xmlns:a16="http://schemas.microsoft.com/office/drawing/2014/main" id="{00000000-0008-0000-0600-00002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13" name="貸付金最大値テキスト">
          <a:extLst>
            <a:ext uri="{FF2B5EF4-FFF2-40B4-BE49-F238E27FC236}">
              <a16:creationId xmlns:a16="http://schemas.microsoft.com/office/drawing/2014/main" id="{00000000-0008-0000-0600-00002D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138054</xdr:rowOff>
    </xdr:from>
    <xdr:to>
      <xdr:col>116</xdr:col>
      <xdr:colOff>63500</xdr:colOff>
      <xdr:row>58</xdr:row>
      <xdr:rowOff>138100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1323300" y="100821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16" name="貸付金平均値テキスト">
          <a:extLst>
            <a:ext uri="{FF2B5EF4-FFF2-40B4-BE49-F238E27FC236}">
              <a16:creationId xmlns:a16="http://schemas.microsoft.com/office/drawing/2014/main" id="{00000000-0008-0000-0600-000030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136591</xdr:rowOff>
    </xdr:from>
    <xdr:to>
      <xdr:col>111</xdr:col>
      <xdr:colOff>177800</xdr:colOff>
      <xdr:row>58</xdr:row>
      <xdr:rowOff>138100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0434300" y="1008069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136591</xdr:rowOff>
    </xdr:from>
    <xdr:to>
      <xdr:col>107</xdr:col>
      <xdr:colOff>50800</xdr:colOff>
      <xdr:row>58</xdr:row>
      <xdr:rowOff>138923</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19545300" y="10080691"/>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138923</xdr:rowOff>
    </xdr:from>
    <xdr:to>
      <xdr:col>102</xdr:col>
      <xdr:colOff>114300</xdr:colOff>
      <xdr:row>58</xdr:row>
      <xdr:rowOff>138923</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656300" y="100830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48301</xdr:rowOff>
    </xdr:from>
    <xdr:to>
      <xdr:col>98</xdr:col>
      <xdr:colOff>38100</xdr:colOff>
      <xdr:row>57</xdr:row>
      <xdr:rowOff>149901</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18605500" y="982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166428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9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87254</xdr:rowOff>
    </xdr:from>
    <xdr:to>
      <xdr:col>116</xdr:col>
      <xdr:colOff>114300</xdr:colOff>
      <xdr:row>59</xdr:row>
      <xdr:rowOff>17404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21107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2181</xdr:rowOff>
    </xdr:from>
    <xdr:ext cx="313932" cy="259045"/>
    <xdr:sp macro="" textlink="">
      <xdr:nvSpPr>
        <xdr:cNvPr id="835" name="貸付金該当値テキスト">
          <a:extLst>
            <a:ext uri="{FF2B5EF4-FFF2-40B4-BE49-F238E27FC236}">
              <a16:creationId xmlns:a16="http://schemas.microsoft.com/office/drawing/2014/main" id="{00000000-0008-0000-0600-000043030000}"/>
            </a:ext>
          </a:extLst>
        </xdr:cNvPr>
        <xdr:cNvSpPr txBox="1"/>
      </xdr:nvSpPr>
      <xdr:spPr>
        <a:xfrm>
          <a:off x="22212300" y="9946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87300</xdr:rowOff>
    </xdr:from>
    <xdr:to>
      <xdr:col>112</xdr:col>
      <xdr:colOff>38100</xdr:colOff>
      <xdr:row>59</xdr:row>
      <xdr:rowOff>17450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212725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8577</xdr:rowOff>
    </xdr:from>
    <xdr:ext cx="313932"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166333" y="1012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85791</xdr:rowOff>
    </xdr:from>
    <xdr:to>
      <xdr:col>107</xdr:col>
      <xdr:colOff>101600</xdr:colOff>
      <xdr:row>59</xdr:row>
      <xdr:rowOff>15941</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0383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7068</xdr:rowOff>
    </xdr:from>
    <xdr:ext cx="31393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77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88123</xdr:rowOff>
    </xdr:from>
    <xdr:to>
      <xdr:col>102</xdr:col>
      <xdr:colOff>165100</xdr:colOff>
      <xdr:row>59</xdr:row>
      <xdr:rowOff>18273</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19494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9400</xdr:rowOff>
    </xdr:from>
    <xdr:ext cx="313932"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88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88123</xdr:rowOff>
    </xdr:from>
    <xdr:to>
      <xdr:col>98</xdr:col>
      <xdr:colOff>38100</xdr:colOff>
      <xdr:row>59</xdr:row>
      <xdr:rowOff>18273</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18605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9400</xdr:rowOff>
    </xdr:from>
    <xdr:ext cx="31393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99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77750</xdr:rowOff>
    </xdr:from>
    <xdr:to>
      <xdr:col>116</xdr:col>
      <xdr:colOff>63500</xdr:colOff>
      <xdr:row>75</xdr:row>
      <xdr:rowOff>117618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2593600"/>
          <a:ext cx="838200" cy="38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77750</xdr:rowOff>
    </xdr:from>
    <xdr:to>
      <xdr:col>111</xdr:col>
      <xdr:colOff>177800</xdr:colOff>
      <xdr:row>73</xdr:row>
      <xdr:rowOff>122029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593600"/>
          <a:ext cx="889000" cy="4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122029</xdr:rowOff>
    </xdr:from>
    <xdr:to>
      <xdr:col>107</xdr:col>
      <xdr:colOff>50800</xdr:colOff>
      <xdr:row>74</xdr:row>
      <xdr:rowOff>60765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637879"/>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36739</xdr:rowOff>
    </xdr:from>
    <xdr:to>
      <xdr:col>102</xdr:col>
      <xdr:colOff>114300</xdr:colOff>
      <xdr:row>74</xdr:row>
      <xdr:rowOff>60765</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724039"/>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146576</xdr:rowOff>
    </xdr:from>
    <xdr:to>
      <xdr:col>98</xdr:col>
      <xdr:colOff>38100</xdr:colOff>
      <xdr:row>76</xdr:row>
      <xdr:rowOff>76726</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300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67853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66818</xdr:rowOff>
    </xdr:from>
    <xdr:to>
      <xdr:col>116</xdr:col>
      <xdr:colOff>114300</xdr:colOff>
      <xdr:row>75</xdr:row>
      <xdr:rowOff>168418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9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89695</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7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26950</xdr:rowOff>
    </xdr:from>
    <xdr:to>
      <xdr:col>112</xdr:col>
      <xdr:colOff>38100</xdr:colOff>
      <xdr:row>73</xdr:row>
      <xdr:rowOff>128550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5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145077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3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71229</xdr:rowOff>
    </xdr:from>
    <xdr:to>
      <xdr:col>107</xdr:col>
      <xdr:colOff>101600</xdr:colOff>
      <xdr:row>74</xdr:row>
      <xdr:rowOff>1379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5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17906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3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9965</xdr:rowOff>
    </xdr:from>
    <xdr:to>
      <xdr:col>102</xdr:col>
      <xdr:colOff>165100</xdr:colOff>
      <xdr:row>74</xdr:row>
      <xdr:rowOff>111565</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6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128092</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4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157389</xdr:rowOff>
    </xdr:from>
    <xdr:to>
      <xdr:col>98</xdr:col>
      <xdr:colOff>38100</xdr:colOff>
      <xdr:row>74</xdr:row>
      <xdr:rowOff>87539</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6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104066</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4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4" name="前年度繰上充用金グラフ枠">
          <a:extLst>
            <a:ext uri="{FF2B5EF4-FFF2-40B4-BE49-F238E27FC236}">
              <a16:creationId xmlns:a16="http://schemas.microsoft.com/office/drawing/2014/main" id="{00000000-0008-0000-0600-00009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6" name="前年度繰上充用金最小値テキスト">
          <a:extLst>
            <a:ext uri="{FF2B5EF4-FFF2-40B4-BE49-F238E27FC236}">
              <a16:creationId xmlns:a16="http://schemas.microsoft.com/office/drawing/2014/main" id="{00000000-0008-0000-0600-00009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8" name="前年度繰上充用金最大値テキスト">
          <a:extLst>
            <a:ext uri="{FF2B5EF4-FFF2-40B4-BE49-F238E27FC236}">
              <a16:creationId xmlns:a16="http://schemas.microsoft.com/office/drawing/2014/main" id="{00000000-0008-0000-0600-00009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1" name="前年度繰上充用金平均値テキスト">
          <a:extLst>
            <a:ext uri="{FF2B5EF4-FFF2-40B4-BE49-F238E27FC236}">
              <a16:creationId xmlns:a16="http://schemas.microsoft.com/office/drawing/2014/main" id="{00000000-0008-0000-0600-00009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0" name="前年度繰上充用金該当値テキスト">
          <a:extLst>
            <a:ext uri="{FF2B5EF4-FFF2-40B4-BE49-F238E27FC236}">
              <a16:creationId xmlns:a16="http://schemas.microsoft.com/office/drawing/2014/main" id="{00000000-0008-0000-0600-0000A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0" name="正方形/長方形 949">
          <a:extLst>
            <a:ext uri="{FF2B5EF4-FFF2-40B4-BE49-F238E27FC236}">
              <a16:creationId xmlns:a16="http://schemas.microsoft.com/office/drawing/2014/main" id="{00000000-0008-0000-0600-0000B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1" name="テキスト ボックス 950">
          <a:extLst>
            <a:ext uri="{FF2B5EF4-FFF2-40B4-BE49-F238E27FC236}">
              <a16:creationId xmlns:a16="http://schemas.microsoft.com/office/drawing/2014/main" id="{00000000-0008-0000-0600-0000B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人件費は、新規採用者数の調整により類似団体の平均を下回る水準で推移しており、今後も行政改革の取組を進めるとともに、適正な職員数の管理に努めていく。</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維持補修費は類似団体の平均を上回っており、これは町有施設の老朽化に伴う維持補修費の増加及び除雪経費が多額となっていることが要因である。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扶助費が類似団体の平均を上回っているのは、中学生までの医療費無償化、小中学校の給食費無償化、子どものライフステージに併せた給付金事業を実施していることが主な要因である。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普通建設事業費が昨年度に比べ大幅に減額となっているのは、総合アリーナ新築工事費の皆減が主な要因である。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総合アリーナ建設を含む荒熊内地区公共施設整備事業の地方債発行に伴い上昇した。今後、学校施設改修事業や役場新庁舎建設事業など大規模事業を予定しており、町全体の事業内容の精査、事業の取捨選択を徹底し、急激な上昇を避けるよう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繰出金については、下水道事業長期債償還金繰出金の皆減により大幅に減額となった。今後も特別会計の健全な運営に努める。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14,014
13,872
337.23
12,653,239
12,215,010
244,972
7,287,739
13,097,296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20447</xdr:rowOff>
    </xdr:from>
    <xdr:to>
      <xdr:col>24</xdr:col>
      <xdr:colOff>63500</xdr:colOff>
      <xdr:row>36</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2647"/>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126365</xdr:rowOff>
    </xdr:from>
    <xdr:to>
      <xdr:col>19</xdr:col>
      <xdr:colOff>177800</xdr:colOff>
      <xdr:row>36</xdr:row>
      <xdr:rowOff>154178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856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154178</xdr:rowOff>
    </xdr:from>
    <xdr:to>
      <xdr:col>15</xdr:col>
      <xdr:colOff>50800</xdr:colOff>
      <xdr:row>37</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637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50165</xdr:rowOff>
    </xdr:from>
    <xdr:to>
      <xdr:col>10</xdr:col>
      <xdr:colOff>114300</xdr:colOff>
      <xdr:row>37</xdr:row>
      <xdr:rowOff>119507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8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133858</xdr:rowOff>
    </xdr:from>
    <xdr:to>
      <xdr:col>6</xdr:col>
      <xdr:colOff>38100</xdr:colOff>
      <xdr:row>38</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55135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141097</xdr:rowOff>
    </xdr:from>
    <xdr:to>
      <xdr:col>24</xdr:col>
      <xdr:colOff>114300</xdr:colOff>
      <xdr:row>36</xdr:row>
      <xdr:rowOff>71247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75565</xdr:rowOff>
    </xdr:from>
    <xdr:to>
      <xdr:col>20</xdr:col>
      <xdr:colOff>38100</xdr:colOff>
      <xdr:row>37</xdr:row>
      <xdr:rowOff>5715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22242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103378</xdr:rowOff>
    </xdr:from>
    <xdr:to>
      <xdr:col>15</xdr:col>
      <xdr:colOff>101600</xdr:colOff>
      <xdr:row>37</xdr:row>
      <xdr:rowOff>33528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170815</xdr:rowOff>
    </xdr:from>
    <xdr:to>
      <xdr:col>10</xdr:col>
      <xdr:colOff>165100</xdr:colOff>
      <xdr:row>37</xdr:row>
      <xdr:rowOff>100965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92092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140141</xdr:rowOff>
    </xdr:from>
    <xdr:to>
      <xdr:col>24</xdr:col>
      <xdr:colOff>63500</xdr:colOff>
      <xdr:row>58</xdr:row>
      <xdr:rowOff>93728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2791"/>
          <a:ext cx="838200" cy="1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140141</xdr:rowOff>
    </xdr:from>
    <xdr:to>
      <xdr:col>19</xdr:col>
      <xdr:colOff>177800</xdr:colOff>
      <xdr:row>58</xdr:row>
      <xdr:rowOff>13503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2791"/>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13503</xdr:rowOff>
    </xdr:from>
    <xdr:to>
      <xdr:col>15</xdr:col>
      <xdr:colOff>50800</xdr:colOff>
      <xdr:row>58</xdr:row>
      <xdr:rowOff>115982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7603"/>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22493</xdr:rowOff>
    </xdr:from>
    <xdr:to>
      <xdr:col>10</xdr:col>
      <xdr:colOff>114300</xdr:colOff>
      <xdr:row>58</xdr:row>
      <xdr:rowOff>115982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6593"/>
          <a:ext cx="889000" cy="9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142632</xdr:rowOff>
    </xdr:from>
    <xdr:to>
      <xdr:col>6</xdr:col>
      <xdr:colOff>38100</xdr:colOff>
      <xdr:row>58</xdr:row>
      <xdr:rowOff>72782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1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89309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42928</xdr:rowOff>
    </xdr:from>
    <xdr:to>
      <xdr:col>24</xdr:col>
      <xdr:colOff>114300</xdr:colOff>
      <xdr:row>58</xdr:row>
      <xdr:rowOff>144528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129554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89341</xdr:rowOff>
    </xdr:from>
    <xdr:to>
      <xdr:col>20</xdr:col>
      <xdr:colOff>38100</xdr:colOff>
      <xdr:row>58</xdr:row>
      <xdr:rowOff>19491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36018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3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134153</xdr:rowOff>
    </xdr:from>
    <xdr:to>
      <xdr:col>15</xdr:col>
      <xdr:colOff>101600</xdr:colOff>
      <xdr:row>58</xdr:row>
      <xdr:rowOff>64303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80830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65182</xdr:rowOff>
    </xdr:from>
    <xdr:to>
      <xdr:col>10</xdr:col>
      <xdr:colOff>165100</xdr:colOff>
      <xdr:row>58</xdr:row>
      <xdr:rowOff>166782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157909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143143</xdr:rowOff>
    </xdr:from>
    <xdr:to>
      <xdr:col>6</xdr:col>
      <xdr:colOff>38100</xdr:colOff>
      <xdr:row>58</xdr:row>
      <xdr:rowOff>73293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64420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85718</xdr:rowOff>
    </xdr:from>
    <xdr:to>
      <xdr:col>24</xdr:col>
      <xdr:colOff>63500</xdr:colOff>
      <xdr:row>76</xdr:row>
      <xdr:rowOff>44548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44468"/>
          <a:ext cx="838200" cy="13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44548</xdr:rowOff>
    </xdr:from>
    <xdr:to>
      <xdr:col>19</xdr:col>
      <xdr:colOff>177800</xdr:colOff>
      <xdr:row>76</xdr:row>
      <xdr:rowOff>156693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74748"/>
          <a:ext cx="889000" cy="11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84477</xdr:rowOff>
    </xdr:from>
    <xdr:to>
      <xdr:col>15</xdr:col>
      <xdr:colOff>50800</xdr:colOff>
      <xdr:row>76</xdr:row>
      <xdr:rowOff>156693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14677"/>
          <a:ext cx="889000" cy="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84477</xdr:rowOff>
    </xdr:from>
    <xdr:to>
      <xdr:col>10</xdr:col>
      <xdr:colOff>114300</xdr:colOff>
      <xdr:row>78</xdr:row>
      <xdr:rowOff>22309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14677"/>
          <a:ext cx="889000" cy="28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29062</xdr:rowOff>
    </xdr:from>
    <xdr:to>
      <xdr:col>6</xdr:col>
      <xdr:colOff>38100</xdr:colOff>
      <xdr:row>79</xdr:row>
      <xdr:rowOff>130662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7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121789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6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34918</xdr:rowOff>
    </xdr:from>
    <xdr:to>
      <xdr:col>24</xdr:col>
      <xdr:colOff>114300</xdr:colOff>
      <xdr:row>75</xdr:row>
      <xdr:rowOff>136518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13345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7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165198</xdr:rowOff>
    </xdr:from>
    <xdr:to>
      <xdr:col>20</xdr:col>
      <xdr:colOff>38100</xdr:colOff>
      <xdr:row>76</xdr:row>
      <xdr:rowOff>95348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86475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105893</xdr:rowOff>
    </xdr:from>
    <xdr:to>
      <xdr:col>15</xdr:col>
      <xdr:colOff>101600</xdr:colOff>
      <xdr:row>77</xdr:row>
      <xdr:rowOff>36043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27170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2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33677</xdr:rowOff>
    </xdr:from>
    <xdr:to>
      <xdr:col>10</xdr:col>
      <xdr:colOff>165100</xdr:colOff>
      <xdr:row>76</xdr:row>
      <xdr:rowOff>135277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126404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5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142959</xdr:rowOff>
    </xdr:from>
    <xdr:to>
      <xdr:col>6</xdr:col>
      <xdr:colOff>38100</xdr:colOff>
      <xdr:row>78</xdr:row>
      <xdr:rowOff>73109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89636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11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22208</xdr:rowOff>
    </xdr:from>
    <xdr:to>
      <xdr:col>24</xdr:col>
      <xdr:colOff>63500</xdr:colOff>
      <xdr:row>97</xdr:row>
      <xdr:rowOff>30118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5285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30118</xdr:rowOff>
    </xdr:from>
    <xdr:to>
      <xdr:col>19</xdr:col>
      <xdr:colOff>177800</xdr:colOff>
      <xdr:row>97</xdr:row>
      <xdr:rowOff>85553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60768"/>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39398</xdr:rowOff>
    </xdr:from>
    <xdr:to>
      <xdr:col>15</xdr:col>
      <xdr:colOff>50800</xdr:colOff>
      <xdr:row>97</xdr:row>
      <xdr:rowOff>85553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70048"/>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11094</xdr:rowOff>
    </xdr:from>
    <xdr:to>
      <xdr:col>10</xdr:col>
      <xdr:colOff>114300</xdr:colOff>
      <xdr:row>97</xdr:row>
      <xdr:rowOff>39398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41744"/>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140294</xdr:rowOff>
    </xdr:from>
    <xdr:to>
      <xdr:col>6</xdr:col>
      <xdr:colOff>38100</xdr:colOff>
      <xdr:row>98</xdr:row>
      <xdr:rowOff>70444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61571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142858</xdr:rowOff>
    </xdr:from>
    <xdr:to>
      <xdr:col>24</xdr:col>
      <xdr:colOff>114300</xdr:colOff>
      <xdr:row>97</xdr:row>
      <xdr:rowOff>73008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165735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150768</xdr:rowOff>
    </xdr:from>
    <xdr:to>
      <xdr:col>20</xdr:col>
      <xdr:colOff>38100</xdr:colOff>
      <xdr:row>97</xdr:row>
      <xdr:rowOff>80918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97445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34753</xdr:rowOff>
    </xdr:from>
    <xdr:to>
      <xdr:col>15</xdr:col>
      <xdr:colOff>101600</xdr:colOff>
      <xdr:row>97</xdr:row>
      <xdr:rowOff>136353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127480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160048</xdr:rowOff>
    </xdr:from>
    <xdr:to>
      <xdr:col>10</xdr:col>
      <xdr:colOff>165100</xdr:colOff>
      <xdr:row>97</xdr:row>
      <xdr:rowOff>90198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106725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131744</xdr:rowOff>
    </xdr:from>
    <xdr:to>
      <xdr:col>6</xdr:col>
      <xdr:colOff>38100</xdr:colOff>
      <xdr:row>97</xdr:row>
      <xdr:rowOff>61894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100838</xdr:rowOff>
    </xdr:from>
    <xdr:to>
      <xdr:col>55</xdr:col>
      <xdr:colOff>0</xdr:colOff>
      <xdr:row>38</xdr:row>
      <xdr:rowOff>106096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1593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102209</xdr:rowOff>
    </xdr:from>
    <xdr:to>
      <xdr:col>50</xdr:col>
      <xdr:colOff>114300</xdr:colOff>
      <xdr:row>38</xdr:row>
      <xdr:rowOff>106096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1730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44145</xdr:rowOff>
    </xdr:from>
    <xdr:to>
      <xdr:col>45</xdr:col>
      <xdr:colOff>177800</xdr:colOff>
      <xdr:row>38</xdr:row>
      <xdr:rowOff>102209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87795"/>
          <a:ext cx="889000" cy="2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44145</xdr:rowOff>
    </xdr:from>
    <xdr:to>
      <xdr:col>41</xdr:col>
      <xdr:colOff>50800</xdr:colOff>
      <xdr:row>37</xdr:row>
      <xdr:rowOff>66777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8779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100101</xdr:rowOff>
    </xdr:from>
    <xdr:to>
      <xdr:col>36</xdr:col>
      <xdr:colOff>165100</xdr:colOff>
      <xdr:row>38</xdr:row>
      <xdr:rowOff>30251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21379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3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50038</xdr:rowOff>
    </xdr:from>
    <xdr:to>
      <xdr:col>55</xdr:col>
      <xdr:colOff>50800</xdr:colOff>
      <xdr:row>38</xdr:row>
      <xdr:rowOff>151638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136415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55296</xdr:rowOff>
    </xdr:from>
    <xdr:to>
      <xdr:col>50</xdr:col>
      <xdr:colOff>165100</xdr:colOff>
      <xdr:row>38</xdr:row>
      <xdr:rowOff>156896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148023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51409</xdr:rowOff>
    </xdr:from>
    <xdr:to>
      <xdr:col>46</xdr:col>
      <xdr:colOff>38100</xdr:colOff>
      <xdr:row>38</xdr:row>
      <xdr:rowOff>153009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144136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164795</xdr:rowOff>
    </xdr:from>
    <xdr:to>
      <xdr:col>41</xdr:col>
      <xdr:colOff>101600</xdr:colOff>
      <xdr:row>37</xdr:row>
      <xdr:rowOff>94945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111472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15977</xdr:rowOff>
    </xdr:from>
    <xdr:to>
      <xdr:col>36</xdr:col>
      <xdr:colOff>165100</xdr:colOff>
      <xdr:row>37</xdr:row>
      <xdr:rowOff>117577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134104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136367</xdr:rowOff>
    </xdr:from>
    <xdr:to>
      <xdr:col>55</xdr:col>
      <xdr:colOff>0</xdr:colOff>
      <xdr:row>57</xdr:row>
      <xdr:rowOff>162492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0901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136367</xdr:rowOff>
    </xdr:from>
    <xdr:to>
      <xdr:col>50</xdr:col>
      <xdr:colOff>114300</xdr:colOff>
      <xdr:row>57</xdr:row>
      <xdr:rowOff>136728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9017"/>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136728</xdr:rowOff>
    </xdr:from>
    <xdr:to>
      <xdr:col>45</xdr:col>
      <xdr:colOff>177800</xdr:colOff>
      <xdr:row>57</xdr:row>
      <xdr:rowOff>159195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9378"/>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133148</xdr:rowOff>
    </xdr:from>
    <xdr:to>
      <xdr:col>41</xdr:col>
      <xdr:colOff>50800</xdr:colOff>
      <xdr:row>57</xdr:row>
      <xdr:rowOff>159195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05798"/>
          <a:ext cx="889000" cy="2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111692</xdr:rowOff>
    </xdr:from>
    <xdr:to>
      <xdr:col>55</xdr:col>
      <xdr:colOff>50800</xdr:colOff>
      <xdr:row>58</xdr:row>
      <xdr:rowOff>41842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26619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85567</xdr:rowOff>
    </xdr:from>
    <xdr:to>
      <xdr:col>50</xdr:col>
      <xdr:colOff>165100</xdr:colOff>
      <xdr:row>58</xdr:row>
      <xdr:rowOff>15717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85928</xdr:rowOff>
    </xdr:from>
    <xdr:to>
      <xdr:col>46</xdr:col>
      <xdr:colOff>38100</xdr:colOff>
      <xdr:row>58</xdr:row>
      <xdr:rowOff>16078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108395</xdr:rowOff>
    </xdr:from>
    <xdr:to>
      <xdr:col>41</xdr:col>
      <xdr:colOff>101600</xdr:colOff>
      <xdr:row>58</xdr:row>
      <xdr:rowOff>38545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29672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82348</xdr:rowOff>
    </xdr:from>
    <xdr:to>
      <xdr:col>36</xdr:col>
      <xdr:colOff>165100</xdr:colOff>
      <xdr:row>58</xdr:row>
      <xdr:rowOff>12498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29025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32313</xdr:rowOff>
    </xdr:from>
    <xdr:to>
      <xdr:col>55</xdr:col>
      <xdr:colOff>0</xdr:colOff>
      <xdr:row>79</xdr:row>
      <xdr:rowOff>37807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76863"/>
          <a:ext cx="8382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145428</xdr:rowOff>
    </xdr:from>
    <xdr:to>
      <xdr:col>50</xdr:col>
      <xdr:colOff>114300</xdr:colOff>
      <xdr:row>79</xdr:row>
      <xdr:rowOff>37807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18528"/>
          <a:ext cx="889000" cy="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145428</xdr:rowOff>
    </xdr:from>
    <xdr:to>
      <xdr:col>45</xdr:col>
      <xdr:colOff>177800</xdr:colOff>
      <xdr:row>78</xdr:row>
      <xdr:rowOff>164592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1852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164592</xdr:rowOff>
    </xdr:from>
    <xdr:to>
      <xdr:col>41</xdr:col>
      <xdr:colOff>50800</xdr:colOff>
      <xdr:row>79</xdr:row>
      <xdr:rowOff>15629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7692"/>
          <a:ext cx="8890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117625</xdr:rowOff>
    </xdr:from>
    <xdr:to>
      <xdr:col>36</xdr:col>
      <xdr:colOff>165100</xdr:colOff>
      <xdr:row>79</xdr:row>
      <xdr:rowOff>47775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6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152963</xdr:rowOff>
    </xdr:from>
    <xdr:to>
      <xdr:col>55</xdr:col>
      <xdr:colOff>50800</xdr:colOff>
      <xdr:row>79</xdr:row>
      <xdr:rowOff>83113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67890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158457</xdr:rowOff>
    </xdr:from>
    <xdr:to>
      <xdr:col>50</xdr:col>
      <xdr:colOff>165100</xdr:colOff>
      <xdr:row>79</xdr:row>
      <xdr:rowOff>88607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79734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2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94628</xdr:rowOff>
    </xdr:from>
    <xdr:to>
      <xdr:col>46</xdr:col>
      <xdr:colOff>38100</xdr:colOff>
      <xdr:row>79</xdr:row>
      <xdr:rowOff>24778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15905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113792</xdr:rowOff>
    </xdr:from>
    <xdr:to>
      <xdr:col>41</xdr:col>
      <xdr:colOff>101600</xdr:colOff>
      <xdr:row>79</xdr:row>
      <xdr:rowOff>43942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7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136279</xdr:rowOff>
    </xdr:from>
    <xdr:to>
      <xdr:col>36</xdr:col>
      <xdr:colOff>165100</xdr:colOff>
      <xdr:row>79</xdr:row>
      <xdr:rowOff>66429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57556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0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471</xdr:rowOff>
    </xdr:from>
    <xdr:to>
      <xdr:col>55</xdr:col>
      <xdr:colOff>0</xdr:colOff>
      <xdr:row>96</xdr:row>
      <xdr:rowOff>12838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16771"/>
          <a:ext cx="838200" cy="35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171442</xdr:rowOff>
    </xdr:from>
    <xdr:to>
      <xdr:col>50</xdr:col>
      <xdr:colOff>114300</xdr:colOff>
      <xdr:row>96</xdr:row>
      <xdr:rowOff>12838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87742"/>
          <a:ext cx="889000" cy="1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171442</xdr:rowOff>
    </xdr:from>
    <xdr:to>
      <xdr:col>45</xdr:col>
      <xdr:colOff>177800</xdr:colOff>
      <xdr:row>95</xdr:row>
      <xdr:rowOff>88984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87742"/>
          <a:ext cx="889000" cy="8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140385</xdr:rowOff>
    </xdr:from>
    <xdr:to>
      <xdr:col>41</xdr:col>
      <xdr:colOff>50800</xdr:colOff>
      <xdr:row>95</xdr:row>
      <xdr:rowOff>88984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256685"/>
          <a:ext cx="889000" cy="1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153867</xdr:rowOff>
    </xdr:from>
    <xdr:to>
      <xdr:col>36</xdr:col>
      <xdr:colOff>165100</xdr:colOff>
      <xdr:row>97</xdr:row>
      <xdr:rowOff>84017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121121</xdr:rowOff>
    </xdr:from>
    <xdr:to>
      <xdr:col>55</xdr:col>
      <xdr:colOff>50800</xdr:colOff>
      <xdr:row>94</xdr:row>
      <xdr:rowOff>51271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0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143998</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1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133488</xdr:rowOff>
    </xdr:from>
    <xdr:to>
      <xdr:col>50</xdr:col>
      <xdr:colOff>165100</xdr:colOff>
      <xdr:row>96</xdr:row>
      <xdr:rowOff>63638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80165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9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120642</xdr:rowOff>
    </xdr:from>
    <xdr:to>
      <xdr:col>46</xdr:col>
      <xdr:colOff>38100</xdr:colOff>
      <xdr:row>95</xdr:row>
      <xdr:rowOff>50792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67319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01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38184</xdr:rowOff>
    </xdr:from>
    <xdr:to>
      <xdr:col>41</xdr:col>
      <xdr:colOff>101600</xdr:colOff>
      <xdr:row>95</xdr:row>
      <xdr:rowOff>139784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156311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89585</xdr:rowOff>
    </xdr:from>
    <xdr:to>
      <xdr:col>36</xdr:col>
      <xdr:colOff>165100</xdr:colOff>
      <xdr:row>95</xdr:row>
      <xdr:rowOff>19735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36262</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598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62707</xdr:rowOff>
    </xdr:from>
    <xdr:to>
      <xdr:col>85</xdr:col>
      <xdr:colOff>127000</xdr:colOff>
      <xdr:row>37</xdr:row>
      <xdr:rowOff>132316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06357"/>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62707</xdr:rowOff>
    </xdr:from>
    <xdr:to>
      <xdr:col>81</xdr:col>
      <xdr:colOff>50800</xdr:colOff>
      <xdr:row>37</xdr:row>
      <xdr:rowOff>151930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6357"/>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151930</xdr:rowOff>
    </xdr:from>
    <xdr:to>
      <xdr:col>76</xdr:col>
      <xdr:colOff>114300</xdr:colOff>
      <xdr:row>38</xdr:row>
      <xdr:rowOff>41128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5580"/>
          <a:ext cx="8890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154902</xdr:rowOff>
    </xdr:from>
    <xdr:to>
      <xdr:col>71</xdr:col>
      <xdr:colOff>177800</xdr:colOff>
      <xdr:row>38</xdr:row>
      <xdr:rowOff>41128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8552"/>
          <a:ext cx="889000" cy="5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15954</xdr:rowOff>
    </xdr:from>
    <xdr:to>
      <xdr:col>67</xdr:col>
      <xdr:colOff>101600</xdr:colOff>
      <xdr:row>37</xdr:row>
      <xdr:rowOff>117554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134081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81516</xdr:rowOff>
    </xdr:from>
    <xdr:to>
      <xdr:col>85</xdr:col>
      <xdr:colOff>177800</xdr:colOff>
      <xdr:row>38</xdr:row>
      <xdr:rowOff>11666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59943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11907</xdr:rowOff>
    </xdr:from>
    <xdr:to>
      <xdr:col>81</xdr:col>
      <xdr:colOff>101600</xdr:colOff>
      <xdr:row>37</xdr:row>
      <xdr:rowOff>113507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104634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101130</xdr:rowOff>
    </xdr:from>
    <xdr:to>
      <xdr:col>76</xdr:col>
      <xdr:colOff>165100</xdr:colOff>
      <xdr:row>38</xdr:row>
      <xdr:rowOff>31280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22407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161778</xdr:rowOff>
    </xdr:from>
    <xdr:to>
      <xdr:col>72</xdr:col>
      <xdr:colOff>38100</xdr:colOff>
      <xdr:row>38</xdr:row>
      <xdr:rowOff>91928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83055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104102</xdr:rowOff>
    </xdr:from>
    <xdr:to>
      <xdr:col>67</xdr:col>
      <xdr:colOff>101600</xdr:colOff>
      <xdr:row>38</xdr:row>
      <xdr:rowOff>34252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25379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54496</xdr:rowOff>
    </xdr:from>
    <xdr:to>
      <xdr:col>85</xdr:col>
      <xdr:colOff>127000</xdr:colOff>
      <xdr:row>56</xdr:row>
      <xdr:rowOff>160329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55696"/>
          <a:ext cx="838200" cy="10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143362</xdr:rowOff>
    </xdr:from>
    <xdr:to>
      <xdr:col>81</xdr:col>
      <xdr:colOff>50800</xdr:colOff>
      <xdr:row>56</xdr:row>
      <xdr:rowOff>160329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44562"/>
          <a:ext cx="8890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143362</xdr:rowOff>
    </xdr:from>
    <xdr:to>
      <xdr:col>76</xdr:col>
      <xdr:colOff>114300</xdr:colOff>
      <xdr:row>57</xdr:row>
      <xdr:rowOff>37950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44562"/>
          <a:ext cx="889000" cy="6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120872</xdr:rowOff>
    </xdr:from>
    <xdr:to>
      <xdr:col>71</xdr:col>
      <xdr:colOff>177800</xdr:colOff>
      <xdr:row>57</xdr:row>
      <xdr:rowOff>37950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22072"/>
          <a:ext cx="889000" cy="8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3696</xdr:rowOff>
    </xdr:from>
    <xdr:to>
      <xdr:col>85</xdr:col>
      <xdr:colOff>177800</xdr:colOff>
      <xdr:row>56</xdr:row>
      <xdr:rowOff>105296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153573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109529</xdr:rowOff>
    </xdr:from>
    <xdr:to>
      <xdr:col>81</xdr:col>
      <xdr:colOff>101600</xdr:colOff>
      <xdr:row>57</xdr:row>
      <xdr:rowOff>39679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30806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92562</xdr:rowOff>
    </xdr:from>
    <xdr:to>
      <xdr:col>76</xdr:col>
      <xdr:colOff>165100</xdr:colOff>
      <xdr:row>57</xdr:row>
      <xdr:rowOff>22712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158600</xdr:rowOff>
    </xdr:from>
    <xdr:to>
      <xdr:col>72</xdr:col>
      <xdr:colOff>38100</xdr:colOff>
      <xdr:row>57</xdr:row>
      <xdr:rowOff>88750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79877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70072</xdr:rowOff>
    </xdr:from>
    <xdr:to>
      <xdr:col>67</xdr:col>
      <xdr:colOff>101600</xdr:colOff>
      <xdr:row>57</xdr:row>
      <xdr:rowOff>222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81310</xdr:rowOff>
    </xdr:from>
    <xdr:to>
      <xdr:col>85</xdr:col>
      <xdr:colOff>127000</xdr:colOff>
      <xdr:row>79</xdr:row>
      <xdr:rowOff>96679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25860"/>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14232</xdr:rowOff>
    </xdr:from>
    <xdr:to>
      <xdr:col>81</xdr:col>
      <xdr:colOff>50800</xdr:colOff>
      <xdr:row>79</xdr:row>
      <xdr:rowOff>81310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58782"/>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14232</xdr:rowOff>
    </xdr:from>
    <xdr:to>
      <xdr:col>76</xdr:col>
      <xdr:colOff>114300</xdr:colOff>
      <xdr:row>79</xdr:row>
      <xdr:rowOff>54181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58782"/>
          <a:ext cx="889000" cy="3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54181</xdr:rowOff>
    </xdr:from>
    <xdr:to>
      <xdr:col>71</xdr:col>
      <xdr:colOff>177800</xdr:colOff>
      <xdr:row>79</xdr:row>
      <xdr:rowOff>95439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98731"/>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48938</xdr:rowOff>
    </xdr:from>
    <xdr:to>
      <xdr:col>67</xdr:col>
      <xdr:colOff>101600</xdr:colOff>
      <xdr:row>78</xdr:row>
      <xdr:rowOff>150538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167065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45879</xdr:rowOff>
    </xdr:from>
    <xdr:to>
      <xdr:col>85</xdr:col>
      <xdr:colOff>177800</xdr:colOff>
      <xdr:row>79</xdr:row>
      <xdr:rowOff>147479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132256</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5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30510</xdr:rowOff>
    </xdr:from>
    <xdr:to>
      <xdr:col>81</xdr:col>
      <xdr:colOff>101600</xdr:colOff>
      <xdr:row>79</xdr:row>
      <xdr:rowOff>132110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123237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6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134882</xdr:rowOff>
    </xdr:from>
    <xdr:to>
      <xdr:col>76</xdr:col>
      <xdr:colOff>165100</xdr:colOff>
      <xdr:row>79</xdr:row>
      <xdr:rowOff>65032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56159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3381</xdr:rowOff>
    </xdr:from>
    <xdr:to>
      <xdr:col>72</xdr:col>
      <xdr:colOff>38100</xdr:colOff>
      <xdr:row>79</xdr:row>
      <xdr:rowOff>104981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96108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4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44639</xdr:rowOff>
    </xdr:from>
    <xdr:to>
      <xdr:col>67</xdr:col>
      <xdr:colOff>101600</xdr:colOff>
      <xdr:row>79</xdr:row>
      <xdr:rowOff>146239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137366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29025</xdr:rowOff>
    </xdr:from>
    <xdr:to>
      <xdr:col>85</xdr:col>
      <xdr:colOff>127000</xdr:colOff>
      <xdr:row>96</xdr:row>
      <xdr:rowOff>104366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316775"/>
          <a:ext cx="838200" cy="2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104366</xdr:rowOff>
    </xdr:from>
    <xdr:to>
      <xdr:col>81</xdr:col>
      <xdr:colOff>50800</xdr:colOff>
      <xdr:row>96</xdr:row>
      <xdr:rowOff>161048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63566"/>
          <a:ext cx="8890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47617</xdr:rowOff>
    </xdr:from>
    <xdr:to>
      <xdr:col>76</xdr:col>
      <xdr:colOff>114300</xdr:colOff>
      <xdr:row>96</xdr:row>
      <xdr:rowOff>161048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506817"/>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47617</xdr:rowOff>
    </xdr:from>
    <xdr:to>
      <xdr:col>71</xdr:col>
      <xdr:colOff>177800</xdr:colOff>
      <xdr:row>96</xdr:row>
      <xdr:rowOff>61181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0681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80060</xdr:rowOff>
    </xdr:from>
    <xdr:to>
      <xdr:col>67</xdr:col>
      <xdr:colOff>101600</xdr:colOff>
      <xdr:row>98</xdr:row>
      <xdr:rowOff>10210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149675</xdr:rowOff>
    </xdr:from>
    <xdr:to>
      <xdr:col>85</xdr:col>
      <xdr:colOff>177800</xdr:colOff>
      <xdr:row>95</xdr:row>
      <xdr:rowOff>79825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53566</xdr:rowOff>
    </xdr:from>
    <xdr:to>
      <xdr:col>81</xdr:col>
      <xdr:colOff>101600</xdr:colOff>
      <xdr:row>96</xdr:row>
      <xdr:rowOff>155166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146293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0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110248</xdr:rowOff>
    </xdr:from>
    <xdr:to>
      <xdr:col>76</xdr:col>
      <xdr:colOff>165100</xdr:colOff>
      <xdr:row>97</xdr:row>
      <xdr:rowOff>40398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31525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6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168267</xdr:rowOff>
    </xdr:from>
    <xdr:to>
      <xdr:col>72</xdr:col>
      <xdr:colOff>38100</xdr:colOff>
      <xdr:row>96</xdr:row>
      <xdr:rowOff>98417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5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10381</xdr:rowOff>
    </xdr:from>
    <xdr:to>
      <xdr:col>67</xdr:col>
      <xdr:colOff>101600</xdr:colOff>
      <xdr:row>96</xdr:row>
      <xdr:rowOff>111981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6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128508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129722</xdr:rowOff>
    </xdr:from>
    <xdr:to>
      <xdr:col>98</xdr:col>
      <xdr:colOff>38100</xdr:colOff>
      <xdr:row>37</xdr:row>
      <xdr:rowOff>59872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76399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077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総務費は、総合アリーナ新築事業の完了により前年度より減額となっている。</a:t>
          </a:r>
        </a:p>
        <a:p>
          <a:r>
            <a:rPr kumimoji="1" lang="ja-JP" altLang="en-US" sz="1300">
              <a:latin typeface="ＭＳ Ｐゴシック" panose="020B0600070205080204" pitchFamily="50" charset="-128"/>
              <a:ea typeface="ＭＳ Ｐゴシック" panose="020B0600070205080204" pitchFamily="50" charset="-128"/>
            </a:rPr>
            <a:t>　消防費は、消防団屯所建設事業の完了により前年度より減額となっている。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土木費は、除排雪経費の大幅な増により前年度より増額となっている。</a:t>
          </a:r>
        </a:p>
        <a:p>
          <a:r>
            <a:rPr kumimoji="1" lang="ja-JP" altLang="en-US" sz="1300">
              <a:latin typeface="ＭＳ Ｐゴシック" panose="020B0600070205080204" pitchFamily="50" charset="-128"/>
              <a:ea typeface="ＭＳ Ｐゴシック" panose="020B0600070205080204" pitchFamily="50" charset="-128"/>
            </a:rPr>
            <a:t>　全般的には、類似団体の平均とほぼ同水準で推移している。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年度以降、物価高騰対策などによる取崩しのため年度末基金残高は減少傾向にあったが、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年度末は前年度比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1,335</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単独事業の効果を検証し、事務事業の整理を進め、歳入歳出のバランスを考慮しながら健全な行財政運営に努める。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水道事業会計は、独立採算が適切に行われている状況にある。</a:t>
          </a:r>
        </a:p>
        <a:p>
          <a:r>
            <a:rPr kumimoji="1" lang="ja-JP" altLang="en-US" sz="1400">
              <a:latin typeface="ＭＳ ゴシック" pitchFamily="49" charset="-128"/>
              <a:ea typeface="ＭＳ ゴシック" pitchFamily="49" charset="-128"/>
            </a:rPr>
            <a:t>　一般会計については、引き続き健全な財政運営に努める。</a:t>
          </a:r>
        </a:p>
        <a:p>
          <a:r>
            <a:rPr kumimoji="1" lang="ja-JP" altLang="en-US" sz="1400">
              <a:latin typeface="ＭＳ ゴシック" pitchFamily="49" charset="-128"/>
              <a:ea typeface="ＭＳ ゴシック" pitchFamily="49" charset="-128"/>
            </a:rPr>
            <a:t>　下水道事業会計については、赤字は発生していないものの一般会計からの繰入額が国の基準額を上回る繰入を行っており、本来の独立採算の原則に立ち返った料金の見直しによる健全化を図る必要がある。</a:t>
          </a:r>
        </a:p>
        <a:p>
          <a:r>
            <a:rPr kumimoji="1" lang="ja-JP" altLang="en-US" sz="1400">
              <a:latin typeface="ＭＳ ゴシック" pitchFamily="49" charset="-128"/>
              <a:ea typeface="ＭＳ ゴシック" pitchFamily="49" charset="-128"/>
            </a:rPr>
            <a:t>　その他の会計については、一般会計からの繰入金は基準内繰出であり、赤字を出すことなく健全運営を行っている。今後も基準内繰出を継続し健全経営に努める。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12653239</v>
      </c>
      <c r="BO4" s="371"/>
      <c r="BP4" s="371"/>
      <c r="BQ4" s="371"/>
      <c r="BR4" s="371"/>
      <c r="BS4" s="371"/>
      <c r="BT4" s="371"/>
      <c r="BU4" s="372"/>
      <c r="BV4" s="370">
        <v>13231628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12215010</v>
      </c>
      <c r="BO5" s="408"/>
      <c r="BP5" s="408"/>
      <c r="BQ5" s="408"/>
      <c r="BR5" s="408"/>
      <c r="BS5" s="408"/>
      <c r="BT5" s="408"/>
      <c r="BU5" s="409"/>
      <c r="BV5" s="407">
        <v>12919227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84.6</v>
      </c>
      <c r="CU5" s="405"/>
      <c r="CV5" s="405"/>
      <c r="CW5" s="405"/>
      <c r="CX5" s="405"/>
      <c r="CY5" s="405"/>
      <c r="CZ5" s="405"/>
      <c r="DA5" s="406"/>
      <c r="DB5" s="404">
        <v>86.2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438229</v>
      </c>
      <c r="BO6" s="408"/>
      <c r="BP6" s="408"/>
      <c r="BQ6" s="408"/>
      <c r="BR6" s="408"/>
      <c r="BS6" s="408"/>
      <c r="BT6" s="408"/>
      <c r="BU6" s="409"/>
      <c r="BV6" s="407">
        <v>312401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84.9</v>
      </c>
      <c r="CU6" s="445"/>
      <c r="CV6" s="445"/>
      <c r="CW6" s="445"/>
      <c r="CX6" s="445"/>
      <c r="CY6" s="445"/>
      <c r="CZ6" s="445"/>
      <c r="DA6" s="446"/>
      <c r="DB6" s="444">
        <v>86.7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193257</v>
      </c>
      <c r="BO7" s="408"/>
      <c r="BP7" s="408"/>
      <c r="BQ7" s="408"/>
      <c r="BR7" s="408"/>
      <c r="BS7" s="408"/>
      <c r="BT7" s="408"/>
      <c r="BU7" s="409"/>
      <c r="BV7" s="407">
        <v>33261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7287739</v>
      </c>
      <c r="CU7" s="408"/>
      <c r="CV7" s="408"/>
      <c r="CW7" s="408"/>
      <c r="CX7" s="408"/>
      <c r="CY7" s="408"/>
      <c r="CZ7" s="408"/>
      <c r="DA7" s="409"/>
      <c r="DB7" s="407">
        <v>6955900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244972</v>
      </c>
      <c r="BO8" s="408"/>
      <c r="BP8" s="408"/>
      <c r="BQ8" s="408"/>
      <c r="BR8" s="408"/>
      <c r="BS8" s="408"/>
      <c r="BT8" s="408"/>
      <c r="BU8" s="409"/>
      <c r="BV8" s="407">
        <v>279140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14556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-34168</v>
      </c>
      <c r="BO9" s="408"/>
      <c r="BP9" s="408"/>
      <c r="BQ9" s="408"/>
      <c r="BR9" s="408"/>
      <c r="BS9" s="408"/>
      <c r="BT9" s="408"/>
      <c r="BU9" s="409"/>
      <c r="BV9" s="407">
        <v>83472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15.4</v>
      </c>
      <c r="CU9" s="405"/>
      <c r="CV9" s="405"/>
      <c r="CW9" s="405"/>
      <c r="CX9" s="405"/>
      <c r="CY9" s="405"/>
      <c r="CZ9" s="405"/>
      <c r="DA9" s="406"/>
      <c r="DB9" s="404">
        <v>13.1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15709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2411</v>
      </c>
      <c r="BO10" s="408"/>
      <c r="BP10" s="408"/>
      <c r="BQ10" s="408"/>
      <c r="BR10" s="408"/>
      <c r="BS10" s="408"/>
      <c r="BT10" s="408"/>
      <c r="BU10" s="409"/>
      <c r="BV10" s="407">
        <v>2077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14014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56072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13872</v>
      </c>
      <c r="S13" s="492"/>
      <c r="T13" s="492"/>
      <c r="U13" s="492"/>
      <c r="V13" s="493"/>
      <c r="W13" s="423" t="s">
        <v>131</v>
      </c>
      <c r="X13" s="424"/>
      <c r="Y13" s="424"/>
      <c r="Z13" s="424"/>
      <c r="AA13" s="424"/>
      <c r="AB13" s="414"/>
      <c r="AC13" s="458">
        <v>1538</v>
      </c>
      <c r="AD13" s="459"/>
      <c r="AE13" s="459"/>
      <c r="AF13" s="459"/>
      <c r="AG13" s="501"/>
      <c r="AH13" s="458">
        <v>1480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-31757</v>
      </c>
      <c r="BO13" s="408"/>
      <c r="BP13" s="408"/>
      <c r="BQ13" s="408"/>
      <c r="BR13" s="408"/>
      <c r="BS13" s="408"/>
      <c r="BT13" s="408"/>
      <c r="BU13" s="409"/>
      <c r="BV13" s="407">
        <v>29477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3.5</v>
      </c>
      <c r="CU13" s="405"/>
      <c r="CV13" s="405"/>
      <c r="CW13" s="405"/>
      <c r="CX13" s="405"/>
      <c r="CY13" s="405"/>
      <c r="CZ13" s="405"/>
      <c r="DA13" s="406"/>
      <c r="DB13" s="404">
        <v>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14320</v>
      </c>
      <c r="S14" s="492"/>
      <c r="T14" s="492"/>
      <c r="U14" s="492"/>
      <c r="V14" s="493"/>
      <c r="W14" s="397"/>
      <c r="X14" s="398"/>
      <c r="Y14" s="398"/>
      <c r="Z14" s="398"/>
      <c r="AA14" s="398"/>
      <c r="AB14" s="387"/>
      <c r="AC14" s="494">
        <v>20.399999999999999</v>
      </c>
      <c r="AD14" s="495"/>
      <c r="AE14" s="495"/>
      <c r="AF14" s="495"/>
      <c r="AG14" s="496"/>
      <c r="AH14" s="494">
        <v>18.899999999999999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14187</v>
      </c>
      <c r="S15" s="492"/>
      <c r="T15" s="492"/>
      <c r="U15" s="492"/>
      <c r="V15" s="493"/>
      <c r="W15" s="423" t="s">
        <v>137</v>
      </c>
      <c r="X15" s="424"/>
      <c r="Y15" s="424"/>
      <c r="Z15" s="424"/>
      <c r="AA15" s="424"/>
      <c r="AB15" s="414"/>
      <c r="AC15" s="458">
        <v>1669</v>
      </c>
      <c r="AD15" s="459"/>
      <c r="AE15" s="459"/>
      <c r="AF15" s="459"/>
      <c r="AG15" s="501"/>
      <c r="AH15" s="458">
        <v>1783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2343225</v>
      </c>
      <c r="BO15" s="371"/>
      <c r="BP15" s="371"/>
      <c r="BQ15" s="371"/>
      <c r="BR15" s="371"/>
      <c r="BS15" s="371"/>
      <c r="BT15" s="371"/>
      <c r="BU15" s="372"/>
      <c r="BV15" s="370">
        <v>2392946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6629313</v>
      </c>
      <c r="BO16" s="408"/>
      <c r="BP16" s="408"/>
      <c r="BQ16" s="408"/>
      <c r="BR16" s="408"/>
      <c r="BS16" s="408"/>
      <c r="BT16" s="408"/>
      <c r="BU16" s="409"/>
      <c r="BV16" s="407">
        <v>6283517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4317</v>
      </c>
      <c r="AD17" s="459"/>
      <c r="AE17" s="459"/>
      <c r="AF17" s="459"/>
      <c r="AG17" s="501"/>
      <c r="AH17" s="458">
        <v>4586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2953928</v>
      </c>
      <c r="BO17" s="408"/>
      <c r="BP17" s="408"/>
      <c r="BQ17" s="408"/>
      <c r="BR17" s="408"/>
      <c r="BS17" s="408"/>
      <c r="BT17" s="408"/>
      <c r="BU17" s="409"/>
      <c r="BV17" s="407">
        <v>3025914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337.23</v>
      </c>
      <c r="M18" s="531"/>
      <c r="N18" s="531"/>
      <c r="O18" s="531"/>
      <c r="P18" s="531"/>
      <c r="Q18" s="531"/>
      <c r="R18" s="532"/>
      <c r="S18" s="532"/>
      <c r="T18" s="532"/>
      <c r="U18" s="532"/>
      <c r="V18" s="533"/>
      <c r="W18" s="425"/>
      <c r="X18" s="426"/>
      <c r="Y18" s="426"/>
      <c r="Z18" s="426"/>
      <c r="AA18" s="426"/>
      <c r="AB18" s="417"/>
      <c r="AC18" s="534">
        <v>57.4</v>
      </c>
      <c r="AD18" s="535"/>
      <c r="AE18" s="535"/>
      <c r="AF18" s="535"/>
      <c r="AG18" s="536"/>
      <c r="AH18" s="534">
        <v>58.4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6242280</v>
      </c>
      <c r="BO18" s="408"/>
      <c r="BP18" s="408"/>
      <c r="BQ18" s="408"/>
      <c r="BR18" s="408"/>
      <c r="BS18" s="408"/>
      <c r="BT18" s="408"/>
      <c r="BU18" s="409"/>
      <c r="BV18" s="407">
        <v>6000261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8844779</v>
      </c>
      <c r="BO19" s="408"/>
      <c r="BP19" s="408"/>
      <c r="BQ19" s="408"/>
      <c r="BR19" s="408"/>
      <c r="BS19" s="408"/>
      <c r="BT19" s="408"/>
      <c r="BU19" s="409"/>
      <c r="BV19" s="407">
        <v>8061876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5447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13097296</v>
      </c>
      <c r="BO22" s="371"/>
      <c r="BP22" s="371"/>
      <c r="BQ22" s="371"/>
      <c r="BR22" s="371"/>
      <c r="BS22" s="371"/>
      <c r="BT22" s="371"/>
      <c r="BU22" s="372"/>
      <c r="BV22" s="370">
        <v>12564038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8918161</v>
      </c>
      <c r="BO23" s="408"/>
      <c r="BP23" s="408"/>
      <c r="BQ23" s="408"/>
      <c r="BR23" s="408"/>
      <c r="BS23" s="408"/>
      <c r="BT23" s="408"/>
      <c r="BU23" s="409"/>
      <c r="BV23" s="407">
        <v>9236865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7510</v>
      </c>
      <c r="R24" s="459"/>
      <c r="S24" s="459"/>
      <c r="T24" s="459"/>
      <c r="U24" s="459"/>
      <c r="V24" s="501"/>
      <c r="W24" s="553"/>
      <c r="X24" s="554"/>
      <c r="Y24" s="555"/>
      <c r="Z24" s="457" t="s">
        <v>162</v>
      </c>
      <c r="AA24" s="437"/>
      <c r="AB24" s="437"/>
      <c r="AC24" s="437"/>
      <c r="AD24" s="437"/>
      <c r="AE24" s="437"/>
      <c r="AF24" s="437"/>
      <c r="AG24" s="438"/>
      <c r="AH24" s="458">
        <v>136</v>
      </c>
      <c r="AI24" s="459"/>
      <c r="AJ24" s="459"/>
      <c r="AK24" s="459"/>
      <c r="AL24" s="501"/>
      <c r="AM24" s="458">
        <v>424864</v>
      </c>
      <c r="AN24" s="459"/>
      <c r="AO24" s="459"/>
      <c r="AP24" s="459"/>
      <c r="AQ24" s="459"/>
      <c r="AR24" s="501"/>
      <c r="AS24" s="458">
        <v>3124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11362277</v>
      </c>
      <c r="BO24" s="408"/>
      <c r="BP24" s="408"/>
      <c r="BQ24" s="408"/>
      <c r="BR24" s="408"/>
      <c r="BS24" s="408"/>
      <c r="BT24" s="408"/>
      <c r="BU24" s="409"/>
      <c r="BV24" s="407">
        <v>10601415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437361</v>
      </c>
      <c r="BO25" s="371"/>
      <c r="BP25" s="371"/>
      <c r="BQ25" s="371"/>
      <c r="BR25" s="371"/>
      <c r="BS25" s="371"/>
      <c r="BT25" s="371"/>
      <c r="BU25" s="372"/>
      <c r="BV25" s="370">
        <v>692134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5280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2870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1580</v>
      </c>
      <c r="BO27" s="527"/>
      <c r="BP27" s="527"/>
      <c r="BQ27" s="527"/>
      <c r="BR27" s="527"/>
      <c r="BS27" s="527"/>
      <c r="BT27" s="527"/>
      <c r="BU27" s="528"/>
      <c r="BV27" s="526">
        <v>1580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1334771</v>
      </c>
      <c r="BO28" s="371"/>
      <c r="BP28" s="371"/>
      <c r="BQ28" s="371"/>
      <c r="BR28" s="371"/>
      <c r="BS28" s="371"/>
      <c r="BT28" s="371"/>
      <c r="BU28" s="372"/>
      <c r="BV28" s="370">
        <v>1332360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2250</v>
      </c>
      <c r="R29" s="459"/>
      <c r="S29" s="459"/>
      <c r="T29" s="459"/>
      <c r="U29" s="459"/>
      <c r="V29" s="501"/>
      <c r="W29" s="556"/>
      <c r="X29" s="557"/>
      <c r="Y29" s="558"/>
      <c r="Z29" s="457" t="s">
        <v>178</v>
      </c>
      <c r="AA29" s="437"/>
      <c r="AB29" s="437"/>
      <c r="AC29" s="437"/>
      <c r="AD29" s="437"/>
      <c r="AE29" s="437"/>
      <c r="AF29" s="437"/>
      <c r="AG29" s="438"/>
      <c r="AH29" s="458">
        <v>136</v>
      </c>
      <c r="AI29" s="459"/>
      <c r="AJ29" s="459"/>
      <c r="AK29" s="459"/>
      <c r="AL29" s="501"/>
      <c r="AM29" s="458">
        <v>424864</v>
      </c>
      <c r="AN29" s="459"/>
      <c r="AO29" s="459"/>
      <c r="AP29" s="459"/>
      <c r="AQ29" s="459"/>
      <c r="AR29" s="501"/>
      <c r="AS29" s="458">
        <v>3124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1112113</v>
      </c>
      <c r="BO29" s="408"/>
      <c r="BP29" s="408"/>
      <c r="BQ29" s="408"/>
      <c r="BR29" s="408"/>
      <c r="BS29" s="408"/>
      <c r="BT29" s="408"/>
      <c r="BU29" s="409"/>
      <c r="BV29" s="407">
        <v>937124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2331673</v>
      </c>
      <c r="BO30" s="527"/>
      <c r="BP30" s="527"/>
      <c r="BQ30" s="527"/>
      <c r="BR30" s="527"/>
      <c r="BS30" s="527"/>
      <c r="BT30" s="527"/>
      <c r="BU30" s="528"/>
      <c r="BV30" s="526">
        <v>2111111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中部上北広域事業組合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(一社)東八甲田ローズカントリー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七戸霊園事業特別会計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中部上北広域事業組合　病院会計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(公財)鷹山宇一記念美術振興会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上北地方教育・福祉事務組合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(株)七戸物産協会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青森県市町村職員退職手当組合</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(一社)しちのへ観光協会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青森県交通災害共済組合</v>
      </c>
      <c r="BZ38" s="598"/>
      <c r="CA38" s="598"/>
      <c r="CB38" s="598"/>
      <c r="CC38" s="598"/>
      <c r="CD38" s="598"/>
      <c r="CE38" s="598"/>
      <c r="CF38" s="598"/>
      <c r="CG38" s="598"/>
      <c r="CH38" s="598"/>
      <c r="CI38" s="598"/>
      <c r="CJ38" s="598"/>
      <c r="CK38" s="598"/>
      <c r="CL38" s="598"/>
      <c r="CM38" s="598"/>
      <c r="CN38" s="169"/>
      <c r="CO38" s="597">
        <f t="shared" si="3"/>
        <v>21</v>
      </c>
      <c r="CP38" s="597"/>
      <c r="CQ38" s="598" t="str">
        <f>IF('各会計、関係団体の財政状況及び健全化判断比率'!BS11="","",'各会計、関係団体の財政状況及び健全化判断比率'!BS11)</f>
        <v>南部縦貫(株)</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青森県後期高齢者医療広域連合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青森県後期高齢者医療広域連合　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青森県市町村総合事務組合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qrEEg7qQK0ayuOJ1UOxwjaX/xXtoMGeanniUzJ7C5m11HJZP0VHnraudR52qjgc0utVHRNtEwO8eWT1mzg7Qg==" saltValue="TGW9zP90uzcCW1l08xed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10.39</v>
      </c>
      <c r="G34" s="33">
        <v>9.9600000000000009</v>
      </c>
      <c r="H34" s="33">
        <v>9.73</v>
      </c>
      <c r="I34" s="33">
        <v>9.1999999999999993</v>
      </c>
      <c r="J34" s="34">
        <v>8.61</v>
      </c>
      <c r="K34" s="22"/>
      <c r="L34" s="22"/>
      <c r="M34" s="22"/>
      <c r="N34" s="22"/>
      <c r="O34" s="22"/>
      <c r="P34" s="22"/>
    </row>
    <row r="35" spans="1:16" ht="39" customHeight="1" x14ac:dyDescent="0.15">
      <c r="A35" s="22"/>
      <c r="B35" s="35"/>
      <c r="C35" s="1145" t="s">
        <v>535</v>
      </c>
      <c r="D35" s="1146"/>
      <c r="E35" s="1147"/>
      <c r="F35" s="36">
        <v>2.52</v>
      </c>
      <c r="G35" s="37">
        <v>4.0199999999999996</v>
      </c>
      <c r="H35" s="37">
        <v>2.84</v>
      </c>
      <c r="I35" s="37">
        <v>4</v>
      </c>
      <c r="J35" s="38">
        <v>3.59</v>
      </c>
      <c r="K35" s="22"/>
      <c r="L35" s="22"/>
      <c r="M35" s="22"/>
      <c r="N35" s="22"/>
      <c r="O35" s="22"/>
      <c r="P35" s="22"/>
    </row>
    <row r="36" spans="1:16" ht="39" customHeight="1" x14ac:dyDescent="0.15">
      <c r="A36" s="22"/>
      <c r="B36" s="35"/>
      <c r="C36" s="1145" t="s">
        <v>536</v>
      </c>
      <c r="D36" s="1146"/>
      <c r="E36" s="1147"/>
      <c r="F36" s="36">
        <v>1.38</v>
      </c>
      <c r="G36" s="37">
        <v>1.27</v>
      </c>
      <c r="H36" s="37">
        <v>1.93</v>
      </c>
      <c r="I36" s="37">
        <v>1.66</v>
      </c>
      <c r="J36" s="38">
        <v>1.46</v>
      </c>
      <c r="K36" s="22"/>
      <c r="L36" s="22"/>
      <c r="M36" s="22"/>
      <c r="N36" s="22"/>
      <c r="O36" s="22"/>
      <c r="P36" s="22"/>
    </row>
    <row r="37" spans="1:16" ht="39" customHeight="1" x14ac:dyDescent="0.15">
      <c r="A37" s="22"/>
      <c r="B37" s="35"/>
      <c r="C37" s="1145" t="s">
        <v>537</v>
      </c>
      <c r="D37" s="1146"/>
      <c r="E37" s="1147"/>
      <c r="F37" s="36" t="s">
        <v>489</v>
      </c>
      <c r="G37" s="37" t="s">
        <v>489</v>
      </c>
      <c r="H37" s="37" t="s">
        <v>489</v>
      </c>
      <c r="I37" s="37" t="s">
        <v>489</v>
      </c>
      <c r="J37" s="38">
        <v>0.97</v>
      </c>
      <c r="K37" s="22"/>
      <c r="L37" s="22"/>
      <c r="M37" s="22"/>
      <c r="N37" s="22"/>
      <c r="O37" s="22"/>
      <c r="P37" s="22"/>
    </row>
    <row r="38" spans="1:16" ht="39" customHeight="1" x14ac:dyDescent="0.15">
      <c r="A38" s="22"/>
      <c r="B38" s="35"/>
      <c r="C38" s="1145" t="s">
        <v>538</v>
      </c>
      <c r="D38" s="1146"/>
      <c r="E38" s="1147"/>
      <c r="F38" s="36">
        <v>0.56999999999999995</v>
      </c>
      <c r="G38" s="37">
        <v>0.82</v>
      </c>
      <c r="H38" s="37">
        <v>1.1100000000000001</v>
      </c>
      <c r="I38" s="37">
        <v>1.08</v>
      </c>
      <c r="J38" s="38">
        <v>0.52</v>
      </c>
      <c r="K38" s="22"/>
      <c r="L38" s="22"/>
      <c r="M38" s="22"/>
      <c r="N38" s="22"/>
      <c r="O38" s="22"/>
      <c r="P38" s="22"/>
    </row>
    <row r="39" spans="1:16" ht="39" customHeight="1" x14ac:dyDescent="0.15">
      <c r="A39" s="22"/>
      <c r="B39" s="35"/>
      <c r="C39" s="1145" t="s">
        <v>539</v>
      </c>
      <c r="D39" s="1146"/>
      <c r="E39" s="1147"/>
      <c r="F39" s="36">
        <v>7.0000000000000007E-2</v>
      </c>
      <c r="G39" s="37">
        <v>0.14000000000000001</v>
      </c>
      <c r="H39" s="37">
        <v>0.09</v>
      </c>
      <c r="I39" s="37">
        <v>0.12</v>
      </c>
      <c r="J39" s="38">
        <v>0.14000000000000001</v>
      </c>
      <c r="K39" s="22"/>
      <c r="L39" s="22"/>
      <c r="M39" s="22"/>
      <c r="N39" s="22"/>
      <c r="O39" s="22"/>
      <c r="P39" s="22"/>
    </row>
    <row r="40" spans="1:16" ht="39" customHeight="1" x14ac:dyDescent="0.15">
      <c r="A40" s="22"/>
      <c r="B40" s="35"/>
      <c r="C40" s="1145" t="s">
        <v>540</v>
      </c>
      <c r="D40" s="1146"/>
      <c r="E40" s="1147"/>
      <c r="F40" s="36">
        <v>0.03</v>
      </c>
      <c r="G40" s="37">
        <v>0</v>
      </c>
      <c r="H40" s="37">
        <v>0</v>
      </c>
      <c r="I40" s="37">
        <v>0</v>
      </c>
      <c r="J40" s="38">
        <v>0.01</v>
      </c>
      <c r="K40" s="22"/>
      <c r="L40" s="22"/>
      <c r="M40" s="22"/>
      <c r="N40" s="22"/>
      <c r="O40" s="22"/>
      <c r="P40" s="22"/>
    </row>
    <row r="41" spans="1:16" ht="39" customHeight="1" x14ac:dyDescent="0.15">
      <c r="A41" s="22"/>
      <c r="B41" s="35"/>
      <c r="C41" s="1145" t="s">
        <v>541</v>
      </c>
      <c r="D41" s="1146"/>
      <c r="E41" s="1147"/>
      <c r="F41" s="36">
        <v>0</v>
      </c>
      <c r="G41" s="37">
        <v>0.01</v>
      </c>
      <c r="H41" s="37" t="s">
        <v>542</v>
      </c>
      <c r="I41" s="37">
        <v>0</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0.21</v>
      </c>
      <c r="G43" s="42">
        <v>0.13</v>
      </c>
      <c r="H43" s="42">
        <v>0.04</v>
      </c>
      <c r="I43" s="42">
        <v>0.08</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7HN7J5JlSKVHBGyOLh/VjUOpqSDw6SLKhvWKvt+99qdJHOKKjOJ/wejj1HpJ9ezbb5fBOQ2itE6dPZSzMCElg==" saltValue="+O1IFBHHx6iYbuQwBLlb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956</v>
      </c>
      <c r="L45" s="60">
        <v>1015</v>
      </c>
      <c r="M45" s="60">
        <v>1047</v>
      </c>
      <c r="N45" s="60">
        <v>1099</v>
      </c>
      <c r="O45" s="61">
        <v>1393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198</v>
      </c>
      <c r="L48" s="64">
        <v>185</v>
      </c>
      <c r="M48" s="64">
        <v>182</v>
      </c>
      <c r="N48" s="64">
        <v>117</v>
      </c>
      <c r="O48" s="65">
        <v>228</v>
      </c>
      <c r="P48" s="48"/>
      <c r="Q48" s="48"/>
      <c r="R48" s="48"/>
      <c r="S48" s="48"/>
      <c r="T48" s="48"/>
      <c r="U48" s="48"/>
    </row>
    <row r="49" spans="1:21" ht="30.75" customHeight="1" x14ac:dyDescent="0.15">
      <c r="A49" s="48"/>
      <c r="B49" s="1155"/>
      <c r="C49" s="1156"/>
      <c r="D49" s="62"/>
      <c r="E49" s="1161" t="s">
        <v>14</v>
      </c>
      <c r="F49" s="1161"/>
      <c r="G49" s="1161"/>
      <c r="H49" s="1161"/>
      <c r="I49" s="1161"/>
      <c r="J49" s="1162"/>
      <c r="K49" s="63">
        <v>174</v>
      </c>
      <c r="L49" s="64">
        <v>139</v>
      </c>
      <c r="M49" s="64">
        <v>142</v>
      </c>
      <c r="N49" s="64">
        <v>135</v>
      </c>
      <c r="O49" s="65">
        <v>127</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489</v>
      </c>
      <c r="M51" s="64">
        <v>0</v>
      </c>
      <c r="N51" s="64">
        <v>0</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1117</v>
      </c>
      <c r="L52" s="64">
        <v>1150</v>
      </c>
      <c r="M52" s="64">
        <v>1188</v>
      </c>
      <c r="N52" s="64">
        <v>1199</v>
      </c>
      <c r="O52" s="65">
        <v>1459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212</v>
      </c>
      <c r="L53" s="69">
        <v>190</v>
      </c>
      <c r="M53" s="69">
        <v>184</v>
      </c>
      <c r="N53" s="69">
        <v>153</v>
      </c>
      <c r="O53" s="70">
        <v>289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oq5wpN7lq9inLyis5C+nQCctlcj7bQT91zZR0Io9k04trj8QT1BS/2o4xJ0Hxw1wcNnUDpVoDmNjFE+xj6/0w==" saltValue="VlV1/3e5qu2EEvxMqgHA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9881</v>
      </c>
      <c r="J41" s="344">
        <v>9945</v>
      </c>
      <c r="K41" s="344">
        <v>11101</v>
      </c>
      <c r="L41" s="344">
        <v>12564</v>
      </c>
      <c r="M41" s="345">
        <v>13097</v>
      </c>
    </row>
    <row r="42" spans="2:13" ht="27.75" customHeight="1" x14ac:dyDescent="0.15">
      <c r="B42" s="1186"/>
      <c r="C42" s="1187"/>
      <c r="D42" s="106"/>
      <c r="E42" s="1192" t="s">
        <v>32</v>
      </c>
      <c r="F42" s="1192"/>
      <c r="G42" s="1192"/>
      <c r="H42" s="1193"/>
      <c r="I42" s="346">
        <v>2</v>
      </c>
      <c r="J42" s="347">
        <v>1</v>
      </c>
      <c r="K42" s="347">
        <v>1</v>
      </c>
      <c r="L42" s="347" t="s">
        <v>489</v>
      </c>
      <c r="M42" s="348" t="s">
        <v>489</v>
      </c>
    </row>
    <row r="43" spans="2:13" ht="27.75" customHeight="1" x14ac:dyDescent="0.15">
      <c r="B43" s="1186"/>
      <c r="C43" s="1187"/>
      <c r="D43" s="106"/>
      <c r="E43" s="1192" t="s">
        <v>33</v>
      </c>
      <c r="F43" s="1192"/>
      <c r="G43" s="1192"/>
      <c r="H43" s="1193"/>
      <c r="I43" s="346">
        <v>2324</v>
      </c>
      <c r="J43" s="347">
        <v>2231</v>
      </c>
      <c r="K43" s="347">
        <v>2177</v>
      </c>
      <c r="L43" s="347">
        <v>1937</v>
      </c>
      <c r="M43" s="348">
        <v>1871</v>
      </c>
    </row>
    <row r="44" spans="2:13" ht="27.75" customHeight="1" x14ac:dyDescent="0.15">
      <c r="B44" s="1186"/>
      <c r="C44" s="1187"/>
      <c r="D44" s="106"/>
      <c r="E44" s="1192" t="s">
        <v>34</v>
      </c>
      <c r="F44" s="1192"/>
      <c r="G44" s="1192"/>
      <c r="H44" s="1193"/>
      <c r="I44" s="346">
        <v>1040</v>
      </c>
      <c r="J44" s="347">
        <v>903</v>
      </c>
      <c r="K44" s="347">
        <v>803</v>
      </c>
      <c r="L44" s="347">
        <v>690</v>
      </c>
      <c r="M44" s="348">
        <v>676</v>
      </c>
    </row>
    <row r="45" spans="2:13" ht="27.75" customHeight="1" x14ac:dyDescent="0.15">
      <c r="B45" s="1186"/>
      <c r="C45" s="1187"/>
      <c r="D45" s="106"/>
      <c r="E45" s="1192" t="s">
        <v>35</v>
      </c>
      <c r="F45" s="1192"/>
      <c r="G45" s="1192"/>
      <c r="H45" s="1193"/>
      <c r="I45" s="346">
        <v>965</v>
      </c>
      <c r="J45" s="347">
        <v>959</v>
      </c>
      <c r="K45" s="347">
        <v>948</v>
      </c>
      <c r="L45" s="347">
        <v>991</v>
      </c>
      <c r="M45" s="348">
        <v>1085</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v>49</v>
      </c>
      <c r="J49" s="347">
        <v>117</v>
      </c>
      <c r="K49" s="347">
        <v>158</v>
      </c>
      <c r="L49" s="347">
        <v>86</v>
      </c>
      <c r="M49" s="348">
        <v>16</v>
      </c>
    </row>
    <row r="50" spans="2:13" ht="27.75" customHeight="1" x14ac:dyDescent="0.15">
      <c r="B50" s="1197" t="s">
        <v>40</v>
      </c>
      <c r="C50" s="1198"/>
      <c r="D50" s="109"/>
      <c r="E50" s="1192" t="s">
        <v>41</v>
      </c>
      <c r="F50" s="1192"/>
      <c r="G50" s="1192"/>
      <c r="H50" s="1193"/>
      <c r="I50" s="346">
        <v>2256</v>
      </c>
      <c r="J50" s="347">
        <v>2915</v>
      </c>
      <c r="K50" s="347">
        <v>3661</v>
      </c>
      <c r="L50" s="347">
        <v>4106</v>
      </c>
      <c r="M50" s="348">
        <v>4609</v>
      </c>
    </row>
    <row r="51" spans="2:13" ht="27.75" customHeight="1" x14ac:dyDescent="0.15">
      <c r="B51" s="1186"/>
      <c r="C51" s="1187"/>
      <c r="D51" s="106"/>
      <c r="E51" s="1192" t="s">
        <v>42</v>
      </c>
      <c r="F51" s="1192"/>
      <c r="G51" s="1192"/>
      <c r="H51" s="1193"/>
      <c r="I51" s="346">
        <v>170</v>
      </c>
      <c r="J51" s="347">
        <v>248</v>
      </c>
      <c r="K51" s="347">
        <v>394</v>
      </c>
      <c r="L51" s="347">
        <v>403</v>
      </c>
      <c r="M51" s="348">
        <v>399</v>
      </c>
    </row>
    <row r="52" spans="2:13" ht="27.75" customHeight="1" x14ac:dyDescent="0.15">
      <c r="B52" s="1188"/>
      <c r="C52" s="1189"/>
      <c r="D52" s="106"/>
      <c r="E52" s="1192" t="s">
        <v>43</v>
      </c>
      <c r="F52" s="1192"/>
      <c r="G52" s="1192"/>
      <c r="H52" s="1193"/>
      <c r="I52" s="346">
        <v>11501</v>
      </c>
      <c r="J52" s="347">
        <v>11253</v>
      </c>
      <c r="K52" s="347">
        <v>11660</v>
      </c>
      <c r="L52" s="347">
        <v>12419</v>
      </c>
      <c r="M52" s="348">
        <v>12470</v>
      </c>
    </row>
    <row r="53" spans="2:13" ht="27.75" customHeight="1" thickBot="1" x14ac:dyDescent="0.2">
      <c r="B53" s="1199" t="s">
        <v>19</v>
      </c>
      <c r="C53" s="1200"/>
      <c r="D53" s="110"/>
      <c r="E53" s="1201" t="s">
        <v>44</v>
      </c>
      <c r="F53" s="1201"/>
      <c r="G53" s="1201"/>
      <c r="H53" s="1202"/>
      <c r="I53" s="349">
        <v>334</v>
      </c>
      <c r="J53" s="350">
        <v>-260</v>
      </c>
      <c r="K53" s="350">
        <v>-527</v>
      </c>
      <c r="L53" s="350">
        <v>-660</v>
      </c>
      <c r="M53" s="351">
        <v>-731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pzdc9OunUvk7Qbam9lJ7p/n7R8y5aZncIMqhk8RotBJwgujna2Fqgg9Jlcq2IU7B5aXBN8ZqqI0Q35+EUd8tQ==" saltValue="xN0Beg3MJVOpq3k6g9Nf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1386</v>
      </c>
      <c r="G55" s="352">
        <v>1332</v>
      </c>
      <c r="H55" s="353">
        <v>1335</v>
      </c>
    </row>
    <row r="56" spans="2:8" ht="52.5" customHeight="1" x14ac:dyDescent="0.15">
      <c r="B56" s="122"/>
      <c r="C56" s="1213" t="s">
        <v>47</v>
      </c>
      <c r="D56" s="1213"/>
      <c r="E56" s="1214"/>
      <c r="F56" s="354">
        <v>635</v>
      </c>
      <c r="G56" s="354">
        <v>937</v>
      </c>
      <c r="H56" s="355">
        <v>1112</v>
      </c>
    </row>
    <row r="57" spans="2:8" ht="53.25" customHeight="1" x14ac:dyDescent="0.15">
      <c r="B57" s="122"/>
      <c r="C57" s="1215" t="s">
        <v>48</v>
      </c>
      <c r="D57" s="1215"/>
      <c r="E57" s="1216"/>
      <c r="F57" s="356">
        <v>2031</v>
      </c>
      <c r="G57" s="356">
        <v>2111</v>
      </c>
      <c r="H57" s="357">
        <v>2332</v>
      </c>
    </row>
    <row r="58" spans="2:8" ht="45.75" customHeight="1" x14ac:dyDescent="0.15">
      <c r="B58" s="123"/>
      <c r="C58" s="1203" t="s">
        <v>564</v>
      </c>
      <c r="D58" s="1204"/>
      <c r="E58" s="1205"/>
      <c r="F58" s="358">
        <v>1246</v>
      </c>
      <c r="G58" s="358">
        <v>1398</v>
      </c>
      <c r="H58" s="359">
        <v>1600</v>
      </c>
    </row>
    <row r="59" spans="2:8" ht="45.75" customHeight="1" x14ac:dyDescent="0.15">
      <c r="B59" s="123"/>
      <c r="C59" s="1203" t="s">
        <v>565</v>
      </c>
      <c r="D59" s="1204"/>
      <c r="E59" s="1205"/>
      <c r="F59" s="358">
        <v>590</v>
      </c>
      <c r="G59" s="358">
        <v>590</v>
      </c>
      <c r="H59" s="359">
        <v>591</v>
      </c>
    </row>
    <row r="60" spans="2:8" ht="45.75" customHeight="1" x14ac:dyDescent="0.15">
      <c r="B60" s="123"/>
      <c r="C60" s="1203" t="s">
        <v>568</v>
      </c>
      <c r="D60" s="1204"/>
      <c r="E60" s="1205"/>
      <c r="F60" s="358">
        <v>46</v>
      </c>
      <c r="G60" s="358">
        <v>46</v>
      </c>
      <c r="H60" s="359">
        <v>62</v>
      </c>
    </row>
    <row r="61" spans="2:8" ht="45.75" customHeight="1" x14ac:dyDescent="0.15">
      <c r="B61" s="123"/>
      <c r="C61" s="1203" t="s">
        <v>567</v>
      </c>
      <c r="D61" s="1204"/>
      <c r="E61" s="1205"/>
      <c r="F61" s="358">
        <v>92</v>
      </c>
      <c r="G61" s="358">
        <v>54</v>
      </c>
      <c r="H61" s="359">
        <v>52</v>
      </c>
    </row>
    <row r="62" spans="2:8" ht="45.75" customHeight="1" thickBot="1" x14ac:dyDescent="0.2">
      <c r="B62" s="124"/>
      <c r="C62" s="1206" t="s">
        <v>566</v>
      </c>
      <c r="D62" s="1207"/>
      <c r="E62" s="1208"/>
      <c r="F62" s="360">
        <v>9</v>
      </c>
      <c r="G62" s="360">
        <v>8</v>
      </c>
      <c r="H62" s="361">
        <v>8</v>
      </c>
    </row>
    <row r="63" spans="2:8" ht="52.5" customHeight="1" thickBot="1" x14ac:dyDescent="0.2">
      <c r="B63" s="125"/>
      <c r="C63" s="1209" t="s">
        <v>49</v>
      </c>
      <c r="D63" s="1209"/>
      <c r="E63" s="1210"/>
      <c r="F63" s="362">
        <v>4052</v>
      </c>
      <c r="G63" s="362">
        <v>4381</v>
      </c>
      <c r="H63" s="363">
        <v>4779</v>
      </c>
    </row>
    <row r="64" spans="2:8" x14ac:dyDescent="0.15"/>
  </sheetData>
  <sheetProtection algorithmName="SHA-512" hashValue="ohTJtAYbq4IFk8fkmN7ZcBUUqmbhZ4a9hDXv/TB3WO9dj9hr5IpQc10Io1sqc5YRPKMwS0zWhLKYnrvt2aMnbA==" saltValue="L0DqwRWzkvU/SRnqOuz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123314</v>
      </c>
      <c r="E3" s="144"/>
      <c r="F3" s="145">
        <v>94796</v>
      </c>
      <c r="G3" s="146"/>
      <c r="H3" s="147"/>
    </row>
    <row r="4" spans="1:8" x14ac:dyDescent="0.15">
      <c r="A4" s="148"/>
      <c r="B4" s="149"/>
      <c r="C4" s="150"/>
      <c r="D4" s="151">
        <v>67708</v>
      </c>
      <c r="E4" s="152"/>
      <c r="F4" s="153">
        <v>55781</v>
      </c>
      <c r="G4" s="154"/>
      <c r="H4" s="155"/>
    </row>
    <row r="5" spans="1:8" x14ac:dyDescent="0.15">
      <c r="A5" s="136" t="s">
        <v>521</v>
      </c>
      <c r="B5" s="141"/>
      <c r="C5" s="142"/>
      <c r="D5" s="143">
        <v>95535</v>
      </c>
      <c r="E5" s="144"/>
      <c r="F5" s="145">
        <v>114841</v>
      </c>
      <c r="G5" s="146"/>
      <c r="H5" s="147"/>
    </row>
    <row r="6" spans="1:8" x14ac:dyDescent="0.15">
      <c r="A6" s="148"/>
      <c r="B6" s="149"/>
      <c r="C6" s="150"/>
      <c r="D6" s="151">
        <v>43137</v>
      </c>
      <c r="E6" s="152"/>
      <c r="F6" s="153">
        <v>51589</v>
      </c>
      <c r="G6" s="154"/>
      <c r="H6" s="155"/>
    </row>
    <row r="7" spans="1:8" x14ac:dyDescent="0.15">
      <c r="A7" s="136" t="s">
        <v>522</v>
      </c>
      <c r="B7" s="141"/>
      <c r="C7" s="142"/>
      <c r="D7" s="143">
        <v>202847</v>
      </c>
      <c r="E7" s="144"/>
      <c r="F7" s="145">
        <v>124145</v>
      </c>
      <c r="G7" s="146"/>
      <c r="H7" s="147"/>
    </row>
    <row r="8" spans="1:8" x14ac:dyDescent="0.15">
      <c r="A8" s="148"/>
      <c r="B8" s="149"/>
      <c r="C8" s="150"/>
      <c r="D8" s="151">
        <v>41065</v>
      </c>
      <c r="E8" s="152"/>
      <c r="F8" s="153">
        <v>54761</v>
      </c>
      <c r="G8" s="154"/>
      <c r="H8" s="155"/>
    </row>
    <row r="9" spans="1:8" x14ac:dyDescent="0.15">
      <c r="A9" s="136" t="s">
        <v>523</v>
      </c>
      <c r="B9" s="141"/>
      <c r="C9" s="142"/>
      <c r="D9" s="143">
        <v>236353</v>
      </c>
      <c r="E9" s="144"/>
      <c r="F9" s="145">
        <v>131480</v>
      </c>
      <c r="G9" s="146"/>
      <c r="H9" s="147"/>
    </row>
    <row r="10" spans="1:8" x14ac:dyDescent="0.15">
      <c r="A10" s="148"/>
      <c r="B10" s="149"/>
      <c r="C10" s="150"/>
      <c r="D10" s="151">
        <v>53688</v>
      </c>
      <c r="E10" s="152"/>
      <c r="F10" s="153">
        <v>63148</v>
      </c>
      <c r="G10" s="154"/>
      <c r="H10" s="155"/>
    </row>
    <row r="11" spans="1:8" x14ac:dyDescent="0.15">
      <c r="A11" s="136" t="s">
        <v>524</v>
      </c>
      <c r="B11" s="141"/>
      <c r="C11" s="142"/>
      <c r="D11" s="143">
        <v>153356</v>
      </c>
      <c r="E11" s="144"/>
      <c r="F11" s="145">
        <v>163245</v>
      </c>
      <c r="G11" s="146"/>
      <c r="H11" s="147"/>
    </row>
    <row r="12" spans="1:8" x14ac:dyDescent="0.15">
      <c r="A12" s="148"/>
      <c r="B12" s="149"/>
      <c r="C12" s="156"/>
      <c r="D12" s="151">
        <v>131903</v>
      </c>
      <c r="E12" s="152"/>
      <c r="F12" s="153">
        <v>87630</v>
      </c>
      <c r="G12" s="154"/>
      <c r="H12" s="155"/>
    </row>
    <row r="13" spans="1:8" x14ac:dyDescent="0.15">
      <c r="A13" s="136"/>
      <c r="B13" s="141"/>
      <c r="C13" s="157"/>
      <c r="D13" s="158">
        <v>162281</v>
      </c>
      <c r="E13" s="159"/>
      <c r="F13" s="160">
        <v>125701</v>
      </c>
      <c r="G13" s="161"/>
      <c r="H13" s="147"/>
    </row>
    <row r="14" spans="1:8" x14ac:dyDescent="0.15">
      <c r="A14" s="148"/>
      <c r="B14" s="149"/>
      <c r="C14" s="150"/>
      <c r="D14" s="151">
        <v>67500</v>
      </c>
      <c r="E14" s="152"/>
      <c r="F14" s="153">
        <v>62582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2.5299999999999998</v>
      </c>
      <c r="C19" s="162">
        <f>ROUND(VALUE(SUBSTITUTE(実質収支比率等に係る経年分析!G$48,"▲","-")),2)</f>
        <v>4.03</v>
      </c>
      <c r="D19" s="162">
        <f>ROUND(VALUE(SUBSTITUTE(実質収支比率等に係る経年分析!H$48,"▲","-")),2)</f>
        <v>2.84</v>
      </c>
      <c r="E19" s="162">
        <f>ROUND(VALUE(SUBSTITUTE(実質収支比率等に係る経年分析!I$48,"▲","-")),2)</f>
        <v>4.01</v>
      </c>
      <c r="F19" s="162">
        <f>ROUND(VALUE(SUBSTITUTE(実質収支比率等に係る経年分析!J$48,"▲","-")),2)</f>
        <v>3.36</v>
      </c>
    </row>
    <row r="20" spans="1:11" x14ac:dyDescent="0.15">
      <c r="A20" s="162" t="s">
        <v>53</v>
      </c>
      <c r="B20" s="162">
        <f>ROUND(VALUE(SUBSTITUTE(実質収支比率等に係る経年分析!F$47,"▲","-")),2)</f>
        <v>16.829999999999998</v>
      </c>
      <c r="C20" s="162">
        <f>ROUND(VALUE(SUBSTITUTE(実質収支比率等に係る経年分析!G$47,"▲","-")),2)</f>
        <v>20.89</v>
      </c>
      <c r="D20" s="162">
        <f>ROUND(VALUE(SUBSTITUTE(実質収支比率等に係る経年分析!H$47,"▲","-")),2)</f>
        <v>20.09</v>
      </c>
      <c r="E20" s="162">
        <f>ROUND(VALUE(SUBSTITUTE(実質収支比率等に係る経年分析!I$47,"▲","-")),2)</f>
        <v>19.149999999999999</v>
      </c>
      <c r="F20" s="162">
        <f>ROUND(VALUE(SUBSTITUTE(実質収支比率等に係る経年分析!J$47,"▲","-")),2)</f>
        <v>18.32</v>
      </c>
    </row>
    <row r="21" spans="1:11" x14ac:dyDescent="0.15">
      <c r="A21" s="162" t="s">
        <v>54</v>
      </c>
      <c r="B21" s="162">
        <f>IF(ISNUMBER(VALUE(SUBSTITUTE(実質収支比率等に係る経年分析!F$49,"▲","-"))),ROUND(VALUE(SUBSTITUTE(実質収支比率等に係る経年分析!F$49,"▲","-")),2),NA())</f>
        <v>4.0599999999999996</v>
      </c>
      <c r="C21" s="162">
        <f>IF(ISNUMBER(VALUE(SUBSTITUTE(実質収支比率等に係る経年分析!G$49,"▲","-"))),ROUND(VALUE(SUBSTITUTE(実質収支比率等に係る経年分析!G$49,"▲","-")),2),NA())</f>
        <v>8.36</v>
      </c>
      <c r="D21" s="162">
        <f>IF(ISNUMBER(VALUE(SUBSTITUTE(実質収支比率等に係る経年分析!H$49,"▲","-"))),ROUND(VALUE(SUBSTITUTE(実質収支比率等に係る経年分析!H$49,"▲","-")),2),NA())</f>
        <v>-3.69</v>
      </c>
      <c r="E21" s="162">
        <f>IF(ISNUMBER(VALUE(SUBSTITUTE(実質収支比率等に係る経年分析!I$49,"▲","-"))),ROUND(VALUE(SUBSTITUTE(実質収支比率等に係る経年分析!I$49,"▲","-")),2),NA())</f>
        <v>0.42</v>
      </c>
      <c r="F21" s="162">
        <f>IF(ISNUMBER(VALUE(SUBSTITUTE(実質収支比率等に係る経年分析!J$49,"▲","-"))),ROUND(VALUE(SUBSTITUTE(実質収支比率等に係る経年分析!J$49,"▲","-")),2),NA())</f>
        <v>-0.44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七戸霊園事業特別会計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1.1100000000000001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9.9600000000000009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9.1999999999999993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8.61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1117</v>
      </c>
      <c r="E42" s="164"/>
      <c r="F42" s="164"/>
      <c r="G42" s="164">
        <f>'実質公債費比率（分子）の構造'!L$52</f>
        <v>1150</v>
      </c>
      <c r="H42" s="164"/>
      <c r="I42" s="164"/>
      <c r="J42" s="164">
        <f>'実質公債費比率（分子）の構造'!M$52</f>
        <v>1188</v>
      </c>
      <c r="K42" s="164"/>
      <c r="L42" s="164"/>
      <c r="M42" s="164">
        <f>'実質公債費比率（分子）の構造'!N$52</f>
        <v>1199</v>
      </c>
      <c r="N42" s="164"/>
      <c r="O42" s="164"/>
      <c r="P42" s="164">
        <f>'実質公債費比率（分子）の構造'!O$52</f>
        <v>1459</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t="str">
        <f>'実質公債費比率（分子）の構造'!O$50</f>
        <v>-</v>
      </c>
      <c r="O44" s="164"/>
      <c r="P44" s="164"/>
    </row>
    <row r="45" spans="1:16" x14ac:dyDescent="0.15">
      <c r="A45" s="164" t="s">
        <v>63</v>
      </c>
      <c r="B45" s="164">
        <f>'実質公債費比率（分子）の構造'!K$49</f>
        <v>174</v>
      </c>
      <c r="C45" s="164"/>
      <c r="D45" s="164"/>
      <c r="E45" s="164">
        <f>'実質公債費比率（分子）の構造'!L$49</f>
        <v>139</v>
      </c>
      <c r="F45" s="164"/>
      <c r="G45" s="164"/>
      <c r="H45" s="164">
        <f>'実質公債費比率（分子）の構造'!M$49</f>
        <v>142</v>
      </c>
      <c r="I45" s="164"/>
      <c r="J45" s="164"/>
      <c r="K45" s="164">
        <f>'実質公債費比率（分子）の構造'!N$49</f>
        <v>135</v>
      </c>
      <c r="L45" s="164"/>
      <c r="M45" s="164"/>
      <c r="N45" s="164">
        <f>'実質公債費比率（分子）の構造'!O$49</f>
        <v>127</v>
      </c>
      <c r="O45" s="164"/>
      <c r="P45" s="164"/>
    </row>
    <row r="46" spans="1:16" x14ac:dyDescent="0.15">
      <c r="A46" s="164" t="s">
        <v>64</v>
      </c>
      <c r="B46" s="164">
        <f>'実質公債費比率（分子）の構造'!K$48</f>
        <v>198</v>
      </c>
      <c r="C46" s="164"/>
      <c r="D46" s="164"/>
      <c r="E46" s="164">
        <f>'実質公債費比率（分子）の構造'!L$48</f>
        <v>185</v>
      </c>
      <c r="F46" s="164"/>
      <c r="G46" s="164"/>
      <c r="H46" s="164">
        <f>'実質公債費比率（分子）の構造'!M$48</f>
        <v>182</v>
      </c>
      <c r="I46" s="164"/>
      <c r="J46" s="164"/>
      <c r="K46" s="164">
        <f>'実質公債費比率（分子）の構造'!N$48</f>
        <v>117</v>
      </c>
      <c r="L46" s="164"/>
      <c r="M46" s="164"/>
      <c r="N46" s="164">
        <f>'実質公債費比率（分子）の構造'!O$48</f>
        <v>228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956</v>
      </c>
      <c r="C49" s="164"/>
      <c r="D49" s="164"/>
      <c r="E49" s="164">
        <f>'実質公債費比率（分子）の構造'!L$45</f>
        <v>1015</v>
      </c>
      <c r="F49" s="164"/>
      <c r="G49" s="164"/>
      <c r="H49" s="164">
        <f>'実質公債費比率（分子）の構造'!M$45</f>
        <v>1047</v>
      </c>
      <c r="I49" s="164"/>
      <c r="J49" s="164"/>
      <c r="K49" s="164">
        <f>'実質公債費比率（分子）の構造'!N$45</f>
        <v>1099</v>
      </c>
      <c r="L49" s="164"/>
      <c r="M49" s="164"/>
      <c r="N49" s="164">
        <f>'実質公債費比率（分子）の構造'!O$45</f>
        <v>1393</v>
      </c>
      <c r="O49" s="164"/>
      <c r="P49" s="164"/>
    </row>
    <row r="50" spans="1:16" x14ac:dyDescent="0.15">
      <c r="A50" s="164" t="s">
        <v>67</v>
      </c>
      <c r="B50" s="164" t="e">
        <f>NA()</f>
        <v>#N/A</v>
      </c>
      <c r="C50" s="164">
        <f>IF(ISNUMBER('実質公債費比率（分子）の構造'!K$53),'実質公債費比率（分子）の構造'!K$53,NA())</f>
        <v>212</v>
      </c>
      <c r="D50" s="164" t="e">
        <f>NA()</f>
        <v>#N/A</v>
      </c>
      <c r="E50" s="164" t="e">
        <f>NA()</f>
        <v>#N/A</v>
      </c>
      <c r="F50" s="164">
        <f>IF(ISNUMBER('実質公債費比率（分子）の構造'!L$53),'実質公債費比率（分子）の構造'!L$53,NA())</f>
        <v>190</v>
      </c>
      <c r="G50" s="164" t="e">
        <f>NA()</f>
        <v>#N/A</v>
      </c>
      <c r="H50" s="164" t="e">
        <f>NA()</f>
        <v>#N/A</v>
      </c>
      <c r="I50" s="164">
        <f>IF(ISNUMBER('実質公債費比率（分子）の構造'!M$53),'実質公債費比率（分子）の構造'!M$53,NA())</f>
        <v>184</v>
      </c>
      <c r="J50" s="164" t="e">
        <f>NA()</f>
        <v>#N/A</v>
      </c>
      <c r="K50" s="164" t="e">
        <f>NA()</f>
        <v>#N/A</v>
      </c>
      <c r="L50" s="164">
        <f>IF(ISNUMBER('実質公債費比率（分子）の構造'!N$53),'実質公債費比率（分子）の構造'!N$53,NA())</f>
        <v>153</v>
      </c>
      <c r="M50" s="164" t="e">
        <f>NA()</f>
        <v>#N/A</v>
      </c>
      <c r="N50" s="164" t="e">
        <f>NA()</f>
        <v>#N/A</v>
      </c>
      <c r="O50" s="164">
        <f>IF(ISNUMBER('実質公債費比率（分子）の構造'!O$53),'実質公債費比率（分子）の構造'!O$53,NA())</f>
        <v>289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11501</v>
      </c>
      <c r="E56" s="163"/>
      <c r="F56" s="163"/>
      <c r="G56" s="163">
        <f>'将来負担比率（分子）の構造'!J$52</f>
        <v>11253</v>
      </c>
      <c r="H56" s="163"/>
      <c r="I56" s="163"/>
      <c r="J56" s="163">
        <f>'将来負担比率（分子）の構造'!K$52</f>
        <v>11660</v>
      </c>
      <c r="K56" s="163"/>
      <c r="L56" s="163"/>
      <c r="M56" s="163">
        <f>'将来負担比率（分子）の構造'!L$52</f>
        <v>12419</v>
      </c>
      <c r="N56" s="163"/>
      <c r="O56" s="163"/>
      <c r="P56" s="163">
        <f>'将来負担比率（分子）の構造'!M$52</f>
        <v>12470</v>
      </c>
    </row>
    <row r="57" spans="1:16" x14ac:dyDescent="0.15">
      <c r="A57" s="163" t="s">
        <v>42</v>
      </c>
      <c r="B57" s="163"/>
      <c r="C57" s="163"/>
      <c r="D57" s="163">
        <f>'将来負担比率（分子）の構造'!I$51</f>
        <v>170</v>
      </c>
      <c r="E57" s="163"/>
      <c r="F57" s="163"/>
      <c r="G57" s="163">
        <f>'将来負担比率（分子）の構造'!J$51</f>
        <v>248</v>
      </c>
      <c r="H57" s="163"/>
      <c r="I57" s="163"/>
      <c r="J57" s="163">
        <f>'将来負担比率（分子）の構造'!K$51</f>
        <v>394</v>
      </c>
      <c r="K57" s="163"/>
      <c r="L57" s="163"/>
      <c r="M57" s="163">
        <f>'将来負担比率（分子）の構造'!L$51</f>
        <v>403</v>
      </c>
      <c r="N57" s="163"/>
      <c r="O57" s="163"/>
      <c r="P57" s="163">
        <f>'将来負担比率（分子）の構造'!M$51</f>
        <v>399</v>
      </c>
    </row>
    <row r="58" spans="1:16" x14ac:dyDescent="0.15">
      <c r="A58" s="163" t="s">
        <v>41</v>
      </c>
      <c r="B58" s="163"/>
      <c r="C58" s="163"/>
      <c r="D58" s="163">
        <f>'将来負担比率（分子）の構造'!I$50</f>
        <v>2256</v>
      </c>
      <c r="E58" s="163"/>
      <c r="F58" s="163"/>
      <c r="G58" s="163">
        <f>'将来負担比率（分子）の構造'!J$50</f>
        <v>2915</v>
      </c>
      <c r="H58" s="163"/>
      <c r="I58" s="163"/>
      <c r="J58" s="163">
        <f>'将来負担比率（分子）の構造'!K$50</f>
        <v>3661</v>
      </c>
      <c r="K58" s="163"/>
      <c r="L58" s="163"/>
      <c r="M58" s="163">
        <f>'将来負担比率（分子）の構造'!L$50</f>
        <v>4106</v>
      </c>
      <c r="N58" s="163"/>
      <c r="O58" s="163"/>
      <c r="P58" s="163">
        <f>'将来負担比率（分子）の構造'!M$50</f>
        <v>4609</v>
      </c>
    </row>
    <row r="59" spans="1:16" x14ac:dyDescent="0.15">
      <c r="A59" s="163" t="s">
        <v>39</v>
      </c>
      <c r="B59" s="163">
        <f>'将来負担比率（分子）の構造'!I$49</f>
        <v>49</v>
      </c>
      <c r="C59" s="163"/>
      <c r="D59" s="163"/>
      <c r="E59" s="163">
        <f>'将来負担比率（分子）の構造'!J$49</f>
        <v>117</v>
      </c>
      <c r="F59" s="163"/>
      <c r="G59" s="163"/>
      <c r="H59" s="163">
        <f>'将来負担比率（分子）の構造'!K$49</f>
        <v>158</v>
      </c>
      <c r="I59" s="163"/>
      <c r="J59" s="163"/>
      <c r="K59" s="163">
        <f>'将来負担比率（分子）の構造'!L$49</f>
        <v>86</v>
      </c>
      <c r="L59" s="163"/>
      <c r="M59" s="163"/>
      <c r="N59" s="163">
        <f>'将来負担比率（分子）の構造'!M$49</f>
        <v>16</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965</v>
      </c>
      <c r="C62" s="163"/>
      <c r="D62" s="163"/>
      <c r="E62" s="163">
        <f>'将来負担比率（分子）の構造'!J$45</f>
        <v>959</v>
      </c>
      <c r="F62" s="163"/>
      <c r="G62" s="163"/>
      <c r="H62" s="163">
        <f>'将来負担比率（分子）の構造'!K$45</f>
        <v>948</v>
      </c>
      <c r="I62" s="163"/>
      <c r="J62" s="163"/>
      <c r="K62" s="163">
        <f>'将来負担比率（分子）の構造'!L$45</f>
        <v>991</v>
      </c>
      <c r="L62" s="163"/>
      <c r="M62" s="163"/>
      <c r="N62" s="163">
        <f>'将来負担比率（分子）の構造'!M$45</f>
        <v>1085</v>
      </c>
      <c r="O62" s="163"/>
      <c r="P62" s="163"/>
    </row>
    <row r="63" spans="1:16" x14ac:dyDescent="0.15">
      <c r="A63" s="163" t="s">
        <v>34</v>
      </c>
      <c r="B63" s="163">
        <f>'将来負担比率（分子）の構造'!I$44</f>
        <v>1040</v>
      </c>
      <c r="C63" s="163"/>
      <c r="D63" s="163"/>
      <c r="E63" s="163">
        <f>'将来負担比率（分子）の構造'!J$44</f>
        <v>903</v>
      </c>
      <c r="F63" s="163"/>
      <c r="G63" s="163"/>
      <c r="H63" s="163">
        <f>'将来負担比率（分子）の構造'!K$44</f>
        <v>803</v>
      </c>
      <c r="I63" s="163"/>
      <c r="J63" s="163"/>
      <c r="K63" s="163">
        <f>'将来負担比率（分子）の構造'!L$44</f>
        <v>690</v>
      </c>
      <c r="L63" s="163"/>
      <c r="M63" s="163"/>
      <c r="N63" s="163">
        <f>'将来負担比率（分子）の構造'!M$44</f>
        <v>676</v>
      </c>
      <c r="O63" s="163"/>
      <c r="P63" s="163"/>
    </row>
    <row r="64" spans="1:16" x14ac:dyDescent="0.15">
      <c r="A64" s="163" t="s">
        <v>33</v>
      </c>
      <c r="B64" s="163">
        <f>'将来負担比率（分子）の構造'!I$43</f>
        <v>2324</v>
      </c>
      <c r="C64" s="163"/>
      <c r="D64" s="163"/>
      <c r="E64" s="163">
        <f>'将来負担比率（分子）の構造'!J$43</f>
        <v>2231</v>
      </c>
      <c r="F64" s="163"/>
      <c r="G64" s="163"/>
      <c r="H64" s="163">
        <f>'将来負担比率（分子）の構造'!K$43</f>
        <v>2177</v>
      </c>
      <c r="I64" s="163"/>
      <c r="J64" s="163"/>
      <c r="K64" s="163">
        <f>'将来負担比率（分子）の構造'!L$43</f>
        <v>1937</v>
      </c>
      <c r="L64" s="163"/>
      <c r="M64" s="163"/>
      <c r="N64" s="163">
        <f>'将来負担比率（分子）の構造'!M$43</f>
        <v>1871</v>
      </c>
      <c r="O64" s="163"/>
      <c r="P64" s="163"/>
    </row>
    <row r="65" spans="1:16" x14ac:dyDescent="0.15">
      <c r="A65" s="163" t="s">
        <v>32</v>
      </c>
      <c r="B65" s="163">
        <f>'将来負担比率（分子）の構造'!I$42</f>
        <v>2</v>
      </c>
      <c r="C65" s="163"/>
      <c r="D65" s="163"/>
      <c r="E65" s="163">
        <f>'将来負担比率（分子）の構造'!J$42</f>
        <v>1</v>
      </c>
      <c r="F65" s="163"/>
      <c r="G65" s="163"/>
      <c r="H65" s="163">
        <f>'将来負担比率（分子）の構造'!K$42</f>
        <v>1</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9881</v>
      </c>
      <c r="C66" s="163"/>
      <c r="D66" s="163"/>
      <c r="E66" s="163">
        <f>'将来負担比率（分子）の構造'!J$41</f>
        <v>9945</v>
      </c>
      <c r="F66" s="163"/>
      <c r="G66" s="163"/>
      <c r="H66" s="163">
        <f>'将来負担比率（分子）の構造'!K$41</f>
        <v>11101</v>
      </c>
      <c r="I66" s="163"/>
      <c r="J66" s="163"/>
      <c r="K66" s="163">
        <f>'将来負担比率（分子）の構造'!L$41</f>
        <v>12564</v>
      </c>
      <c r="L66" s="163"/>
      <c r="M66" s="163"/>
      <c r="N66" s="163">
        <f>'将来負担比率（分子）の構造'!M$41</f>
        <v>13097</v>
      </c>
      <c r="O66" s="163"/>
      <c r="P66" s="163"/>
    </row>
    <row r="67" spans="1:16" x14ac:dyDescent="0.15">
      <c r="A67" s="163" t="s">
        <v>71</v>
      </c>
      <c r="B67" s="163" t="e">
        <f>NA()</f>
        <v>#N/A</v>
      </c>
      <c r="C67" s="163">
        <f>IF(ISNUMBER('将来負担比率（分子）の構造'!I$53), IF('将来負担比率（分子）の構造'!I$53 &lt; 0, 0, '将来負担比率（分子）の構造'!I$53), NA())</f>
        <v>334</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1386</v>
      </c>
      <c r="C72" s="167">
        <f>基金残高に係る経年分析!G55</f>
        <v>1332</v>
      </c>
      <c r="D72" s="167">
        <f>基金残高に係る経年分析!H55</f>
        <v>1335</v>
      </c>
    </row>
    <row r="73" spans="1:16" x14ac:dyDescent="0.15">
      <c r="A73" s="166" t="s">
        <v>74</v>
      </c>
      <c r="B73" s="167">
        <f>基金残高に係る経年分析!F56</f>
        <v>635</v>
      </c>
      <c r="C73" s="167">
        <f>基金残高に係る経年分析!G56</f>
        <v>937</v>
      </c>
      <c r="D73" s="167">
        <f>基金残高に係る経年分析!H56</f>
        <v>1112</v>
      </c>
    </row>
    <row r="74" spans="1:16" x14ac:dyDescent="0.15">
      <c r="A74" s="166" t="s">
        <v>75</v>
      </c>
      <c r="B74" s="167">
        <f>基金残高に係る経年分析!F57</f>
        <v>2031</v>
      </c>
      <c r="C74" s="167">
        <f>基金残高に係る経年分析!G57</f>
        <v>2111</v>
      </c>
      <c r="D74" s="167">
        <f>基金残高に係る経年分析!H57</f>
        <v>2332</v>
      </c>
    </row>
  </sheetData>
  <sheetProtection algorithmName="SHA-512" hashValue="eWRfagP0S0roarSz9nJ/78Od5Q3yEQt2y2CGjiEch1xc/AL8I1tVY76kBERZp7mFmgF92WlKBQqhdKA+SCfjZg==" saltValue="RK+ymnlJMRWw5wLEeG04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2335725</v>
      </c>
      <c r="S5" s="613"/>
      <c r="T5" s="613"/>
      <c r="U5" s="613"/>
      <c r="V5" s="613"/>
      <c r="W5" s="613"/>
      <c r="X5" s="613"/>
      <c r="Y5" s="614"/>
      <c r="Z5" s="615">
        <v>18.5</v>
      </c>
      <c r="AA5" s="615"/>
      <c r="AB5" s="615"/>
      <c r="AC5" s="615"/>
      <c r="AD5" s="616">
        <v>2335725</v>
      </c>
      <c r="AE5" s="616"/>
      <c r="AF5" s="616"/>
      <c r="AG5" s="616"/>
      <c r="AH5" s="616"/>
      <c r="AI5" s="616"/>
      <c r="AJ5" s="616"/>
      <c r="AK5" s="616"/>
      <c r="AL5" s="617">
        <v>31.8</v>
      </c>
      <c r="AM5" s="618"/>
      <c r="AN5" s="618"/>
      <c r="AO5" s="619"/>
      <c r="AP5" s="609" t="s">
        <v>217</v>
      </c>
      <c r="AQ5" s="610"/>
      <c r="AR5" s="610"/>
      <c r="AS5" s="610"/>
      <c r="AT5" s="610"/>
      <c r="AU5" s="610"/>
      <c r="AV5" s="610"/>
      <c r="AW5" s="610"/>
      <c r="AX5" s="610"/>
      <c r="AY5" s="610"/>
      <c r="AZ5" s="610"/>
      <c r="BA5" s="610"/>
      <c r="BB5" s="610"/>
      <c r="BC5" s="610"/>
      <c r="BD5" s="610"/>
      <c r="BE5" s="610"/>
      <c r="BF5" s="611"/>
      <c r="BG5" s="623">
        <v>2335725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185724</v>
      </c>
      <c r="S6" s="624"/>
      <c r="T6" s="624"/>
      <c r="U6" s="624"/>
      <c r="V6" s="624"/>
      <c r="W6" s="624"/>
      <c r="X6" s="624"/>
      <c r="Y6" s="625"/>
      <c r="Z6" s="626">
        <v>1.5</v>
      </c>
      <c r="AA6" s="626"/>
      <c r="AB6" s="626"/>
      <c r="AC6" s="626"/>
      <c r="AD6" s="627">
        <v>185724</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2335725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103888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103888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617</v>
      </c>
      <c r="S7" s="624"/>
      <c r="T7" s="624"/>
      <c r="U7" s="624"/>
      <c r="V7" s="624"/>
      <c r="W7" s="624"/>
      <c r="X7" s="624"/>
      <c r="Y7" s="625"/>
      <c r="Z7" s="626">
        <v>0</v>
      </c>
      <c r="AA7" s="626"/>
      <c r="AB7" s="626"/>
      <c r="AC7" s="626"/>
      <c r="AD7" s="627">
        <v>617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545061</v>
      </c>
      <c r="BH7" s="624"/>
      <c r="BI7" s="624"/>
      <c r="BJ7" s="624"/>
      <c r="BK7" s="624"/>
      <c r="BL7" s="624"/>
      <c r="BM7" s="624"/>
      <c r="BN7" s="625"/>
      <c r="BO7" s="626">
        <v>23.3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2273515</v>
      </c>
      <c r="CS7" s="624"/>
      <c r="CT7" s="624"/>
      <c r="CU7" s="624"/>
      <c r="CV7" s="624"/>
      <c r="CW7" s="624"/>
      <c r="CX7" s="624"/>
      <c r="CY7" s="625"/>
      <c r="CZ7" s="626">
        <v>18.600000000000001</v>
      </c>
      <c r="DA7" s="626"/>
      <c r="DB7" s="626"/>
      <c r="DC7" s="626"/>
      <c r="DD7" s="632">
        <v>868757</v>
      </c>
      <c r="DE7" s="624"/>
      <c r="DF7" s="624"/>
      <c r="DG7" s="624"/>
      <c r="DH7" s="624"/>
      <c r="DI7" s="624"/>
      <c r="DJ7" s="624"/>
      <c r="DK7" s="624"/>
      <c r="DL7" s="624"/>
      <c r="DM7" s="624"/>
      <c r="DN7" s="624"/>
      <c r="DO7" s="624"/>
      <c r="DP7" s="625"/>
      <c r="DQ7" s="632">
        <v>1373534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5478</v>
      </c>
      <c r="S8" s="624"/>
      <c r="T8" s="624"/>
      <c r="U8" s="624"/>
      <c r="V8" s="624"/>
      <c r="W8" s="624"/>
      <c r="X8" s="624"/>
      <c r="Y8" s="625"/>
      <c r="Z8" s="626">
        <v>0</v>
      </c>
      <c r="AA8" s="626"/>
      <c r="AB8" s="626"/>
      <c r="AC8" s="626"/>
      <c r="AD8" s="627">
        <v>5478</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20438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3001930</v>
      </c>
      <c r="CS8" s="624"/>
      <c r="CT8" s="624"/>
      <c r="CU8" s="624"/>
      <c r="CV8" s="624"/>
      <c r="CW8" s="624"/>
      <c r="CX8" s="624"/>
      <c r="CY8" s="625"/>
      <c r="CZ8" s="626">
        <v>24.6</v>
      </c>
      <c r="DA8" s="626"/>
      <c r="DB8" s="626"/>
      <c r="DC8" s="626"/>
      <c r="DD8" s="632">
        <v>14478</v>
      </c>
      <c r="DE8" s="624"/>
      <c r="DF8" s="624"/>
      <c r="DG8" s="624"/>
      <c r="DH8" s="624"/>
      <c r="DI8" s="624"/>
      <c r="DJ8" s="624"/>
      <c r="DK8" s="624"/>
      <c r="DL8" s="624"/>
      <c r="DM8" s="624"/>
      <c r="DN8" s="624"/>
      <c r="DO8" s="624"/>
      <c r="DP8" s="625"/>
      <c r="DQ8" s="632">
        <v>1756547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6691</v>
      </c>
      <c r="S9" s="624"/>
      <c r="T9" s="624"/>
      <c r="U9" s="624"/>
      <c r="V9" s="624"/>
      <c r="W9" s="624"/>
      <c r="X9" s="624"/>
      <c r="Y9" s="625"/>
      <c r="Z9" s="626">
        <v>0.1</v>
      </c>
      <c r="AA9" s="626"/>
      <c r="AB9" s="626"/>
      <c r="AC9" s="626"/>
      <c r="AD9" s="627">
        <v>6691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454865</v>
      </c>
      <c r="BH9" s="624"/>
      <c r="BI9" s="624"/>
      <c r="BJ9" s="624"/>
      <c r="BK9" s="624"/>
      <c r="BL9" s="624"/>
      <c r="BM9" s="624"/>
      <c r="BN9" s="625"/>
      <c r="BO9" s="626">
        <v>19.5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1343080</v>
      </c>
      <c r="CS9" s="624"/>
      <c r="CT9" s="624"/>
      <c r="CU9" s="624"/>
      <c r="CV9" s="624"/>
      <c r="CW9" s="624"/>
      <c r="CX9" s="624"/>
      <c r="CY9" s="625"/>
      <c r="CZ9" s="626">
        <v>11</v>
      </c>
      <c r="DA9" s="626"/>
      <c r="DB9" s="626"/>
      <c r="DC9" s="626"/>
      <c r="DD9" s="632">
        <v>11303</v>
      </c>
      <c r="DE9" s="624"/>
      <c r="DF9" s="624"/>
      <c r="DG9" s="624"/>
      <c r="DH9" s="624"/>
      <c r="DI9" s="624"/>
      <c r="DJ9" s="624"/>
      <c r="DK9" s="624"/>
      <c r="DL9" s="624"/>
      <c r="DM9" s="624"/>
      <c r="DN9" s="624"/>
      <c r="DO9" s="624"/>
      <c r="DP9" s="625"/>
      <c r="DQ9" s="632">
        <v>1178786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39386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2377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2377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382948</v>
      </c>
      <c r="S11" s="624"/>
      <c r="T11" s="624"/>
      <c r="U11" s="624"/>
      <c r="V11" s="624"/>
      <c r="W11" s="624"/>
      <c r="X11" s="624"/>
      <c r="Y11" s="625"/>
      <c r="Z11" s="628">
        <v>3</v>
      </c>
      <c r="AA11" s="629"/>
      <c r="AB11" s="629"/>
      <c r="AC11" s="635"/>
      <c r="AD11" s="632">
        <v>382948</v>
      </c>
      <c r="AE11" s="624"/>
      <c r="AF11" s="624"/>
      <c r="AG11" s="624"/>
      <c r="AH11" s="624"/>
      <c r="AI11" s="624"/>
      <c r="AJ11" s="624"/>
      <c r="AK11" s="625"/>
      <c r="AL11" s="628">
        <v>5.2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30372</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455664</v>
      </c>
      <c r="CS11" s="624"/>
      <c r="CT11" s="624"/>
      <c r="CU11" s="624"/>
      <c r="CV11" s="624"/>
      <c r="CW11" s="624"/>
      <c r="CX11" s="624"/>
      <c r="CY11" s="625"/>
      <c r="CZ11" s="626">
        <v>3.7</v>
      </c>
      <c r="DA11" s="626"/>
      <c r="DB11" s="626"/>
      <c r="DC11" s="626"/>
      <c r="DD11" s="632">
        <v>115780</v>
      </c>
      <c r="DE11" s="624"/>
      <c r="DF11" s="624"/>
      <c r="DG11" s="624"/>
      <c r="DH11" s="624"/>
      <c r="DI11" s="624"/>
      <c r="DJ11" s="624"/>
      <c r="DK11" s="624"/>
      <c r="DL11" s="624"/>
      <c r="DM11" s="624"/>
      <c r="DN11" s="624"/>
      <c r="DO11" s="624"/>
      <c r="DP11" s="625"/>
      <c r="DQ11" s="632">
        <v>250718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1595129</v>
      </c>
      <c r="BH12" s="624"/>
      <c r="BI12" s="624"/>
      <c r="BJ12" s="624"/>
      <c r="BK12" s="624"/>
      <c r="BL12" s="624"/>
      <c r="BM12" s="624"/>
      <c r="BN12" s="625"/>
      <c r="BO12" s="626">
        <v>68.3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285652</v>
      </c>
      <c r="CS12" s="624"/>
      <c r="CT12" s="624"/>
      <c r="CU12" s="624"/>
      <c r="CV12" s="624"/>
      <c r="CW12" s="624"/>
      <c r="CX12" s="624"/>
      <c r="CY12" s="625"/>
      <c r="CZ12" s="626">
        <v>2.2999999999999998</v>
      </c>
      <c r="DA12" s="626"/>
      <c r="DB12" s="626"/>
      <c r="DC12" s="626"/>
      <c r="DD12" s="632">
        <v>62549</v>
      </c>
      <c r="DE12" s="624"/>
      <c r="DF12" s="624"/>
      <c r="DG12" s="624"/>
      <c r="DH12" s="624"/>
      <c r="DI12" s="624"/>
      <c r="DJ12" s="624"/>
      <c r="DK12" s="624"/>
      <c r="DL12" s="624"/>
      <c r="DM12" s="624"/>
      <c r="DN12" s="624"/>
      <c r="DO12" s="624"/>
      <c r="DP12" s="625"/>
      <c r="DQ12" s="632">
        <v>183592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1569043</v>
      </c>
      <c r="BH13" s="624"/>
      <c r="BI13" s="624"/>
      <c r="BJ13" s="624"/>
      <c r="BK13" s="624"/>
      <c r="BL13" s="624"/>
      <c r="BM13" s="624"/>
      <c r="BN13" s="625"/>
      <c r="BO13" s="626">
        <v>67.2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1650708</v>
      </c>
      <c r="CS13" s="624"/>
      <c r="CT13" s="624"/>
      <c r="CU13" s="624"/>
      <c r="CV13" s="624"/>
      <c r="CW13" s="624"/>
      <c r="CX13" s="624"/>
      <c r="CY13" s="625"/>
      <c r="CZ13" s="626">
        <v>13.5</v>
      </c>
      <c r="DA13" s="626"/>
      <c r="DB13" s="626"/>
      <c r="DC13" s="626"/>
      <c r="DD13" s="632">
        <v>682668</v>
      </c>
      <c r="DE13" s="624"/>
      <c r="DF13" s="624"/>
      <c r="DG13" s="624"/>
      <c r="DH13" s="624"/>
      <c r="DI13" s="624"/>
      <c r="DJ13" s="624"/>
      <c r="DK13" s="624"/>
      <c r="DL13" s="624"/>
      <c r="DM13" s="624"/>
      <c r="DN13" s="624"/>
      <c r="DO13" s="624"/>
      <c r="DP13" s="625"/>
      <c r="DQ13" s="632">
        <v>913605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64206</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389906</v>
      </c>
      <c r="CS14" s="624"/>
      <c r="CT14" s="624"/>
      <c r="CU14" s="624"/>
      <c r="CV14" s="624"/>
      <c r="CW14" s="624"/>
      <c r="CX14" s="624"/>
      <c r="CY14" s="625"/>
      <c r="CZ14" s="626">
        <v>3.2</v>
      </c>
      <c r="DA14" s="626"/>
      <c r="DB14" s="626"/>
      <c r="DC14" s="626"/>
      <c r="DD14" s="632">
        <v>37211</v>
      </c>
      <c r="DE14" s="624"/>
      <c r="DF14" s="624"/>
      <c r="DG14" s="624"/>
      <c r="DH14" s="624"/>
      <c r="DI14" s="624"/>
      <c r="DJ14" s="624"/>
      <c r="DK14" s="624"/>
      <c r="DL14" s="624"/>
      <c r="DM14" s="624"/>
      <c r="DN14" s="624"/>
      <c r="DO14" s="624"/>
      <c r="DP14" s="625"/>
      <c r="DQ14" s="632">
        <v>382906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17622</v>
      </c>
      <c r="S15" s="624"/>
      <c r="T15" s="624"/>
      <c r="U15" s="624"/>
      <c r="V15" s="624"/>
      <c r="W15" s="624"/>
      <c r="X15" s="624"/>
      <c r="Y15" s="625"/>
      <c r="Z15" s="626">
        <v>0.1</v>
      </c>
      <c r="AA15" s="626"/>
      <c r="AB15" s="626"/>
      <c r="AC15" s="626"/>
      <c r="AD15" s="627">
        <v>17622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131329</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1312221</v>
      </c>
      <c r="CS15" s="624"/>
      <c r="CT15" s="624"/>
      <c r="CU15" s="624"/>
      <c r="CV15" s="624"/>
      <c r="CW15" s="624"/>
      <c r="CX15" s="624"/>
      <c r="CY15" s="625"/>
      <c r="CZ15" s="626">
        <v>10.7</v>
      </c>
      <c r="DA15" s="626"/>
      <c r="DB15" s="626"/>
      <c r="DC15" s="626"/>
      <c r="DD15" s="632">
        <v>356382</v>
      </c>
      <c r="DE15" s="624"/>
      <c r="DF15" s="624"/>
      <c r="DG15" s="624"/>
      <c r="DH15" s="624"/>
      <c r="DI15" s="624"/>
      <c r="DJ15" s="624"/>
      <c r="DK15" s="624"/>
      <c r="DL15" s="624"/>
      <c r="DM15" s="624"/>
      <c r="DN15" s="624"/>
      <c r="DO15" s="624"/>
      <c r="DP15" s="625"/>
      <c r="DQ15" s="632">
        <v>898914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21863</v>
      </c>
      <c r="S16" s="624"/>
      <c r="T16" s="624"/>
      <c r="U16" s="624"/>
      <c r="V16" s="624"/>
      <c r="W16" s="624"/>
      <c r="X16" s="624"/>
      <c r="Y16" s="625"/>
      <c r="Z16" s="626">
        <v>0.2</v>
      </c>
      <c r="AA16" s="626"/>
      <c r="AB16" s="626"/>
      <c r="AC16" s="626"/>
      <c r="AD16" s="627">
        <v>21863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2833</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2833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64569</v>
      </c>
      <c r="S17" s="624"/>
      <c r="T17" s="624"/>
      <c r="U17" s="624"/>
      <c r="V17" s="624"/>
      <c r="W17" s="624"/>
      <c r="X17" s="624"/>
      <c r="Y17" s="625"/>
      <c r="Z17" s="626">
        <v>0.5</v>
      </c>
      <c r="AA17" s="626"/>
      <c r="AB17" s="626"/>
      <c r="AC17" s="626"/>
      <c r="AD17" s="627">
        <v>64569</v>
      </c>
      <c r="AE17" s="627"/>
      <c r="AF17" s="627"/>
      <c r="AG17" s="627"/>
      <c r="AH17" s="627"/>
      <c r="AI17" s="627"/>
      <c r="AJ17" s="627"/>
      <c r="AK17" s="627"/>
      <c r="AL17" s="628">
        <v>0.9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1393236</v>
      </c>
      <c r="CS17" s="624"/>
      <c r="CT17" s="624"/>
      <c r="CU17" s="624"/>
      <c r="CV17" s="624"/>
      <c r="CW17" s="624"/>
      <c r="CX17" s="624"/>
      <c r="CY17" s="625"/>
      <c r="CZ17" s="626">
        <v>11.4</v>
      </c>
      <c r="DA17" s="626"/>
      <c r="DB17" s="626"/>
      <c r="DC17" s="626"/>
      <c r="DD17" s="632" t="s">
        <v>122</v>
      </c>
      <c r="DE17" s="624"/>
      <c r="DF17" s="624"/>
      <c r="DG17" s="624"/>
      <c r="DH17" s="624"/>
      <c r="DI17" s="624"/>
      <c r="DJ17" s="624"/>
      <c r="DK17" s="624"/>
      <c r="DL17" s="624"/>
      <c r="DM17" s="624"/>
      <c r="DN17" s="624"/>
      <c r="DO17" s="624"/>
      <c r="DP17" s="625"/>
      <c r="DQ17" s="632">
        <v>1358850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10027</v>
      </c>
      <c r="S18" s="624"/>
      <c r="T18" s="624"/>
      <c r="U18" s="624"/>
      <c r="V18" s="624"/>
      <c r="W18" s="624"/>
      <c r="X18" s="624"/>
      <c r="Y18" s="625"/>
      <c r="Z18" s="626">
        <v>0.1</v>
      </c>
      <c r="AA18" s="626"/>
      <c r="AB18" s="626"/>
      <c r="AC18" s="626"/>
      <c r="AD18" s="627">
        <v>10027</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53676</v>
      </c>
      <c r="S19" s="624"/>
      <c r="T19" s="624"/>
      <c r="U19" s="624"/>
      <c r="V19" s="624"/>
      <c r="W19" s="624"/>
      <c r="X19" s="624"/>
      <c r="Y19" s="625"/>
      <c r="Z19" s="626">
        <v>0.4</v>
      </c>
      <c r="AA19" s="626"/>
      <c r="AB19" s="626"/>
      <c r="AC19" s="626"/>
      <c r="AD19" s="627">
        <v>53676</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866</v>
      </c>
      <c r="S20" s="624"/>
      <c r="T20" s="624"/>
      <c r="U20" s="624"/>
      <c r="V20" s="624"/>
      <c r="W20" s="624"/>
      <c r="X20" s="624"/>
      <c r="Y20" s="625"/>
      <c r="Z20" s="626">
        <v>0</v>
      </c>
      <c r="AA20" s="626"/>
      <c r="AB20" s="626"/>
      <c r="AC20" s="626"/>
      <c r="AD20" s="627">
        <v>866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12215010</v>
      </c>
      <c r="CS20" s="624"/>
      <c r="CT20" s="624"/>
      <c r="CU20" s="624"/>
      <c r="CV20" s="624"/>
      <c r="CW20" s="624"/>
      <c r="CX20" s="624"/>
      <c r="CY20" s="625"/>
      <c r="CZ20" s="626">
        <v>100</v>
      </c>
      <c r="DA20" s="626"/>
      <c r="DB20" s="626"/>
      <c r="DC20" s="626"/>
      <c r="DD20" s="632">
        <v>2149128</v>
      </c>
      <c r="DE20" s="624"/>
      <c r="DF20" s="624"/>
      <c r="DG20" s="624"/>
      <c r="DH20" s="624"/>
      <c r="DI20" s="624"/>
      <c r="DJ20" s="624"/>
      <c r="DK20" s="624"/>
      <c r="DL20" s="624"/>
      <c r="DM20" s="624"/>
      <c r="DN20" s="624"/>
      <c r="DO20" s="624"/>
      <c r="DP20" s="625"/>
      <c r="DQ20" s="632">
        <v>8406550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4763785</v>
      </c>
      <c r="S21" s="624"/>
      <c r="T21" s="624"/>
      <c r="U21" s="624"/>
      <c r="V21" s="624"/>
      <c r="W21" s="624"/>
      <c r="X21" s="624"/>
      <c r="Y21" s="625"/>
      <c r="Z21" s="626">
        <v>37.6</v>
      </c>
      <c r="AA21" s="626"/>
      <c r="AB21" s="626"/>
      <c r="AC21" s="626"/>
      <c r="AD21" s="627">
        <v>4313902</v>
      </c>
      <c r="AE21" s="627"/>
      <c r="AF21" s="627"/>
      <c r="AG21" s="627"/>
      <c r="AH21" s="627"/>
      <c r="AI21" s="627"/>
      <c r="AJ21" s="627"/>
      <c r="AK21" s="627"/>
      <c r="AL21" s="628">
        <v>58.6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4313902</v>
      </c>
      <c r="S22" s="624"/>
      <c r="T22" s="624"/>
      <c r="U22" s="624"/>
      <c r="V22" s="624"/>
      <c r="W22" s="624"/>
      <c r="X22" s="624"/>
      <c r="Y22" s="625"/>
      <c r="Z22" s="626">
        <v>34.1</v>
      </c>
      <c r="AA22" s="626"/>
      <c r="AB22" s="626"/>
      <c r="AC22" s="626"/>
      <c r="AD22" s="627">
        <v>4313902</v>
      </c>
      <c r="AE22" s="627"/>
      <c r="AF22" s="627"/>
      <c r="AG22" s="627"/>
      <c r="AH22" s="627"/>
      <c r="AI22" s="627"/>
      <c r="AJ22" s="627"/>
      <c r="AK22" s="627"/>
      <c r="AL22" s="628">
        <v>58.6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449876</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4263136</v>
      </c>
      <c r="CS24" s="613"/>
      <c r="CT24" s="613"/>
      <c r="CU24" s="613"/>
      <c r="CV24" s="613"/>
      <c r="CW24" s="613"/>
      <c r="CX24" s="613"/>
      <c r="CY24" s="614"/>
      <c r="CZ24" s="617">
        <v>34.9</v>
      </c>
      <c r="DA24" s="618"/>
      <c r="DB24" s="618"/>
      <c r="DC24" s="634"/>
      <c r="DD24" s="655">
        <v>3179652</v>
      </c>
      <c r="DE24" s="613"/>
      <c r="DF24" s="613"/>
      <c r="DG24" s="613"/>
      <c r="DH24" s="613"/>
      <c r="DI24" s="613"/>
      <c r="DJ24" s="613"/>
      <c r="DK24" s="614"/>
      <c r="DL24" s="655">
        <v>2881039</v>
      </c>
      <c r="DM24" s="613"/>
      <c r="DN24" s="613"/>
      <c r="DO24" s="613"/>
      <c r="DP24" s="613"/>
      <c r="DQ24" s="613"/>
      <c r="DR24" s="613"/>
      <c r="DS24" s="613"/>
      <c r="DT24" s="613"/>
      <c r="DU24" s="613"/>
      <c r="DV24" s="614"/>
      <c r="DW24" s="617">
        <v>39.1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7785022</v>
      </c>
      <c r="S25" s="624"/>
      <c r="T25" s="624"/>
      <c r="U25" s="624"/>
      <c r="V25" s="624"/>
      <c r="W25" s="624"/>
      <c r="X25" s="624"/>
      <c r="Y25" s="625"/>
      <c r="Z25" s="626">
        <v>61.5</v>
      </c>
      <c r="AA25" s="626"/>
      <c r="AB25" s="626"/>
      <c r="AC25" s="626"/>
      <c r="AD25" s="627">
        <v>7335139</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1285031</v>
      </c>
      <c r="CS25" s="644"/>
      <c r="CT25" s="644"/>
      <c r="CU25" s="644"/>
      <c r="CV25" s="644"/>
      <c r="CW25" s="644"/>
      <c r="CX25" s="644"/>
      <c r="CY25" s="645"/>
      <c r="CZ25" s="628">
        <v>10.5</v>
      </c>
      <c r="DA25" s="656"/>
      <c r="DB25" s="656"/>
      <c r="DC25" s="658"/>
      <c r="DD25" s="632">
        <v>1222659</v>
      </c>
      <c r="DE25" s="644"/>
      <c r="DF25" s="644"/>
      <c r="DG25" s="644"/>
      <c r="DH25" s="644"/>
      <c r="DI25" s="644"/>
      <c r="DJ25" s="644"/>
      <c r="DK25" s="645"/>
      <c r="DL25" s="632">
        <v>1182447</v>
      </c>
      <c r="DM25" s="644"/>
      <c r="DN25" s="644"/>
      <c r="DO25" s="644"/>
      <c r="DP25" s="644"/>
      <c r="DQ25" s="644"/>
      <c r="DR25" s="644"/>
      <c r="DS25" s="644"/>
      <c r="DT25" s="644"/>
      <c r="DU25" s="644"/>
      <c r="DV25" s="645"/>
      <c r="DW25" s="628">
        <v>16</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1775</v>
      </c>
      <c r="S26" s="624"/>
      <c r="T26" s="624"/>
      <c r="U26" s="624"/>
      <c r="V26" s="624"/>
      <c r="W26" s="624"/>
      <c r="X26" s="624"/>
      <c r="Y26" s="625"/>
      <c r="Z26" s="626">
        <v>0</v>
      </c>
      <c r="AA26" s="626"/>
      <c r="AB26" s="626"/>
      <c r="AC26" s="626"/>
      <c r="AD26" s="627">
        <v>1775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809198</v>
      </c>
      <c r="CS26" s="624"/>
      <c r="CT26" s="624"/>
      <c r="CU26" s="624"/>
      <c r="CV26" s="624"/>
      <c r="CW26" s="624"/>
      <c r="CX26" s="624"/>
      <c r="CY26" s="625"/>
      <c r="CZ26" s="628">
        <v>6.6</v>
      </c>
      <c r="DA26" s="656"/>
      <c r="DB26" s="656"/>
      <c r="DC26" s="658"/>
      <c r="DD26" s="632">
        <v>764196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8128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2335725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1584869</v>
      </c>
      <c r="CS27" s="644"/>
      <c r="CT27" s="644"/>
      <c r="CU27" s="644"/>
      <c r="CV27" s="644"/>
      <c r="CW27" s="644"/>
      <c r="CX27" s="644"/>
      <c r="CY27" s="645"/>
      <c r="CZ27" s="628">
        <v>13</v>
      </c>
      <c r="DA27" s="656"/>
      <c r="DB27" s="656"/>
      <c r="DC27" s="658"/>
      <c r="DD27" s="632">
        <v>598143</v>
      </c>
      <c r="DE27" s="644"/>
      <c r="DF27" s="644"/>
      <c r="DG27" s="644"/>
      <c r="DH27" s="644"/>
      <c r="DI27" s="644"/>
      <c r="DJ27" s="644"/>
      <c r="DK27" s="645"/>
      <c r="DL27" s="632">
        <v>339742</v>
      </c>
      <c r="DM27" s="644"/>
      <c r="DN27" s="644"/>
      <c r="DO27" s="644"/>
      <c r="DP27" s="644"/>
      <c r="DQ27" s="644"/>
      <c r="DR27" s="644"/>
      <c r="DS27" s="644"/>
      <c r="DT27" s="644"/>
      <c r="DU27" s="644"/>
      <c r="DV27" s="645"/>
      <c r="DW27" s="628">
        <v>4.5999999999999996</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121474</v>
      </c>
      <c r="S28" s="624"/>
      <c r="T28" s="624"/>
      <c r="U28" s="624"/>
      <c r="V28" s="624"/>
      <c r="W28" s="624"/>
      <c r="X28" s="624"/>
      <c r="Y28" s="625"/>
      <c r="Z28" s="626">
        <v>1</v>
      </c>
      <c r="AA28" s="626"/>
      <c r="AB28" s="626"/>
      <c r="AC28" s="626"/>
      <c r="AD28" s="627">
        <v>6998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1393236</v>
      </c>
      <c r="CS28" s="624"/>
      <c r="CT28" s="624"/>
      <c r="CU28" s="624"/>
      <c r="CV28" s="624"/>
      <c r="CW28" s="624"/>
      <c r="CX28" s="624"/>
      <c r="CY28" s="625"/>
      <c r="CZ28" s="628">
        <v>11.4</v>
      </c>
      <c r="DA28" s="656"/>
      <c r="DB28" s="656"/>
      <c r="DC28" s="658"/>
      <c r="DD28" s="632">
        <v>1358850</v>
      </c>
      <c r="DE28" s="624"/>
      <c r="DF28" s="624"/>
      <c r="DG28" s="624"/>
      <c r="DH28" s="624"/>
      <c r="DI28" s="624"/>
      <c r="DJ28" s="624"/>
      <c r="DK28" s="625"/>
      <c r="DL28" s="632">
        <v>1358850</v>
      </c>
      <c r="DM28" s="624"/>
      <c r="DN28" s="624"/>
      <c r="DO28" s="624"/>
      <c r="DP28" s="624"/>
      <c r="DQ28" s="624"/>
      <c r="DR28" s="624"/>
      <c r="DS28" s="624"/>
      <c r="DT28" s="624"/>
      <c r="DU28" s="624"/>
      <c r="DV28" s="625"/>
      <c r="DW28" s="628">
        <v>18.399999999999999</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7929</v>
      </c>
      <c r="S29" s="624"/>
      <c r="T29" s="624"/>
      <c r="U29" s="624"/>
      <c r="V29" s="624"/>
      <c r="W29" s="624"/>
      <c r="X29" s="624"/>
      <c r="Y29" s="625"/>
      <c r="Z29" s="626">
        <v>0.1</v>
      </c>
      <c r="AA29" s="626"/>
      <c r="AB29" s="626"/>
      <c r="AC29" s="626"/>
      <c r="AD29" s="627">
        <v>94</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1393236</v>
      </c>
      <c r="CS29" s="644"/>
      <c r="CT29" s="644"/>
      <c r="CU29" s="644"/>
      <c r="CV29" s="644"/>
      <c r="CW29" s="644"/>
      <c r="CX29" s="644"/>
      <c r="CY29" s="645"/>
      <c r="CZ29" s="628">
        <v>11.4</v>
      </c>
      <c r="DA29" s="656"/>
      <c r="DB29" s="656"/>
      <c r="DC29" s="658"/>
      <c r="DD29" s="632">
        <v>1358850</v>
      </c>
      <c r="DE29" s="644"/>
      <c r="DF29" s="644"/>
      <c r="DG29" s="644"/>
      <c r="DH29" s="644"/>
      <c r="DI29" s="644"/>
      <c r="DJ29" s="644"/>
      <c r="DK29" s="645"/>
      <c r="DL29" s="632">
        <v>1358850</v>
      </c>
      <c r="DM29" s="644"/>
      <c r="DN29" s="644"/>
      <c r="DO29" s="644"/>
      <c r="DP29" s="644"/>
      <c r="DQ29" s="644"/>
      <c r="DR29" s="644"/>
      <c r="DS29" s="644"/>
      <c r="DT29" s="644"/>
      <c r="DU29" s="644"/>
      <c r="DV29" s="645"/>
      <c r="DW29" s="628">
        <v>18.399999999999999</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1374543</v>
      </c>
      <c r="S30" s="624"/>
      <c r="T30" s="624"/>
      <c r="U30" s="624"/>
      <c r="V30" s="624"/>
      <c r="W30" s="624"/>
      <c r="X30" s="624"/>
      <c r="Y30" s="625"/>
      <c r="Z30" s="626">
        <v>10.9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1348651</v>
      </c>
      <c r="CS30" s="624"/>
      <c r="CT30" s="624"/>
      <c r="CU30" s="624"/>
      <c r="CV30" s="624"/>
      <c r="CW30" s="624"/>
      <c r="CX30" s="624"/>
      <c r="CY30" s="625"/>
      <c r="CZ30" s="628">
        <v>11</v>
      </c>
      <c r="DA30" s="656"/>
      <c r="DB30" s="656"/>
      <c r="DC30" s="658"/>
      <c r="DD30" s="632">
        <v>1314265</v>
      </c>
      <c r="DE30" s="624"/>
      <c r="DF30" s="624"/>
      <c r="DG30" s="624"/>
      <c r="DH30" s="624"/>
      <c r="DI30" s="624"/>
      <c r="DJ30" s="624"/>
      <c r="DK30" s="625"/>
      <c r="DL30" s="632">
        <v>1314265</v>
      </c>
      <c r="DM30" s="624"/>
      <c r="DN30" s="624"/>
      <c r="DO30" s="624"/>
      <c r="DP30" s="624"/>
      <c r="DQ30" s="624"/>
      <c r="DR30" s="624"/>
      <c r="DS30" s="624"/>
      <c r="DT30" s="624"/>
      <c r="DU30" s="624"/>
      <c r="DV30" s="625"/>
      <c r="DW30" s="628">
        <v>17.8</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97.8</v>
      </c>
      <c r="BN31" s="667"/>
      <c r="BO31" s="667"/>
      <c r="BP31" s="667"/>
      <c r="BQ31" s="668"/>
      <c r="BR31" s="670">
        <v>99.5</v>
      </c>
      <c r="BS31" s="667"/>
      <c r="BT31" s="667"/>
      <c r="BU31" s="667"/>
      <c r="BV31" s="667"/>
      <c r="BW31" s="667"/>
      <c r="BX31" s="618">
        <v>97.8</v>
      </c>
      <c r="BY31" s="667"/>
      <c r="BZ31" s="667"/>
      <c r="CA31" s="667"/>
      <c r="CB31" s="668"/>
      <c r="CD31" s="663"/>
      <c r="CE31" s="664"/>
      <c r="CF31" s="620" t="s">
        <v>301</v>
      </c>
      <c r="CG31" s="621"/>
      <c r="CH31" s="621"/>
      <c r="CI31" s="621"/>
      <c r="CJ31" s="621"/>
      <c r="CK31" s="621"/>
      <c r="CL31" s="621"/>
      <c r="CM31" s="621"/>
      <c r="CN31" s="621"/>
      <c r="CO31" s="621"/>
      <c r="CP31" s="621"/>
      <c r="CQ31" s="622"/>
      <c r="CR31" s="623">
        <v>44585</v>
      </c>
      <c r="CS31" s="644"/>
      <c r="CT31" s="644"/>
      <c r="CU31" s="644"/>
      <c r="CV31" s="644"/>
      <c r="CW31" s="644"/>
      <c r="CX31" s="644"/>
      <c r="CY31" s="645"/>
      <c r="CZ31" s="628">
        <v>0.4</v>
      </c>
      <c r="DA31" s="656"/>
      <c r="DB31" s="656"/>
      <c r="DC31" s="658"/>
      <c r="DD31" s="632">
        <v>44585</v>
      </c>
      <c r="DE31" s="644"/>
      <c r="DF31" s="644"/>
      <c r="DG31" s="644"/>
      <c r="DH31" s="644"/>
      <c r="DI31" s="644"/>
      <c r="DJ31" s="644"/>
      <c r="DK31" s="645"/>
      <c r="DL31" s="632">
        <v>44585</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807961</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44"/>
      <c r="BI32" s="644"/>
      <c r="BJ32" s="644"/>
      <c r="BK32" s="644"/>
      <c r="BL32" s="644"/>
      <c r="BM32" s="629">
        <v>97.5</v>
      </c>
      <c r="BN32" s="644"/>
      <c r="BO32" s="644"/>
      <c r="BP32" s="644"/>
      <c r="BQ32" s="669"/>
      <c r="BR32" s="680">
        <v>99.2</v>
      </c>
      <c r="BS32" s="644"/>
      <c r="BT32" s="644"/>
      <c r="BU32" s="644"/>
      <c r="BV32" s="644"/>
      <c r="BW32" s="644"/>
      <c r="BX32" s="629">
        <v>97.6</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47627</v>
      </c>
      <c r="S33" s="624"/>
      <c r="T33" s="624"/>
      <c r="U33" s="624"/>
      <c r="V33" s="624"/>
      <c r="W33" s="624"/>
      <c r="X33" s="624"/>
      <c r="Y33" s="625"/>
      <c r="Z33" s="626">
        <v>0.4</v>
      </c>
      <c r="AA33" s="626"/>
      <c r="AB33" s="626"/>
      <c r="AC33" s="626"/>
      <c r="AD33" s="627">
        <v>10471</v>
      </c>
      <c r="AE33" s="627"/>
      <c r="AF33" s="627"/>
      <c r="AG33" s="627"/>
      <c r="AH33" s="627"/>
      <c r="AI33" s="627"/>
      <c r="AJ33" s="627"/>
      <c r="AK33" s="627"/>
      <c r="AL33" s="628">
        <v>0.1</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99.3</v>
      </c>
      <c r="BH33" s="682"/>
      <c r="BI33" s="682"/>
      <c r="BJ33" s="682"/>
      <c r="BK33" s="682"/>
      <c r="BL33" s="682"/>
      <c r="BM33" s="683">
        <v>97.8</v>
      </c>
      <c r="BN33" s="682"/>
      <c r="BO33" s="682"/>
      <c r="BP33" s="682"/>
      <c r="BQ33" s="684"/>
      <c r="BR33" s="681">
        <v>99.5</v>
      </c>
      <c r="BS33" s="682"/>
      <c r="BT33" s="682"/>
      <c r="BU33" s="682"/>
      <c r="BV33" s="682"/>
      <c r="BW33" s="682"/>
      <c r="BX33" s="683">
        <v>97.7</v>
      </c>
      <c r="BY33" s="682"/>
      <c r="BZ33" s="682"/>
      <c r="CA33" s="682"/>
      <c r="CB33" s="684"/>
      <c r="CD33" s="620" t="s">
        <v>308</v>
      </c>
      <c r="CE33" s="621"/>
      <c r="CF33" s="621"/>
      <c r="CG33" s="621"/>
      <c r="CH33" s="621"/>
      <c r="CI33" s="621"/>
      <c r="CJ33" s="621"/>
      <c r="CK33" s="621"/>
      <c r="CL33" s="621"/>
      <c r="CM33" s="621"/>
      <c r="CN33" s="621"/>
      <c r="CO33" s="621"/>
      <c r="CP33" s="621"/>
      <c r="CQ33" s="622"/>
      <c r="CR33" s="623">
        <v>5799913</v>
      </c>
      <c r="CS33" s="644"/>
      <c r="CT33" s="644"/>
      <c r="CU33" s="644"/>
      <c r="CV33" s="644"/>
      <c r="CW33" s="644"/>
      <c r="CX33" s="644"/>
      <c r="CY33" s="645"/>
      <c r="CZ33" s="628">
        <v>47.5</v>
      </c>
      <c r="DA33" s="656"/>
      <c r="DB33" s="656"/>
      <c r="DC33" s="658"/>
      <c r="DD33" s="632">
        <v>4802558</v>
      </c>
      <c r="DE33" s="644"/>
      <c r="DF33" s="644"/>
      <c r="DG33" s="644"/>
      <c r="DH33" s="644"/>
      <c r="DI33" s="644"/>
      <c r="DJ33" s="644"/>
      <c r="DK33" s="645"/>
      <c r="DL33" s="632">
        <v>3361241</v>
      </c>
      <c r="DM33" s="644"/>
      <c r="DN33" s="644"/>
      <c r="DO33" s="644"/>
      <c r="DP33" s="644"/>
      <c r="DQ33" s="644"/>
      <c r="DR33" s="644"/>
      <c r="DS33" s="644"/>
      <c r="DT33" s="644"/>
      <c r="DU33" s="644"/>
      <c r="DV33" s="645"/>
      <c r="DW33" s="628">
        <v>45.6</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201906</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1429821</v>
      </c>
      <c r="CS34" s="624"/>
      <c r="CT34" s="624"/>
      <c r="CU34" s="624"/>
      <c r="CV34" s="624"/>
      <c r="CW34" s="624"/>
      <c r="CX34" s="624"/>
      <c r="CY34" s="625"/>
      <c r="CZ34" s="628">
        <v>11.7</v>
      </c>
      <c r="DA34" s="656"/>
      <c r="DB34" s="656"/>
      <c r="DC34" s="658"/>
      <c r="DD34" s="632">
        <v>1088000</v>
      </c>
      <c r="DE34" s="624"/>
      <c r="DF34" s="624"/>
      <c r="DG34" s="624"/>
      <c r="DH34" s="624"/>
      <c r="DI34" s="624"/>
      <c r="DJ34" s="624"/>
      <c r="DK34" s="625"/>
      <c r="DL34" s="632">
        <v>833045</v>
      </c>
      <c r="DM34" s="624"/>
      <c r="DN34" s="624"/>
      <c r="DO34" s="624"/>
      <c r="DP34" s="624"/>
      <c r="DQ34" s="624"/>
      <c r="DR34" s="624"/>
      <c r="DS34" s="624"/>
      <c r="DT34" s="624"/>
      <c r="DU34" s="624"/>
      <c r="DV34" s="625"/>
      <c r="DW34" s="628">
        <v>11.3</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234215</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606332</v>
      </c>
      <c r="CS35" s="644"/>
      <c r="CT35" s="644"/>
      <c r="CU35" s="644"/>
      <c r="CV35" s="644"/>
      <c r="CW35" s="644"/>
      <c r="CX35" s="644"/>
      <c r="CY35" s="645"/>
      <c r="CZ35" s="628">
        <v>5</v>
      </c>
      <c r="DA35" s="656"/>
      <c r="DB35" s="656"/>
      <c r="DC35" s="658"/>
      <c r="DD35" s="632">
        <v>426561</v>
      </c>
      <c r="DE35" s="644"/>
      <c r="DF35" s="644"/>
      <c r="DG35" s="644"/>
      <c r="DH35" s="644"/>
      <c r="DI35" s="644"/>
      <c r="DJ35" s="644"/>
      <c r="DK35" s="645"/>
      <c r="DL35" s="632">
        <v>379561</v>
      </c>
      <c r="DM35" s="644"/>
      <c r="DN35" s="644"/>
      <c r="DO35" s="644"/>
      <c r="DP35" s="644"/>
      <c r="DQ35" s="644"/>
      <c r="DR35" s="644"/>
      <c r="DS35" s="644"/>
      <c r="DT35" s="644"/>
      <c r="DU35" s="644"/>
      <c r="DV35" s="645"/>
      <c r="DW35" s="628">
        <v>5.0999999999999996</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121825</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1856385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38055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2461200</v>
      </c>
      <c r="CS36" s="624"/>
      <c r="CT36" s="624"/>
      <c r="CU36" s="624"/>
      <c r="CV36" s="624"/>
      <c r="CW36" s="624"/>
      <c r="CX36" s="624"/>
      <c r="CY36" s="625"/>
      <c r="CZ36" s="628">
        <v>20.100000000000001</v>
      </c>
      <c r="DA36" s="656"/>
      <c r="DB36" s="656"/>
      <c r="DC36" s="658"/>
      <c r="DD36" s="632">
        <v>2153070</v>
      </c>
      <c r="DE36" s="624"/>
      <c r="DF36" s="624"/>
      <c r="DG36" s="624"/>
      <c r="DH36" s="624"/>
      <c r="DI36" s="624"/>
      <c r="DJ36" s="624"/>
      <c r="DK36" s="625"/>
      <c r="DL36" s="632">
        <v>1448152</v>
      </c>
      <c r="DM36" s="624"/>
      <c r="DN36" s="624"/>
      <c r="DO36" s="624"/>
      <c r="DP36" s="624"/>
      <c r="DQ36" s="624"/>
      <c r="DR36" s="624"/>
      <c r="DS36" s="624"/>
      <c r="DT36" s="624"/>
      <c r="DU36" s="624"/>
      <c r="DV36" s="625"/>
      <c r="DW36" s="628">
        <v>19.600000000000001</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58925</v>
      </c>
      <c r="S37" s="624"/>
      <c r="T37" s="624"/>
      <c r="U37" s="624"/>
      <c r="V37" s="624"/>
      <c r="W37" s="624"/>
      <c r="X37" s="624"/>
      <c r="Y37" s="625"/>
      <c r="Z37" s="626">
        <v>0.5</v>
      </c>
      <c r="AA37" s="626"/>
      <c r="AB37" s="626"/>
      <c r="AC37" s="626"/>
      <c r="AD37" s="627">
        <v>1040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649778</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10135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894540</v>
      </c>
      <c r="CS37" s="644"/>
      <c r="CT37" s="644"/>
      <c r="CU37" s="644"/>
      <c r="CV37" s="644"/>
      <c r="CW37" s="644"/>
      <c r="CX37" s="644"/>
      <c r="CY37" s="645"/>
      <c r="CZ37" s="628">
        <v>7.3</v>
      </c>
      <c r="DA37" s="656"/>
      <c r="DB37" s="656"/>
      <c r="DC37" s="658"/>
      <c r="DD37" s="632">
        <v>830140</v>
      </c>
      <c r="DE37" s="644"/>
      <c r="DF37" s="644"/>
      <c r="DG37" s="644"/>
      <c r="DH37" s="644"/>
      <c r="DI37" s="644"/>
      <c r="DJ37" s="644"/>
      <c r="DK37" s="645"/>
      <c r="DL37" s="632">
        <v>830140</v>
      </c>
      <c r="DM37" s="644"/>
      <c r="DN37" s="644"/>
      <c r="DO37" s="644"/>
      <c r="DP37" s="644"/>
      <c r="DQ37" s="644"/>
      <c r="DR37" s="644"/>
      <c r="DS37" s="644"/>
      <c r="DT37" s="644"/>
      <c r="DU37" s="644"/>
      <c r="DV37" s="645"/>
      <c r="DW37" s="628">
        <v>11.3</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1881909</v>
      </c>
      <c r="S38" s="624"/>
      <c r="T38" s="624"/>
      <c r="U38" s="624"/>
      <c r="V38" s="624"/>
      <c r="W38" s="624"/>
      <c r="X38" s="624"/>
      <c r="Y38" s="625"/>
      <c r="Z38" s="626">
        <v>14.9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285069</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2084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889414</v>
      </c>
      <c r="CS38" s="624"/>
      <c r="CT38" s="624"/>
      <c r="CU38" s="624"/>
      <c r="CV38" s="624"/>
      <c r="CW38" s="624"/>
      <c r="CX38" s="624"/>
      <c r="CY38" s="625"/>
      <c r="CZ38" s="628">
        <v>7.3</v>
      </c>
      <c r="DA38" s="656"/>
      <c r="DB38" s="656"/>
      <c r="DC38" s="658"/>
      <c r="DD38" s="632">
        <v>735375</v>
      </c>
      <c r="DE38" s="624"/>
      <c r="DF38" s="624"/>
      <c r="DG38" s="624"/>
      <c r="DH38" s="624"/>
      <c r="DI38" s="624"/>
      <c r="DJ38" s="624"/>
      <c r="DK38" s="625"/>
      <c r="DL38" s="632">
        <v>700483</v>
      </c>
      <c r="DM38" s="624"/>
      <c r="DN38" s="624"/>
      <c r="DO38" s="624"/>
      <c r="DP38" s="624"/>
      <c r="DQ38" s="624"/>
      <c r="DR38" s="624"/>
      <c r="DS38" s="624"/>
      <c r="DT38" s="624"/>
      <c r="DU38" s="624"/>
      <c r="DV38" s="625"/>
      <c r="DW38" s="628">
        <v>9.5</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32124</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2963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412646</v>
      </c>
      <c r="CS39" s="644"/>
      <c r="CT39" s="644"/>
      <c r="CU39" s="644"/>
      <c r="CV39" s="644"/>
      <c r="CW39" s="644"/>
      <c r="CX39" s="644"/>
      <c r="CY39" s="645"/>
      <c r="CZ39" s="628">
        <v>3.4</v>
      </c>
      <c r="DA39" s="656"/>
      <c r="DB39" s="656"/>
      <c r="DC39" s="658"/>
      <c r="DD39" s="632">
        <v>399552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19909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102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500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12653239</v>
      </c>
      <c r="S41" s="696"/>
      <c r="T41" s="696"/>
      <c r="U41" s="696"/>
      <c r="V41" s="696"/>
      <c r="W41" s="696"/>
      <c r="X41" s="696"/>
      <c r="Y41" s="700"/>
      <c r="Z41" s="701">
        <v>100</v>
      </c>
      <c r="AA41" s="701"/>
      <c r="AB41" s="701"/>
      <c r="AC41" s="701"/>
      <c r="AD41" s="702">
        <v>7355517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180447</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708967</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410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2151961</v>
      </c>
      <c r="CS42" s="644"/>
      <c r="CT42" s="644"/>
      <c r="CU42" s="644"/>
      <c r="CV42" s="644"/>
      <c r="CW42" s="644"/>
      <c r="CX42" s="644"/>
      <c r="CY42" s="645"/>
      <c r="CZ42" s="628">
        <v>17.600000000000001</v>
      </c>
      <c r="DA42" s="656"/>
      <c r="DB42" s="656"/>
      <c r="DC42" s="658"/>
      <c r="DD42" s="632">
        <v>424340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2149128</v>
      </c>
      <c r="CS44" s="624"/>
      <c r="CT44" s="624"/>
      <c r="CU44" s="624"/>
      <c r="CV44" s="624"/>
      <c r="CW44" s="624"/>
      <c r="CX44" s="624"/>
      <c r="CY44" s="625"/>
      <c r="CZ44" s="628">
        <v>17.600000000000001</v>
      </c>
      <c r="DA44" s="629"/>
      <c r="DB44" s="629"/>
      <c r="DC44" s="635"/>
      <c r="DD44" s="632">
        <v>421507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237348</v>
      </c>
      <c r="CS45" s="644"/>
      <c r="CT45" s="644"/>
      <c r="CU45" s="644"/>
      <c r="CV45" s="644"/>
      <c r="CW45" s="644"/>
      <c r="CX45" s="644"/>
      <c r="CY45" s="645"/>
      <c r="CZ45" s="628">
        <v>1.9</v>
      </c>
      <c r="DA45" s="656"/>
      <c r="DB45" s="656"/>
      <c r="DC45" s="658"/>
      <c r="DD45" s="632">
        <v>5525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1848484</v>
      </c>
      <c r="CS46" s="624"/>
      <c r="CT46" s="624"/>
      <c r="CU46" s="624"/>
      <c r="CV46" s="624"/>
      <c r="CW46" s="624"/>
      <c r="CX46" s="624"/>
      <c r="CY46" s="625"/>
      <c r="CZ46" s="628">
        <v>15.1</v>
      </c>
      <c r="DA46" s="629"/>
      <c r="DB46" s="629"/>
      <c r="DC46" s="635"/>
      <c r="DD46" s="632">
        <v>404986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2833</v>
      </c>
      <c r="CS47" s="644"/>
      <c r="CT47" s="644"/>
      <c r="CU47" s="644"/>
      <c r="CV47" s="644"/>
      <c r="CW47" s="644"/>
      <c r="CX47" s="644"/>
      <c r="CY47" s="645"/>
      <c r="CZ47" s="628">
        <v>0</v>
      </c>
      <c r="DA47" s="656"/>
      <c r="DB47" s="656"/>
      <c r="DC47" s="658"/>
      <c r="DD47" s="632">
        <v>2833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12215010</v>
      </c>
      <c r="CS49" s="682"/>
      <c r="CT49" s="682"/>
      <c r="CU49" s="682"/>
      <c r="CV49" s="682"/>
      <c r="CW49" s="682"/>
      <c r="CX49" s="682"/>
      <c r="CY49" s="711"/>
      <c r="CZ49" s="703">
        <v>100</v>
      </c>
      <c r="DA49" s="712"/>
      <c r="DB49" s="712"/>
      <c r="DC49" s="713"/>
      <c r="DD49" s="714">
        <v>8406550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Ab8q2ruNcgFTFtzQlFpPR11tWq0z4uAiWmifpEaJpZD54TD50NzWhFjRHgLkPaAGtIvsMz4XUb3lcd1ao+Wwg==" saltValue="/Qz1LwapnbgNb/2JLBwb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12653</v>
      </c>
      <c r="R7" s="753"/>
      <c r="S7" s="753"/>
      <c r="T7" s="753"/>
      <c r="U7" s="753"/>
      <c r="V7" s="753">
        <v>12215</v>
      </c>
      <c r="W7" s="753"/>
      <c r="X7" s="753"/>
      <c r="Y7" s="753"/>
      <c r="Z7" s="753"/>
      <c r="AA7" s="753">
        <v>438</v>
      </c>
      <c r="AB7" s="753"/>
      <c r="AC7" s="753"/>
      <c r="AD7" s="753"/>
      <c r="AE7" s="754"/>
      <c r="AF7" s="755">
        <v>262</v>
      </c>
      <c r="AG7" s="756"/>
      <c r="AH7" s="756"/>
      <c r="AI7" s="756"/>
      <c r="AJ7" s="757"/>
      <c r="AK7" s="758">
        <v>29</v>
      </c>
      <c r="AL7" s="759"/>
      <c r="AM7" s="759"/>
      <c r="AN7" s="759"/>
      <c r="AO7" s="759"/>
      <c r="AP7" s="759">
        <v>13097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v>
      </c>
      <c r="CI7" s="744"/>
      <c r="CJ7" s="744"/>
      <c r="CK7" s="744"/>
      <c r="CL7" s="745"/>
      <c r="CM7" s="743">
        <v>0</v>
      </c>
      <c r="CN7" s="744"/>
      <c r="CO7" s="744"/>
      <c r="CP7" s="744"/>
      <c r="CQ7" s="745"/>
      <c r="CR7" s="743" t="s">
        <v>550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2</v>
      </c>
      <c r="R8" s="784"/>
      <c r="S8" s="784"/>
      <c r="T8" s="784"/>
      <c r="U8" s="784"/>
      <c r="V8" s="784">
        <v>2</v>
      </c>
      <c r="W8" s="784"/>
      <c r="X8" s="784"/>
      <c r="Y8" s="784"/>
      <c r="Z8" s="784"/>
      <c r="AA8" s="784">
        <v>0</v>
      </c>
      <c r="AB8" s="784"/>
      <c r="AC8" s="784"/>
      <c r="AD8" s="784"/>
      <c r="AE8" s="785"/>
      <c r="AF8" s="786">
        <v>0</v>
      </c>
      <c r="AG8" s="787"/>
      <c r="AH8" s="787"/>
      <c r="AI8" s="787"/>
      <c r="AJ8" s="788"/>
      <c r="AK8" s="769" t="s">
        <v>550</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-7</v>
      </c>
      <c r="CI8" s="777"/>
      <c r="CJ8" s="777"/>
      <c r="CK8" s="777"/>
      <c r="CL8" s="778"/>
      <c r="CM8" s="776">
        <v>170</v>
      </c>
      <c r="CN8" s="777"/>
      <c r="CO8" s="777"/>
      <c r="CP8" s="777"/>
      <c r="CQ8" s="778"/>
      <c r="CR8" s="776">
        <v>15</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12</v>
      </c>
      <c r="CI9" s="777"/>
      <c r="CJ9" s="777"/>
      <c r="CK9" s="777"/>
      <c r="CL9" s="778"/>
      <c r="CM9" s="776">
        <v>134</v>
      </c>
      <c r="CN9" s="777"/>
      <c r="CO9" s="777"/>
      <c r="CP9" s="777"/>
      <c r="CQ9" s="778"/>
      <c r="CR9" s="776">
        <v>3</v>
      </c>
      <c r="CS9" s="777"/>
      <c r="CT9" s="777"/>
      <c r="CU9" s="777"/>
      <c r="CV9" s="778"/>
      <c r="CW9" s="776" t="s">
        <v>489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562</v>
      </c>
      <c r="BT10" s="774"/>
      <c r="BU10" s="774"/>
      <c r="BV10" s="774"/>
      <c r="BW10" s="774"/>
      <c r="BX10" s="774"/>
      <c r="BY10" s="774"/>
      <c r="BZ10" s="774"/>
      <c r="CA10" s="774"/>
      <c r="CB10" s="774"/>
      <c r="CC10" s="774"/>
      <c r="CD10" s="774"/>
      <c r="CE10" s="774"/>
      <c r="CF10" s="774"/>
      <c r="CG10" s="775"/>
      <c r="CH10" s="776">
        <v>3</v>
      </c>
      <c r="CI10" s="777"/>
      <c r="CJ10" s="777"/>
      <c r="CK10" s="777"/>
      <c r="CL10" s="778"/>
      <c r="CM10" s="776">
        <v>14</v>
      </c>
      <c r="CN10" s="777"/>
      <c r="CO10" s="777"/>
      <c r="CP10" s="777"/>
      <c r="CQ10" s="778"/>
      <c r="CR10" s="776">
        <v>4</v>
      </c>
      <c r="CS10" s="777"/>
      <c r="CT10" s="777"/>
      <c r="CU10" s="777"/>
      <c r="CV10" s="778"/>
      <c r="CW10" s="776">
        <v>15</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563</v>
      </c>
      <c r="BT11" s="774"/>
      <c r="BU11" s="774"/>
      <c r="BV11" s="774"/>
      <c r="BW11" s="774"/>
      <c r="BX11" s="774"/>
      <c r="BY11" s="774"/>
      <c r="BZ11" s="774"/>
      <c r="CA11" s="774"/>
      <c r="CB11" s="774"/>
      <c r="CC11" s="774"/>
      <c r="CD11" s="774"/>
      <c r="CE11" s="774"/>
      <c r="CF11" s="774"/>
      <c r="CG11" s="775"/>
      <c r="CH11" s="776">
        <v>19</v>
      </c>
      <c r="CI11" s="777"/>
      <c r="CJ11" s="777"/>
      <c r="CK11" s="777"/>
      <c r="CL11" s="778"/>
      <c r="CM11" s="776">
        <v>118</v>
      </c>
      <c r="CN11" s="777"/>
      <c r="CO11" s="777"/>
      <c r="CP11" s="777"/>
      <c r="CQ11" s="778"/>
      <c r="CR11" s="776">
        <v>11</v>
      </c>
      <c r="CS11" s="777"/>
      <c r="CT11" s="777"/>
      <c r="CU11" s="777"/>
      <c r="CV11" s="778"/>
      <c r="CW11" s="776" t="s">
        <v>489</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12655</v>
      </c>
      <c r="R23" s="793"/>
      <c r="S23" s="793"/>
      <c r="T23" s="793"/>
      <c r="U23" s="793"/>
      <c r="V23" s="793">
        <v>12217</v>
      </c>
      <c r="W23" s="793"/>
      <c r="X23" s="793"/>
      <c r="Y23" s="793"/>
      <c r="Z23" s="793"/>
      <c r="AA23" s="793">
        <v>438</v>
      </c>
      <c r="AB23" s="793"/>
      <c r="AC23" s="793"/>
      <c r="AD23" s="793"/>
      <c r="AE23" s="794"/>
      <c r="AF23" s="795">
        <v>262</v>
      </c>
      <c r="AG23" s="793"/>
      <c r="AH23" s="793"/>
      <c r="AI23" s="793"/>
      <c r="AJ23" s="796"/>
      <c r="AK23" s="797"/>
      <c r="AL23" s="798"/>
      <c r="AM23" s="798"/>
      <c r="AN23" s="798"/>
      <c r="AO23" s="798"/>
      <c r="AP23" s="793">
        <v>13097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1773</v>
      </c>
      <c r="R28" s="823"/>
      <c r="S28" s="823"/>
      <c r="T28" s="823"/>
      <c r="U28" s="823"/>
      <c r="V28" s="823">
        <v>1735</v>
      </c>
      <c r="W28" s="823"/>
      <c r="X28" s="823"/>
      <c r="Y28" s="823"/>
      <c r="Z28" s="823"/>
      <c r="AA28" s="823">
        <v>38</v>
      </c>
      <c r="AB28" s="823"/>
      <c r="AC28" s="823"/>
      <c r="AD28" s="823"/>
      <c r="AE28" s="824"/>
      <c r="AF28" s="825">
        <v>38</v>
      </c>
      <c r="AG28" s="823"/>
      <c r="AH28" s="823"/>
      <c r="AI28" s="823"/>
      <c r="AJ28" s="826"/>
      <c r="AK28" s="827">
        <v>180</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2794</v>
      </c>
      <c r="R29" s="784"/>
      <c r="S29" s="784"/>
      <c r="T29" s="784"/>
      <c r="U29" s="784"/>
      <c r="V29" s="784">
        <v>2688</v>
      </c>
      <c r="W29" s="784"/>
      <c r="X29" s="784"/>
      <c r="Y29" s="784"/>
      <c r="Z29" s="784"/>
      <c r="AA29" s="784">
        <v>106</v>
      </c>
      <c r="AB29" s="784"/>
      <c r="AC29" s="784"/>
      <c r="AD29" s="784"/>
      <c r="AE29" s="785"/>
      <c r="AF29" s="786">
        <v>106</v>
      </c>
      <c r="AG29" s="787"/>
      <c r="AH29" s="787"/>
      <c r="AI29" s="787"/>
      <c r="AJ29" s="788"/>
      <c r="AK29" s="834">
        <v>420</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297</v>
      </c>
      <c r="R30" s="784"/>
      <c r="S30" s="784"/>
      <c r="T30" s="784"/>
      <c r="U30" s="784"/>
      <c r="V30" s="784">
        <v>286</v>
      </c>
      <c r="W30" s="784"/>
      <c r="X30" s="784"/>
      <c r="Y30" s="784"/>
      <c r="Z30" s="784"/>
      <c r="AA30" s="784">
        <v>11</v>
      </c>
      <c r="AB30" s="784"/>
      <c r="AC30" s="784"/>
      <c r="AD30" s="784"/>
      <c r="AE30" s="785"/>
      <c r="AF30" s="786">
        <v>11</v>
      </c>
      <c r="AG30" s="787"/>
      <c r="AH30" s="787"/>
      <c r="AI30" s="787"/>
      <c r="AJ30" s="788"/>
      <c r="AK30" s="834">
        <v>82</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6</v>
      </c>
      <c r="R31" s="784"/>
      <c r="S31" s="784"/>
      <c r="T31" s="784"/>
      <c r="U31" s="784"/>
      <c r="V31" s="784">
        <v>5</v>
      </c>
      <c r="W31" s="784"/>
      <c r="X31" s="784"/>
      <c r="Y31" s="784"/>
      <c r="Z31" s="784"/>
      <c r="AA31" s="784">
        <v>1</v>
      </c>
      <c r="AB31" s="784"/>
      <c r="AC31" s="784"/>
      <c r="AD31" s="784"/>
      <c r="AE31" s="785"/>
      <c r="AF31" s="786">
        <v>1</v>
      </c>
      <c r="AG31" s="787"/>
      <c r="AH31" s="787"/>
      <c r="AI31" s="787"/>
      <c r="AJ31" s="788"/>
      <c r="AK31" s="834" t="s">
        <v>550</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327</v>
      </c>
      <c r="R32" s="784"/>
      <c r="S32" s="784"/>
      <c r="T32" s="784"/>
      <c r="U32" s="784"/>
      <c r="V32" s="784">
        <v>280</v>
      </c>
      <c r="W32" s="784"/>
      <c r="X32" s="784"/>
      <c r="Y32" s="784"/>
      <c r="Z32" s="784"/>
      <c r="AA32" s="784">
        <v>47</v>
      </c>
      <c r="AB32" s="784"/>
      <c r="AC32" s="784"/>
      <c r="AD32" s="784"/>
      <c r="AE32" s="785"/>
      <c r="AF32" s="786">
        <v>628</v>
      </c>
      <c r="AG32" s="787"/>
      <c r="AH32" s="787"/>
      <c r="AI32" s="787"/>
      <c r="AJ32" s="788"/>
      <c r="AK32" s="834">
        <v>32</v>
      </c>
      <c r="AL32" s="830"/>
      <c r="AM32" s="830"/>
      <c r="AN32" s="830"/>
      <c r="AO32" s="830"/>
      <c r="AP32" s="830">
        <v>1328</v>
      </c>
      <c r="AQ32" s="830"/>
      <c r="AR32" s="830"/>
      <c r="AS32" s="830"/>
      <c r="AT32" s="830"/>
      <c r="AU32" s="830">
        <v>194</v>
      </c>
      <c r="AV32" s="830"/>
      <c r="AW32" s="830"/>
      <c r="AX32" s="830"/>
      <c r="AY32" s="830"/>
      <c r="AZ32" s="831" t="s">
        <v>550</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371</v>
      </c>
      <c r="R33" s="784"/>
      <c r="S33" s="784"/>
      <c r="T33" s="784"/>
      <c r="U33" s="784"/>
      <c r="V33" s="784">
        <v>356</v>
      </c>
      <c r="W33" s="784"/>
      <c r="X33" s="784"/>
      <c r="Y33" s="784"/>
      <c r="Z33" s="784"/>
      <c r="AA33" s="784">
        <v>15</v>
      </c>
      <c r="AB33" s="784"/>
      <c r="AC33" s="784"/>
      <c r="AD33" s="784"/>
      <c r="AE33" s="785"/>
      <c r="AF33" s="786">
        <v>71</v>
      </c>
      <c r="AG33" s="787"/>
      <c r="AH33" s="787"/>
      <c r="AI33" s="787"/>
      <c r="AJ33" s="788"/>
      <c r="AK33" s="834">
        <v>285</v>
      </c>
      <c r="AL33" s="830"/>
      <c r="AM33" s="830"/>
      <c r="AN33" s="830"/>
      <c r="AO33" s="830"/>
      <c r="AP33" s="830">
        <v>2118</v>
      </c>
      <c r="AQ33" s="830"/>
      <c r="AR33" s="830"/>
      <c r="AS33" s="830"/>
      <c r="AT33" s="830"/>
      <c r="AU33" s="830">
        <v>1817</v>
      </c>
      <c r="AV33" s="830"/>
      <c r="AW33" s="830"/>
      <c r="AX33" s="830"/>
      <c r="AY33" s="830"/>
      <c r="AZ33" s="831" t="s">
        <v>550</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855</v>
      </c>
      <c r="AG63" s="844"/>
      <c r="AH63" s="844"/>
      <c r="AI63" s="844"/>
      <c r="AJ63" s="845"/>
      <c r="AK63" s="846"/>
      <c r="AL63" s="841"/>
      <c r="AM63" s="841"/>
      <c r="AN63" s="841"/>
      <c r="AO63" s="841"/>
      <c r="AP63" s="844">
        <v>3446</v>
      </c>
      <c r="AQ63" s="844"/>
      <c r="AR63" s="844"/>
      <c r="AS63" s="844"/>
      <c r="AT63" s="844"/>
      <c r="AU63" s="844">
        <v>2011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2533</v>
      </c>
      <c r="R68" s="866"/>
      <c r="S68" s="866"/>
      <c r="T68" s="866"/>
      <c r="U68" s="866"/>
      <c r="V68" s="866">
        <v>2505</v>
      </c>
      <c r="W68" s="866"/>
      <c r="X68" s="866"/>
      <c r="Y68" s="866"/>
      <c r="Z68" s="866"/>
      <c r="AA68" s="866">
        <v>28</v>
      </c>
      <c r="AB68" s="866"/>
      <c r="AC68" s="866"/>
      <c r="AD68" s="866"/>
      <c r="AE68" s="866"/>
      <c r="AF68" s="866">
        <v>28</v>
      </c>
      <c r="AG68" s="866"/>
      <c r="AH68" s="866"/>
      <c r="AI68" s="866"/>
      <c r="AJ68" s="866"/>
      <c r="AK68" s="866">
        <v>34</v>
      </c>
      <c r="AL68" s="866"/>
      <c r="AM68" s="866"/>
      <c r="AN68" s="866"/>
      <c r="AO68" s="866"/>
      <c r="AP68" s="866">
        <v>1197</v>
      </c>
      <c r="AQ68" s="866"/>
      <c r="AR68" s="866"/>
      <c r="AS68" s="866"/>
      <c r="AT68" s="866"/>
      <c r="AU68" s="866">
        <v>279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2065</v>
      </c>
      <c r="R69" s="830"/>
      <c r="S69" s="830"/>
      <c r="T69" s="830"/>
      <c r="U69" s="830"/>
      <c r="V69" s="830">
        <v>1970</v>
      </c>
      <c r="W69" s="830"/>
      <c r="X69" s="830"/>
      <c r="Y69" s="830"/>
      <c r="Z69" s="830"/>
      <c r="AA69" s="830">
        <v>95</v>
      </c>
      <c r="AB69" s="830"/>
      <c r="AC69" s="830"/>
      <c r="AD69" s="830"/>
      <c r="AE69" s="830"/>
      <c r="AF69" s="830">
        <v>-37</v>
      </c>
      <c r="AG69" s="830"/>
      <c r="AH69" s="830"/>
      <c r="AI69" s="830"/>
      <c r="AJ69" s="830"/>
      <c r="AK69" s="830">
        <v>825</v>
      </c>
      <c r="AL69" s="830"/>
      <c r="AM69" s="830"/>
      <c r="AN69" s="830"/>
      <c r="AO69" s="830"/>
      <c r="AP69" s="830">
        <v>455</v>
      </c>
      <c r="AQ69" s="830"/>
      <c r="AR69" s="830"/>
      <c r="AS69" s="830"/>
      <c r="AT69" s="830"/>
      <c r="AU69" s="830">
        <v>348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801</v>
      </c>
      <c r="R70" s="830"/>
      <c r="S70" s="830"/>
      <c r="T70" s="830"/>
      <c r="U70" s="830"/>
      <c r="V70" s="830">
        <v>772</v>
      </c>
      <c r="W70" s="830"/>
      <c r="X70" s="830"/>
      <c r="Y70" s="830"/>
      <c r="Z70" s="830"/>
      <c r="AA70" s="830">
        <v>30</v>
      </c>
      <c r="AB70" s="830"/>
      <c r="AC70" s="830"/>
      <c r="AD70" s="830"/>
      <c r="AE70" s="830"/>
      <c r="AF70" s="830">
        <v>30</v>
      </c>
      <c r="AG70" s="830"/>
      <c r="AH70" s="830"/>
      <c r="AI70" s="830"/>
      <c r="AJ70" s="830"/>
      <c r="AK70" s="830">
        <v>35</v>
      </c>
      <c r="AL70" s="830"/>
      <c r="AM70" s="830"/>
      <c r="AN70" s="830"/>
      <c r="AO70" s="830"/>
      <c r="AP70" s="830">
        <v>577</v>
      </c>
      <c r="AQ70" s="830"/>
      <c r="AR70" s="830"/>
      <c r="AS70" s="830"/>
      <c r="AT70" s="830"/>
      <c r="AU70" s="830">
        <v>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6810</v>
      </c>
      <c r="R71" s="830"/>
      <c r="S71" s="830"/>
      <c r="T71" s="830"/>
      <c r="U71" s="830"/>
      <c r="V71" s="830">
        <v>6346</v>
      </c>
      <c r="W71" s="830"/>
      <c r="X71" s="830"/>
      <c r="Y71" s="830"/>
      <c r="Z71" s="830"/>
      <c r="AA71" s="830">
        <v>464</v>
      </c>
      <c r="AB71" s="830"/>
      <c r="AC71" s="830"/>
      <c r="AD71" s="830"/>
      <c r="AE71" s="830"/>
      <c r="AF71" s="830">
        <v>464</v>
      </c>
      <c r="AG71" s="830"/>
      <c r="AH71" s="830"/>
      <c r="AI71" s="830"/>
      <c r="AJ71" s="830"/>
      <c r="AK71" s="830">
        <v>800</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113</v>
      </c>
      <c r="R72" s="830"/>
      <c r="S72" s="830"/>
      <c r="T72" s="830"/>
      <c r="U72" s="830"/>
      <c r="V72" s="830">
        <v>113</v>
      </c>
      <c r="W72" s="830"/>
      <c r="X72" s="830"/>
      <c r="Y72" s="830"/>
      <c r="Z72" s="830"/>
      <c r="AA72" s="830">
        <v>0</v>
      </c>
      <c r="AB72" s="830"/>
      <c r="AC72" s="830"/>
      <c r="AD72" s="830"/>
      <c r="AE72" s="830"/>
      <c r="AF72" s="830">
        <v>0</v>
      </c>
      <c r="AG72" s="830"/>
      <c r="AH72" s="830"/>
      <c r="AI72" s="830"/>
      <c r="AJ72" s="830"/>
      <c r="AK72" s="830">
        <v>3</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731</v>
      </c>
      <c r="R73" s="830"/>
      <c r="S73" s="830"/>
      <c r="T73" s="830"/>
      <c r="U73" s="830"/>
      <c r="V73" s="830">
        <v>678</v>
      </c>
      <c r="W73" s="830"/>
      <c r="X73" s="830"/>
      <c r="Y73" s="830"/>
      <c r="Z73" s="830"/>
      <c r="AA73" s="830">
        <v>52</v>
      </c>
      <c r="AB73" s="830"/>
      <c r="AC73" s="830"/>
      <c r="AD73" s="830"/>
      <c r="AE73" s="830"/>
      <c r="AF73" s="830">
        <v>52</v>
      </c>
      <c r="AG73" s="830"/>
      <c r="AH73" s="830"/>
      <c r="AI73" s="830"/>
      <c r="AJ73" s="830"/>
      <c r="AK73" s="830">
        <v>12</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179788</v>
      </c>
      <c r="R74" s="830"/>
      <c r="S74" s="830"/>
      <c r="T74" s="830"/>
      <c r="U74" s="830"/>
      <c r="V74" s="830">
        <v>174350</v>
      </c>
      <c r="W74" s="830"/>
      <c r="X74" s="830"/>
      <c r="Y74" s="830"/>
      <c r="Z74" s="830"/>
      <c r="AA74" s="830">
        <v>5437</v>
      </c>
      <c r="AB74" s="830"/>
      <c r="AC74" s="830"/>
      <c r="AD74" s="830"/>
      <c r="AE74" s="830"/>
      <c r="AF74" s="830">
        <v>5433</v>
      </c>
      <c r="AG74" s="830"/>
      <c r="AH74" s="830"/>
      <c r="AI74" s="830"/>
      <c r="AJ74" s="830"/>
      <c r="AK74" s="830">
        <v>2748</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827</v>
      </c>
      <c r="R75" s="878"/>
      <c r="S75" s="878"/>
      <c r="T75" s="878"/>
      <c r="U75" s="834"/>
      <c r="V75" s="879">
        <v>804</v>
      </c>
      <c r="W75" s="878"/>
      <c r="X75" s="878"/>
      <c r="Y75" s="878"/>
      <c r="Z75" s="834"/>
      <c r="AA75" s="879">
        <v>23</v>
      </c>
      <c r="AB75" s="878"/>
      <c r="AC75" s="878"/>
      <c r="AD75" s="878"/>
      <c r="AE75" s="834"/>
      <c r="AF75" s="879">
        <v>23</v>
      </c>
      <c r="AG75" s="878"/>
      <c r="AH75" s="878"/>
      <c r="AI75" s="878"/>
      <c r="AJ75" s="834"/>
      <c r="AK75" s="879">
        <v>31</v>
      </c>
      <c r="AL75" s="878"/>
      <c r="AM75" s="878"/>
      <c r="AN75" s="878"/>
      <c r="AO75" s="834"/>
      <c r="AP75" s="879" t="s">
        <v>550</v>
      </c>
      <c r="AQ75" s="878"/>
      <c r="AR75" s="878"/>
      <c r="AS75" s="878"/>
      <c r="AT75" s="834"/>
      <c r="AU75" s="879" t="s">
        <v>550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5993</v>
      </c>
      <c r="AG88" s="844"/>
      <c r="AH88" s="844"/>
      <c r="AI88" s="844"/>
      <c r="AJ88" s="844"/>
      <c r="AK88" s="841"/>
      <c r="AL88" s="841"/>
      <c r="AM88" s="841"/>
      <c r="AN88" s="841"/>
      <c r="AO88" s="841"/>
      <c r="AP88" s="844">
        <v>2229</v>
      </c>
      <c r="AQ88" s="844"/>
      <c r="AR88" s="844"/>
      <c r="AS88" s="844"/>
      <c r="AT88" s="844"/>
      <c r="AU88" s="844">
        <v>676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33</v>
      </c>
      <c r="CS102" s="852"/>
      <c r="CT102" s="852"/>
      <c r="CU102" s="852"/>
      <c r="CV102" s="891"/>
      <c r="CW102" s="890">
        <v>15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1046659</v>
      </c>
      <c r="AB110" s="900"/>
      <c r="AC110" s="900"/>
      <c r="AD110" s="900"/>
      <c r="AE110" s="901"/>
      <c r="AF110" s="902">
        <v>1098797</v>
      </c>
      <c r="AG110" s="900"/>
      <c r="AH110" s="900"/>
      <c r="AI110" s="900"/>
      <c r="AJ110" s="901"/>
      <c r="AK110" s="902">
        <v>1393236</v>
      </c>
      <c r="AL110" s="900"/>
      <c r="AM110" s="900"/>
      <c r="AN110" s="900"/>
      <c r="AO110" s="901"/>
      <c r="AP110" s="903">
        <v>23.7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11101024</v>
      </c>
      <c r="BR110" s="931"/>
      <c r="BS110" s="931"/>
      <c r="BT110" s="931"/>
      <c r="BU110" s="931"/>
      <c r="BV110" s="931">
        <v>12564038</v>
      </c>
      <c r="BW110" s="931"/>
      <c r="BX110" s="931"/>
      <c r="BY110" s="931"/>
      <c r="BZ110" s="931"/>
      <c r="CA110" s="931">
        <v>13097296</v>
      </c>
      <c r="CB110" s="931"/>
      <c r="CC110" s="931"/>
      <c r="CD110" s="931"/>
      <c r="CE110" s="931"/>
      <c r="CF110" s="944">
        <v>222.9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525</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2177120</v>
      </c>
      <c r="BR112" s="926"/>
      <c r="BS112" s="926"/>
      <c r="BT112" s="926"/>
      <c r="BU112" s="926"/>
      <c r="BV112" s="926">
        <v>1937024</v>
      </c>
      <c r="BW112" s="926"/>
      <c r="BX112" s="926"/>
      <c r="BY112" s="926"/>
      <c r="BZ112" s="926"/>
      <c r="CA112" s="926">
        <v>1871330</v>
      </c>
      <c r="CB112" s="926"/>
      <c r="CC112" s="926"/>
      <c r="CD112" s="926"/>
      <c r="CE112" s="926"/>
      <c r="CF112" s="920">
        <v>31.8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181619</v>
      </c>
      <c r="AB113" s="938"/>
      <c r="AC113" s="938"/>
      <c r="AD113" s="938"/>
      <c r="AE113" s="939"/>
      <c r="AF113" s="940">
        <v>117076</v>
      </c>
      <c r="AG113" s="938"/>
      <c r="AH113" s="938"/>
      <c r="AI113" s="938"/>
      <c r="AJ113" s="939"/>
      <c r="AK113" s="940">
        <v>227652</v>
      </c>
      <c r="AL113" s="938"/>
      <c r="AM113" s="938"/>
      <c r="AN113" s="938"/>
      <c r="AO113" s="939"/>
      <c r="AP113" s="941">
        <v>3.9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803147</v>
      </c>
      <c r="BR113" s="926"/>
      <c r="BS113" s="926"/>
      <c r="BT113" s="926"/>
      <c r="BU113" s="926"/>
      <c r="BV113" s="926">
        <v>690497</v>
      </c>
      <c r="BW113" s="926"/>
      <c r="BX113" s="926"/>
      <c r="BY113" s="926"/>
      <c r="BZ113" s="926"/>
      <c r="CA113" s="926">
        <v>675995</v>
      </c>
      <c r="CB113" s="926"/>
      <c r="CC113" s="926"/>
      <c r="CD113" s="926"/>
      <c r="CE113" s="926"/>
      <c r="CF113" s="920">
        <v>11.5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142461</v>
      </c>
      <c r="AB114" s="959"/>
      <c r="AC114" s="959"/>
      <c r="AD114" s="959"/>
      <c r="AE114" s="960"/>
      <c r="AF114" s="961">
        <v>135062</v>
      </c>
      <c r="AG114" s="959"/>
      <c r="AH114" s="959"/>
      <c r="AI114" s="959"/>
      <c r="AJ114" s="960"/>
      <c r="AK114" s="961">
        <v>127167</v>
      </c>
      <c r="AL114" s="959"/>
      <c r="AM114" s="959"/>
      <c r="AN114" s="959"/>
      <c r="AO114" s="960"/>
      <c r="AP114" s="962">
        <v>2.2000000000000002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948479</v>
      </c>
      <c r="BR114" s="926"/>
      <c r="BS114" s="926"/>
      <c r="BT114" s="926"/>
      <c r="BU114" s="926"/>
      <c r="BV114" s="926">
        <v>990584</v>
      </c>
      <c r="BW114" s="926"/>
      <c r="BX114" s="926"/>
      <c r="BY114" s="926"/>
      <c r="BZ114" s="926"/>
      <c r="CA114" s="926">
        <v>1085232</v>
      </c>
      <c r="CB114" s="926"/>
      <c r="CC114" s="926"/>
      <c r="CD114" s="926"/>
      <c r="CE114" s="926"/>
      <c r="CF114" s="920">
        <v>18.5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551</v>
      </c>
      <c r="AB115" s="938"/>
      <c r="AC115" s="938"/>
      <c r="AD115" s="938"/>
      <c r="AE115" s="939"/>
      <c r="AF115" s="940">
        <v>529</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27</v>
      </c>
      <c r="AB116" s="959"/>
      <c r="AC116" s="959"/>
      <c r="AD116" s="959"/>
      <c r="AE116" s="960"/>
      <c r="AF116" s="961">
        <v>203</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525</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1371317</v>
      </c>
      <c r="AB117" s="979"/>
      <c r="AC117" s="979"/>
      <c r="AD117" s="979"/>
      <c r="AE117" s="980"/>
      <c r="AF117" s="981">
        <v>1351667</v>
      </c>
      <c r="AG117" s="979"/>
      <c r="AH117" s="979"/>
      <c r="AI117" s="979"/>
      <c r="AJ117" s="980"/>
      <c r="AK117" s="981">
        <v>1748055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v>158145</v>
      </c>
      <c r="BR118" s="1000"/>
      <c r="BS118" s="1000"/>
      <c r="BT118" s="1000"/>
      <c r="BU118" s="1000"/>
      <c r="BV118" s="1000">
        <v>86250</v>
      </c>
      <c r="BW118" s="1000"/>
      <c r="BX118" s="1000"/>
      <c r="BY118" s="1000"/>
      <c r="BZ118" s="1000"/>
      <c r="CA118" s="1000">
        <v>16073</v>
      </c>
      <c r="CB118" s="1000"/>
      <c r="CC118" s="1000"/>
      <c r="CD118" s="1000"/>
      <c r="CE118" s="1000"/>
      <c r="CF118" s="920">
        <v>0.3</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15188440</v>
      </c>
      <c r="BR119" s="1000"/>
      <c r="BS119" s="1000"/>
      <c r="BT119" s="1000"/>
      <c r="BU119" s="1000"/>
      <c r="BV119" s="1000">
        <v>16268393</v>
      </c>
      <c r="BW119" s="1000"/>
      <c r="BX119" s="1000"/>
      <c r="BY119" s="1000"/>
      <c r="BZ119" s="1000"/>
      <c r="CA119" s="1000">
        <v>16745926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3661394</v>
      </c>
      <c r="BR120" s="931"/>
      <c r="BS120" s="931"/>
      <c r="BT120" s="931"/>
      <c r="BU120" s="931"/>
      <c r="BV120" s="931">
        <v>4106050</v>
      </c>
      <c r="BW120" s="931"/>
      <c r="BX120" s="931"/>
      <c r="BY120" s="931"/>
      <c r="BZ120" s="931"/>
      <c r="CA120" s="931">
        <v>4608521</v>
      </c>
      <c r="CB120" s="931"/>
      <c r="CC120" s="931"/>
      <c r="CD120" s="931"/>
      <c r="CE120" s="931"/>
      <c r="CF120" s="944">
        <v>78.400000000000006</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1817304</v>
      </c>
      <c r="DR120" s="931"/>
      <c r="DS120" s="931"/>
      <c r="DT120" s="931"/>
      <c r="DU120" s="931"/>
      <c r="DV120" s="932">
        <v>30.9</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394290</v>
      </c>
      <c r="BR121" s="926"/>
      <c r="BS121" s="926"/>
      <c r="BT121" s="926"/>
      <c r="BU121" s="926"/>
      <c r="BV121" s="926">
        <v>402521</v>
      </c>
      <c r="BW121" s="926"/>
      <c r="BX121" s="926"/>
      <c r="BY121" s="926"/>
      <c r="BZ121" s="926"/>
      <c r="CA121" s="926">
        <v>398897</v>
      </c>
      <c r="CB121" s="926"/>
      <c r="CC121" s="926"/>
      <c r="CD121" s="926"/>
      <c r="CE121" s="926"/>
      <c r="CF121" s="920">
        <v>6.8</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72000</v>
      </c>
      <c r="DH121" s="926"/>
      <c r="DI121" s="926"/>
      <c r="DJ121" s="926"/>
      <c r="DK121" s="926"/>
      <c r="DL121" s="926">
        <v>73158</v>
      </c>
      <c r="DM121" s="926"/>
      <c r="DN121" s="926"/>
      <c r="DO121" s="926"/>
      <c r="DP121" s="926"/>
      <c r="DQ121" s="926">
        <v>193959</v>
      </c>
      <c r="DR121" s="926"/>
      <c r="DS121" s="926"/>
      <c r="DT121" s="926"/>
      <c r="DU121" s="926"/>
      <c r="DV121" s="927">
        <v>3.3</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11659505</v>
      </c>
      <c r="BR122" s="1000"/>
      <c r="BS122" s="1000"/>
      <c r="BT122" s="1000"/>
      <c r="BU122" s="1000"/>
      <c r="BV122" s="1000">
        <v>12419420</v>
      </c>
      <c r="BW122" s="1000"/>
      <c r="BX122" s="1000"/>
      <c r="BY122" s="1000"/>
      <c r="BZ122" s="1000"/>
      <c r="CA122" s="1000">
        <v>12469629</v>
      </c>
      <c r="CB122" s="1000"/>
      <c r="CC122" s="1000"/>
      <c r="CD122" s="1000"/>
      <c r="CE122" s="1000"/>
      <c r="CF122" s="1017">
        <v>212.2</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525</v>
      </c>
      <c r="AB123" s="959"/>
      <c r="AC123" s="959"/>
      <c r="AD123" s="959"/>
      <c r="AE123" s="960"/>
      <c r="AF123" s="961">
        <v>525</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15715189</v>
      </c>
      <c r="BR123" s="1064"/>
      <c r="BS123" s="1064"/>
      <c r="BT123" s="1064"/>
      <c r="BU123" s="1064"/>
      <c r="BV123" s="1064">
        <v>16927991</v>
      </c>
      <c r="BW123" s="1064"/>
      <c r="BX123" s="1064"/>
      <c r="BY123" s="1064"/>
      <c r="BZ123" s="1064"/>
      <c r="CA123" s="1064">
        <v>17477047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2105120</v>
      </c>
      <c r="DH124" s="986"/>
      <c r="DI124" s="986"/>
      <c r="DJ124" s="986"/>
      <c r="DK124" s="987"/>
      <c r="DL124" s="985">
        <v>1863866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26</v>
      </c>
      <c r="AB127" s="959"/>
      <c r="AC127" s="959"/>
      <c r="AD127" s="959"/>
      <c r="AE127" s="960"/>
      <c r="AF127" s="961">
        <v>4</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37877</v>
      </c>
      <c r="AB128" s="1046"/>
      <c r="AC128" s="1046"/>
      <c r="AD128" s="1046"/>
      <c r="AE128" s="1047"/>
      <c r="AF128" s="1048">
        <v>39113</v>
      </c>
      <c r="AG128" s="1046"/>
      <c r="AH128" s="1046"/>
      <c r="AI128" s="1046"/>
      <c r="AJ128" s="1047"/>
      <c r="AK128" s="1048">
        <v>48078</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13.95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6900432</v>
      </c>
      <c r="AB129" s="959"/>
      <c r="AC129" s="959"/>
      <c r="AD129" s="959"/>
      <c r="AE129" s="960"/>
      <c r="AF129" s="961">
        <v>6955900</v>
      </c>
      <c r="AG129" s="959"/>
      <c r="AH129" s="959"/>
      <c r="AI129" s="959"/>
      <c r="AJ129" s="960"/>
      <c r="AK129" s="961">
        <v>7287739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18.95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1149858</v>
      </c>
      <c r="AB130" s="959"/>
      <c r="AC130" s="959"/>
      <c r="AD130" s="959"/>
      <c r="AE130" s="960"/>
      <c r="AF130" s="961">
        <v>1160007</v>
      </c>
      <c r="AG130" s="959"/>
      <c r="AH130" s="959"/>
      <c r="AI130" s="959"/>
      <c r="AJ130" s="960"/>
      <c r="AK130" s="961">
        <v>1411629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3.5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5750574</v>
      </c>
      <c r="AB131" s="986"/>
      <c r="AC131" s="986"/>
      <c r="AD131" s="986"/>
      <c r="AE131" s="987"/>
      <c r="AF131" s="985">
        <v>5795893</v>
      </c>
      <c r="AG131" s="986"/>
      <c r="AH131" s="986"/>
      <c r="AI131" s="986"/>
      <c r="AJ131" s="987"/>
      <c r="AK131" s="985">
        <v>5876110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3.1924117490000001</v>
      </c>
      <c r="AB132" s="1097"/>
      <c r="AC132" s="1097"/>
      <c r="AD132" s="1097"/>
      <c r="AE132" s="1098"/>
      <c r="AF132" s="1099">
        <v>2.631992635</v>
      </c>
      <c r="AG132" s="1097"/>
      <c r="AH132" s="1097"/>
      <c r="AI132" s="1097"/>
      <c r="AJ132" s="1098"/>
      <c r="AK132" s="1099">
        <v>4.9071239310000001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3.3</v>
      </c>
      <c r="AB133" s="1080"/>
      <c r="AC133" s="1080"/>
      <c r="AD133" s="1080"/>
      <c r="AE133" s="1081"/>
      <c r="AF133" s="1079">
        <v>3</v>
      </c>
      <c r="AG133" s="1080"/>
      <c r="AH133" s="1080"/>
      <c r="AI133" s="1080"/>
      <c r="AJ133" s="1081"/>
      <c r="AK133" s="1079">
        <v>3.5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OcrCdkairPw8SotqerOCntw14PDsxGEE9bDxNWz9UEmuiav5ykln7aJXqzJpuWxUm02kdY61T3UYaN7OXy3GQ==" saltValue="NSS0mXVE6G0Ebty7Zyh0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HfClGoFCmfLeItkK4EOnRY1QDDT//cbChAOsRp9qOfmYdcFnqsQdl3vhsODYU4O5l9lu8MO00f8YCHxQH36jg==" saltValue="swW5Oeb8mxVLlVqi+wRN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at8Clk+dr1PpBVHpj2JbOzdMX7QnkaerrVd+papx9A/7O2BbYhesYPSUL716YBpSgOJ96aI6RS3g2Wz1TeVg==" saltValue="3FuJ2QOVCUYKFGiUCVIj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1285031</v>
      </c>
      <c r="AP9" s="269">
        <v>91696</v>
      </c>
      <c r="AQ9" s="270">
        <v>134407</v>
      </c>
      <c r="AR9" s="271">
        <v>-31.8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366253</v>
      </c>
      <c r="AP10" s="272">
        <v>26135</v>
      </c>
      <c r="AQ10" s="273">
        <v>20909</v>
      </c>
      <c r="AR10" s="274">
        <v>25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245858</v>
      </c>
      <c r="AP11" s="272">
        <v>17544</v>
      </c>
      <c r="AQ11" s="273">
        <v>3830</v>
      </c>
      <c r="AR11" s="274">
        <v>358.1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96697</v>
      </c>
      <c r="AP13" s="272">
        <v>6900</v>
      </c>
      <c r="AQ13" s="273">
        <v>6402</v>
      </c>
      <c r="AR13" s="274">
        <v>7.8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t="s">
        <v>489</v>
      </c>
      <c r="AP14" s="272" t="s">
        <v>489</v>
      </c>
      <c r="AQ14" s="273">
        <v>3167</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-71017</v>
      </c>
      <c r="AP15" s="272">
        <v>-5068</v>
      </c>
      <c r="AQ15" s="273">
        <v>-7315</v>
      </c>
      <c r="AR15" s="274">
        <v>-30.7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1922822</v>
      </c>
      <c r="AP16" s="272">
        <v>137207</v>
      </c>
      <c r="AQ16" s="273">
        <v>161400</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9.6999999999999993</v>
      </c>
      <c r="AP21" s="286">
        <v>13.23</v>
      </c>
      <c r="AQ21" s="287">
        <v>-3.53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96.8</v>
      </c>
      <c r="AP22" s="291">
        <v>95.5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1393236</v>
      </c>
      <c r="AP32" s="300">
        <v>99417</v>
      </c>
      <c r="AQ32" s="301">
        <v>84123</v>
      </c>
      <c r="AR32" s="302">
        <v>18.2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227652</v>
      </c>
      <c r="AP35" s="300">
        <v>16245</v>
      </c>
      <c r="AQ35" s="301">
        <v>25612</v>
      </c>
      <c r="AR35" s="302">
        <v>-36.6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127167</v>
      </c>
      <c r="AP36" s="300">
        <v>9074</v>
      </c>
      <c r="AQ36" s="301">
        <v>3548</v>
      </c>
      <c r="AR36" s="302">
        <v>155.69999999999999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660</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49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-48078</v>
      </c>
      <c r="AP39" s="300">
        <v>-3431</v>
      </c>
      <c r="AQ39" s="301">
        <v>-3738</v>
      </c>
      <c r="AR39" s="302">
        <v>-8.1999999999999993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-1411629</v>
      </c>
      <c r="AP40" s="300">
        <v>-100730</v>
      </c>
      <c r="AQ40" s="301">
        <v>-72431</v>
      </c>
      <c r="AR40" s="302">
        <v>39.1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288348</v>
      </c>
      <c r="AP41" s="300">
        <v>20576</v>
      </c>
      <c r="AQ41" s="301">
        <v>37824</v>
      </c>
      <c r="AR41" s="302">
        <v>-45.6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1867342</v>
      </c>
      <c r="AN51" s="322">
        <v>123314</v>
      </c>
      <c r="AO51" s="323">
        <v>-15.7</v>
      </c>
      <c r="AP51" s="324">
        <v>94796</v>
      </c>
      <c r="AQ51" s="325">
        <v>14.1</v>
      </c>
      <c r="AR51" s="326">
        <v>-29.8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1025296</v>
      </c>
      <c r="AN52" s="330">
        <v>67708</v>
      </c>
      <c r="AO52" s="331">
        <v>-18.5</v>
      </c>
      <c r="AP52" s="332">
        <v>55781</v>
      </c>
      <c r="AQ52" s="333">
        <v>34.799999999999997</v>
      </c>
      <c r="AR52" s="334">
        <v>-53.3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1424524</v>
      </c>
      <c r="AN53" s="322">
        <v>95535</v>
      </c>
      <c r="AO53" s="323">
        <v>-22.5</v>
      </c>
      <c r="AP53" s="324">
        <v>114841</v>
      </c>
      <c r="AQ53" s="325">
        <v>21.1</v>
      </c>
      <c r="AR53" s="326">
        <v>-43.6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643216</v>
      </c>
      <c r="AN54" s="330">
        <v>43137</v>
      </c>
      <c r="AO54" s="331">
        <v>-36.299999999999997</v>
      </c>
      <c r="AP54" s="332">
        <v>51589</v>
      </c>
      <c r="AQ54" s="333">
        <v>-7.5</v>
      </c>
      <c r="AR54" s="334">
        <v>-28.8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2967857</v>
      </c>
      <c r="AN55" s="322">
        <v>202847</v>
      </c>
      <c r="AO55" s="323">
        <v>112.3</v>
      </c>
      <c r="AP55" s="324">
        <v>124145</v>
      </c>
      <c r="AQ55" s="325">
        <v>8.1</v>
      </c>
      <c r="AR55" s="326">
        <v>104.2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600825</v>
      </c>
      <c r="AN56" s="330">
        <v>41065</v>
      </c>
      <c r="AO56" s="331">
        <v>-4.8</v>
      </c>
      <c r="AP56" s="332">
        <v>54761</v>
      </c>
      <c r="AQ56" s="333">
        <v>6.1</v>
      </c>
      <c r="AR56" s="334">
        <v>-10.9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3384578</v>
      </c>
      <c r="AN57" s="322">
        <v>236353</v>
      </c>
      <c r="AO57" s="323">
        <v>16.5</v>
      </c>
      <c r="AP57" s="324">
        <v>131480</v>
      </c>
      <c r="AQ57" s="325">
        <v>5.9</v>
      </c>
      <c r="AR57" s="326">
        <v>10.6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768812</v>
      </c>
      <c r="AN58" s="330">
        <v>53688</v>
      </c>
      <c r="AO58" s="331">
        <v>30.7</v>
      </c>
      <c r="AP58" s="332">
        <v>63148</v>
      </c>
      <c r="AQ58" s="333">
        <v>15.3</v>
      </c>
      <c r="AR58" s="334">
        <v>15.4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2149128</v>
      </c>
      <c r="AN59" s="322">
        <v>153356</v>
      </c>
      <c r="AO59" s="323">
        <v>-35.1</v>
      </c>
      <c r="AP59" s="324">
        <v>163245</v>
      </c>
      <c r="AQ59" s="325">
        <v>24.2</v>
      </c>
      <c r="AR59" s="326">
        <v>-59.3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1848484</v>
      </c>
      <c r="AN60" s="330">
        <v>131903</v>
      </c>
      <c r="AO60" s="331">
        <v>145.69999999999999</v>
      </c>
      <c r="AP60" s="332">
        <v>87630</v>
      </c>
      <c r="AQ60" s="333">
        <v>38.799999999999997</v>
      </c>
      <c r="AR60" s="334">
        <v>106.9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2358686</v>
      </c>
      <c r="AN61" s="337">
        <v>162281</v>
      </c>
      <c r="AO61" s="338">
        <v>11.1</v>
      </c>
      <c r="AP61" s="339">
        <v>125701</v>
      </c>
      <c r="AQ61" s="340">
        <v>14.7</v>
      </c>
      <c r="AR61" s="326">
        <v>-3.6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977327</v>
      </c>
      <c r="AN62" s="330">
        <v>67500</v>
      </c>
      <c r="AO62" s="331">
        <v>23.4</v>
      </c>
      <c r="AP62" s="332">
        <v>62582</v>
      </c>
      <c r="AQ62" s="333">
        <v>17.5</v>
      </c>
      <c r="AR62" s="334">
        <v>5.9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s2w7TS+y81LS1G5sZwKyojSTTXVPHyjWrAK0tLHqw1NWVN2rk5GmWwNjLRexXxbYdmUdIM9A4Nk98dI0jSvdg==" saltValue="Vx8dAQG5wGuz4dYKVFZX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CGVRRQAOQquAblnISGb1bap8Xzt+k7xLx0btoJNjRXpvIMsUJGZP8fKzAYg4HOTsJ/lkDZjYSXSOhAK0UO0BPA==" saltValue="aE33zdZtfDN/xPa9D7cq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CNlFWuubzZ5mXgiUjMAwR4L1VrTHx/q/yDWPQ6MPmymKGwF6vScKMWak02/Qrlk5POppMzpaqEa+QDLppEGwMg==" saltValue="raF5EmLUFyNmFuVpAK8l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16.829999999999998</v>
      </c>
      <c r="G47" s="12">
        <v>20.89</v>
      </c>
      <c r="H47" s="12">
        <v>20.09</v>
      </c>
      <c r="I47" s="12">
        <v>19.149999999999999</v>
      </c>
      <c r="J47" s="13">
        <v>18.32</v>
      </c>
    </row>
    <row r="48" spans="2:10" ht="57.75" customHeight="1" x14ac:dyDescent="0.15">
      <c r="B48" s="14"/>
      <c r="C48" s="1141" t="s">
        <v>4</v>
      </c>
      <c r="D48" s="1141"/>
      <c r="E48" s="1142"/>
      <c r="F48" s="15">
        <v>2.5299999999999998</v>
      </c>
      <c r="G48" s="16">
        <v>4.03</v>
      </c>
      <c r="H48" s="16">
        <v>2.84</v>
      </c>
      <c r="I48" s="16">
        <v>4.01</v>
      </c>
      <c r="J48" s="17">
        <v>3.36</v>
      </c>
    </row>
    <row r="49" spans="2:10" ht="57.75" customHeight="1" thickBot="1" x14ac:dyDescent="0.2">
      <c r="B49" s="18"/>
      <c r="C49" s="1143" t="s">
        <v>5</v>
      </c>
      <c r="D49" s="1143"/>
      <c r="E49" s="1144"/>
      <c r="F49" s="19">
        <v>4.0599999999999996</v>
      </c>
      <c r="G49" s="20">
        <v>8.36</v>
      </c>
      <c r="H49" s="20" t="s">
        <v>532</v>
      </c>
      <c r="I49" s="20">
        <v>0.42</v>
      </c>
      <c r="J49" s="21" t="s">
        <v>533</v>
      </c>
    </row>
    <row r="50" spans="2:10" x14ac:dyDescent="0.15"/>
  </sheetData>
  <sheetProtection algorithmName="SHA-512" hashValue="zgwuJVjE3VMAKT0b0HgxoFaWYBMejCn0WcAVb09liEdMnsB0KD00iRJOGRwobRKdm9qO4avg+28/qX1owUi98w==" saltValue="PtbT74uRE8fqgWv5dWGj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2026-03-10T08:45:05Z</cp:lastPrinted>
  <dcterms:created xsi:type="dcterms:W3CDTF">2026-02-23T04:26:07Z</dcterms:created>
  <dcterms:modified xsi:type="dcterms:W3CDTF">2026-03-11T00:56:49Z</dcterms:modified>
  <cp:category/>
</cp:coreProperties>
</file>