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7331FA8E-E8C8-455D-A81B-B01A5338228C}"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s="1"/>
  <c r="BW34" i="10" l="1"/>
  <c r="BW35" i="10" s="1"/>
  <c r="BW36" i="10" s="1"/>
  <c r="BW37" i="10" s="1"/>
  <c r="BW38" i="10" s="1"/>
  <c r="BW39" i="10" s="1"/>
  <c r="BW40" i="10" s="1"/>
  <c r="BW41" i="10" s="1"/>
  <c r="CO34" i="10" l="1"/>
  <c r="CO35" i="10" s="1"/>
  <c r="CO36" i="10" s="1"/>
  <c r="CO37" i="10" s="1"/>
  <c r="CO38" i="10" s="1"/>
  <c r="CO39" i="10" s="1"/>
</calcChain>
</file>

<file path=xl/sharedStrings.xml><?xml version="1.0" encoding="utf-8"?>
<sst xmlns="http://schemas.openxmlformats.org/spreadsheetml/2006/main" count="1093" uniqueCount="570">
  <si>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</si>
  <si>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</si>
  <si>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</si>
  <si>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</si>
  <si>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</si>
  <si>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</si>
  <si>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</si>
  <si>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</si>
  <si>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</si>
  <si>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</si>
  <si>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</si>
  <si>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</si>
  <si>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</si>
  <si>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</si>
  <si>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</si>
  <si>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</si>
  <si>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</si>
  <si>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</si>
  <si>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</si>
  <si>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</si>
  <si>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</si>
  <si>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</si>
  <si>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</si>
  <si>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</si>
  <si>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</si>
  <si>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</si>
  <si>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</si>
  <si>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</si>
  <si>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</si>
  <si>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</si>
  <si>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</si>
  <si>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</si>
  <si>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</si>
  <si>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</si>
  <si>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</si>
  <si>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</si>
  <si>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</si>
  <si>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</si>
  <si>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</si>
  <si>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</si>
  <si>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</si>
  <si>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</si>
  <si>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</si>
  <si>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</si>
  <si>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</si>
  <si>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</si>
  <si>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</si>
  <si>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</si>
  <si>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</si>
  <si>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</si>
  <si>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</si>
  <si>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</si>
  <si>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</si>
  <si>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</si>
  <si>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</si>
  <si>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</si>
  <si>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</si>
  <si>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</si>
  <si>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</si>
  <si>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</si>
  <si>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</si>
  <si>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</si>
  <si>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</si>
  <si>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</si>
  <si>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</si>
  <si>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</si>
  <si>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</si>
  <si>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</si>
  <si>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</si>
  <si>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</si>
  <si>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</si>
  <si>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</si>
  <si>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</si>
  <si>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</si>
  <si>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</si>
  <si>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</si>
  <si>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</si>
  <si>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</si>
  <si>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</si>
  <si>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</si>
  <si>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</si>
  <si>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</si>
  <si>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</si>
  <si>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</si>
  <si>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</si>
  <si>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</si>
  <si>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</si>
  <si>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</si>
  <si>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</si>
  <si>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</si>
  <si>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</si>
  <si>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</si>
  <si>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</si>
  <si>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</si>
  <si>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</si>
  <si>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</si>
  <si>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</si>
  <si>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</si>
  <si>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</si>
  <si>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</si>
  <si>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</si>
  <si>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</si>
  <si>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</si>
  <si>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</si>
  <si>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</si>
  <si>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</si>
  <si>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</si>
  <si>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</si>
  <si>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</si>
  <si>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</si>
  <si>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</si>
  <si>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</si>
  <si>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</si>
  <si>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</si>
  <si>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</si>
  <si>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</si>
  <si>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</si>
  <si>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</si>
  <si>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</si>
  <si>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</si>
  <si>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</si>
  <si>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</si>
  <si>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</si>
  <si>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</si>
  <si>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</si>
  <si>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</si>
  <si>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</si>
  <si>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</si>
  <si>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</si>
  <si>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</si>
  <si>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</si>
  <si>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</si>
  <si>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</si>
  <si>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</si>
  <si>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</si>
  <si>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</si>
  <si>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</si>
  <si>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</si>
  <si>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</si>
  <si>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</si>
  <si>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</si>
  <si>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</si>
  <si>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</si>
  <si>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</si>
  <si>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</si>
  <si>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</si>
  <si>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</si>
  <si>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</si>
  <si>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</si>
  <si>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</si>
  <si>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</si>
  <si>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</si>
  <si>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</si>
  <si>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</si>
  <si>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</si>
  <si>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</si>
  <si>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</si>
  <si>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</si>
  <si>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</si>
  <si>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</si>
  <si>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</si>
  <si>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</si>
  <si>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</si>
  <si>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</si>
  <si>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</si>
  <si>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</si>
  <si>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</si>
  <si>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</si>
  <si>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</si>
  <si>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</si>
  <si>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</si>
  <si>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</si>
  <si>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</si>
  <si>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</si>
  <si>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</si>
  <si>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</si>
  <si>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</si>
  <si>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</si>
  <si>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</si>
  <si>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</si>
  <si>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</si>
  <si>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</si>
  <si>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</si>
  <si>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</si>
  <si>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</si>
  <si>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</si>
  <si>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</si>
  <si>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</si>
  <si>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</si>
  <si>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</si>
  <si>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</si>
  <si>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</si>
  <si>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</si>
  <si>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</si>
  <si>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</si>
  <si>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</si>
  <si>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</si>
  <si>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</si>
  <si>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</si>
  <si>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</si>
  <si>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</si>
  <si>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</si>
  <si>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</si>
  <si>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青森県七戸町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</si>
  <si>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</si>
  <si>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</si>
  <si>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</si>
  <si>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</si>
  <si>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</si>
  <si>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</si>
  <si>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</si>
  <si>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</si>
  <si>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</si>
  <si>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</si>
  <si>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</si>
  <si>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</si>
  <si>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</si>
  <si>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</si>
  <si>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</si>
  <si>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</si>
  <si>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</si>
  <si>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</si>
  <si>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</si>
  <si>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</si>
  <si>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</si>
  <si>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</si>
  <si>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</si>
  <si>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</si>
  <si>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</si>
  <si>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</si>
  <si>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</si>
  <si>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</si>
  <si>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</si>
  <si>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</si>
  <si>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</si>
  <si>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</si>
  <si>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</si>
  <si>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</si>
  <si>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</si>
  <si>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</si>
  <si>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</si>
  <si>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</si>
  <si>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</si>
  <si>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</si>
  <si>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</si>
  <si>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</si>
  <si>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</si>
  <si>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</si>
  <si>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</si>
  <si>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</si>
  <si>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</si>
  <si>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</si>
  <si>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</si>
  <si>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</si>
  <si>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</si>
  <si>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</si>
  <si>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</si>
  <si>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</si>
  <si>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</si>
  <si>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</si>
  <si>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</si>
  <si>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</si>
  <si>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</si>
  <si>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</si>
  <si>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</si>
  <si>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</si>
  <si>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</si>
  <si>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</si>
  <si>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</si>
  <si>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</si>
  <si>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</si>
  <si>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</si>
  <si>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</si>
  <si>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</si>
  <si>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</si>
  <si>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</si>
  <si>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</si>
  <si>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</si>
  <si>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</si>
  <si>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</si>
  <si>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</si>
  <si>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</si>
  <si>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</si>
  <si>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</si>
  <si>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</si>
  <si>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</si>
  <si>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</si>
  <si>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</si>
  <si>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</si>
  <si>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</si>
  <si>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</si>
  <si>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</si>
  <si>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</si>
  <si>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</si>
  <si>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</si>
  <si>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</si>
  <si>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</si>
  <si>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</si>
  <si>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</si>
  <si>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</si>
  <si>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</si>
  <si>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</si>
  <si>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</si>
  <si>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</si>
  <si>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</si>
  <si>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</si>
  <si>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</si>
  <si>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</si>
  <si>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</si>
  <si>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</si>
  <si>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</si>
  <si>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</si>
  <si>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</si>
  <si>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</si>
  <si>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</si>
  <si>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</si>
  <si>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</si>
  <si>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</si>
  <si>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</si>
  <si>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</si>
  <si>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</si>
  <si>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</si>
  <si>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</si>
  <si>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</si>
  <si>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</si>
  <si>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</si>
  <si>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</si>
  <si>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</si>
  <si>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</si>
  <si>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</si>
  <si>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</si>
  <si>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</si>
  <si>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</si>
  <si>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</si>
  <si>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</si>
  <si>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</si>
  <si>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</si>
  <si>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</si>
  <si>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</si>
  <si>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</si>
  <si>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</si>
  <si>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</si>
  <si>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</si>
  <si>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</si>
  <si>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</si>
  <si>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</si>
  <si>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</si>
  <si>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</si>
  <si>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</si>
  <si>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</si>
  <si>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</si>
  <si>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</si>
  <si>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</si>
  <si>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</si>
  <si>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青森県七戸町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</si>
  <si>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</si>
  <si>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</si>
  <si>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</si>
  <si>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</si>
  <si>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</si>
  <si>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</si>
  <si>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</si>
  <si>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</si>
  <si>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</si>
  <si>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</si>
  <si>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</si>
  <si>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</si>
  <si>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</si>
  <si>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</si>
  <si>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</si>
  <si>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</si>
  <si>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</si>
  <si>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</si>
  <si>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</si>
  <si>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</si>
  <si>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</si>
  <si>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</si>
  <si>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</si>
  <si>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</si>
  <si>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</si>
  <si>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</si>
  <si>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</si>
  <si>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</si>
  <si>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</si>
  <si>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</si>
  <si>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</si>
  <si>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</si>
  <si>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</si>
  <si>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</si>
  <si>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</si>
  <si>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</si>
  <si>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</si>
  <si>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</si>
  <si>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</si>
  <si>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</si>
  <si>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</si>
  <si>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</si>
  <si>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</si>
  <si>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</si>
  <si>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</si>
  <si>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</si>
  <si>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</si>
  <si>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</si>
  <si>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</si>
  <si>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</si>
  <si>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</si>
  <si>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</si>
  <si>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</si>
  <si>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</si>
  <si>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</si>
  <si>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</si>
  <si>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</si>
  <si>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</si>
  <si>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</si>
  <si>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</si>
  <si>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</si>
  <si>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</si>
  <si>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</si>
  <si>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</si>
  <si>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</si>
  <si>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</si>
  <si>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</si>
  <si>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</si>
  <si>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</si>
  <si>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</si>
  <si>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</si>
  <si>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</si>
  <si>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</si>
  <si>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</si>
  <si>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</si>
  <si>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</si>
  <si>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</si>
  <si>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</si>
  <si>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</si>
  <si>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</si>
  <si>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</si>
  <si>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</si>
  <si>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</si>
  <si>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</si>
  <si>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</si>
  <si>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</si>
  <si>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</si>
  <si>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</si>
  <si>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</si>
  <si>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</si>
  <si>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</si>
  <si>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</si>
  <si>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</si>
  <si>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</si>
  <si>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</si>
  <si>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</si>
  <si>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</si>
  <si>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</si>
  <si>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</si>
  <si>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</si>
  <si>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</si>
  <si>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</si>
  <si>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</si>
  <si>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</si>
  <si>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</si>
  <si>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</si>
  <si>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</si>
  <si>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</si>
  <si>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</si>
  <si>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</si>
  <si>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</si>
  <si>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</si>
  <si>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</si>
  <si>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</si>
  <si>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</si>
  <si>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</si>
  <si>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</si>
  <si>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</si>
  <si>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</si>
  <si>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</si>
  <si>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</si>
  <si>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</si>
  <si>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</si>
  <si>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</si>
  <si>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</si>
  <si>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</si>
  <si>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</si>
  <si>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</si>
  <si>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</si>
  <si>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</si>
  <si>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</si>
  <si>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</si>
  <si>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</si>
  <si>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</si>
  <si>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</si>
  <si>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</si>
  <si>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</si>
  <si>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</si>
  <si>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</si>
  <si>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</si>
  <si>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</si>
  <si>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</si>
  <si>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</si>
  <si>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</si>
  <si>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</si>
  <si>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</si>
  <si>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</si>
  <si>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</si>
  <si>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</si>
  <si>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</si>
  <si>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</si>
  <si>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</si>
  <si>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</si>
  <si>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</si>
  <si>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</si>
  <si>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</si>
  <si>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</si>
  <si>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</si>
  <si>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</si>
  <si>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</si>
  <si>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</si>
  <si>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</si>
  <si>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</si>
  <si>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</si>
  <si>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</si>
  <si>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</si>
  <si>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</si>
  <si>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</si>
  <si>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</si>
  <si>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</si>
  <si>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</si>
  <si>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</si>
  <si>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</si>
  <si>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</si>
  <si>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</si>
  <si>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</si>
  <si>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</si>
  <si>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</si>
  <si>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3.69</t>
  </si>
  <si>
    <t>水道事業会計</t>
  </si>
  <si>
    <t>一般会計</t>
  </si>
  <si>
    <t>介護保険特別会計</t>
  </si>
  <si>
    <t>国民健康保険特別会計</t>
  </si>
  <si>
    <t>後期高齢者医療特別会計</t>
  </si>
  <si>
    <t>公共下水道事業特別会計</t>
  </si>
  <si>
    <t>農業集落排水事業特別会計</t>
  </si>
  <si>
    <t>七戸霊園事業特別会計</t>
  </si>
  <si>
    <t>▲ 0.00</t>
  </si>
  <si>
    <t>その他会計（赤字）</t>
  </si>
  <si>
    <t>その他会計（黒字）</t>
  </si>
  <si>
    <t>R01</t>
    <phoneticPr fontId="5"/>
  </si>
  <si>
    <t>R02</t>
    <phoneticPr fontId="5"/>
  </si>
  <si>
    <t>R03</t>
    <phoneticPr fontId="5"/>
  </si>
  <si>
    <t>R04</t>
    <phoneticPr fontId="5"/>
  </si>
  <si>
    <t>R05</t>
    <phoneticPr fontId="5"/>
  </si>
  <si>
    <t>-</t>
    <phoneticPr fontId="2"/>
  </si>
  <si>
    <t>(一社)東八甲田ローズカントリー</t>
    <rPh sb="1" eb="3">
      <t>イッシャ</t>
    </rPh>
    <rPh sb="4" eb="5">
      <t>ヒガシ</t>
    </rPh>
    <rPh sb="5" eb="8">
      <t>ハッコウダ</t>
    </rPh>
    <phoneticPr fontId="2"/>
  </si>
  <si>
    <t>(公財)鷹山宇一記念美術振興会</t>
    <rPh sb="1" eb="3">
      <t>コウザイ</t>
    </rPh>
    <rPh sb="4" eb="6">
      <t>タカヤマ</t>
    </rPh>
    <rPh sb="6" eb="8">
      <t>ウイチ</t>
    </rPh>
    <rPh sb="8" eb="10">
      <t>キネン</t>
    </rPh>
    <rPh sb="10" eb="12">
      <t>ビジュツ</t>
    </rPh>
    <rPh sb="12" eb="14">
      <t>シンコウ</t>
    </rPh>
    <rPh sb="14" eb="15">
      <t>カイ</t>
    </rPh>
    <phoneticPr fontId="2"/>
  </si>
  <si>
    <t>(有)みらい天間林</t>
    <rPh sb="1" eb="2">
      <t>ユウ</t>
    </rPh>
    <rPh sb="6" eb="9">
      <t>テンマバヤシ</t>
    </rPh>
    <phoneticPr fontId="2"/>
  </si>
  <si>
    <t>(株)七戸物産協会</t>
    <rPh sb="1" eb="2">
      <t>カブ</t>
    </rPh>
    <rPh sb="3" eb="9">
      <t>シチノヘブッサンキョウカイ</t>
    </rPh>
    <phoneticPr fontId="2"/>
  </si>
  <si>
    <t>(一社)しちのへ観光協会</t>
    <rPh sb="1" eb="3">
      <t>イッシャ</t>
    </rPh>
    <rPh sb="8" eb="12">
      <t>カンコウキョウカイ</t>
    </rPh>
    <phoneticPr fontId="2"/>
  </si>
  <si>
    <t>南部縦貫(株)</t>
    <rPh sb="0" eb="4">
      <t>ナンブジュウカン</t>
    </rPh>
    <rPh sb="4" eb="7">
      <t>カブ</t>
    </rPh>
    <phoneticPr fontId="2"/>
  </si>
  <si>
    <t>中部上北広域事業組合　一般会計</t>
    <rPh sb="0" eb="6">
      <t>チュウブカミキタコウイキ</t>
    </rPh>
    <rPh sb="6" eb="10">
      <t>ジギョウクミアイ</t>
    </rPh>
    <rPh sb="11" eb="15">
      <t>イッパンカイケイ</t>
    </rPh>
    <phoneticPr fontId="2"/>
  </si>
  <si>
    <t>中部上北広域事業組合　病院会計</t>
    <rPh sb="0" eb="4">
      <t>チュウブカミキタ</t>
    </rPh>
    <rPh sb="4" eb="10">
      <t>コウイキジギョウクミアイ</t>
    </rPh>
    <rPh sb="11" eb="15">
      <t>ビョウインカイケイ</t>
    </rPh>
    <phoneticPr fontId="2"/>
  </si>
  <si>
    <t>上北地方教育・福祉事務組合</t>
    <rPh sb="0" eb="4">
      <t>カミキタチホウ</t>
    </rPh>
    <rPh sb="4" eb="6">
      <t>キョウイク</t>
    </rPh>
    <rPh sb="7" eb="9">
      <t>フクシ</t>
    </rPh>
    <rPh sb="9" eb="13">
      <t>ジムクミアイ</t>
    </rPh>
    <phoneticPr fontId="2"/>
  </si>
  <si>
    <t>青森県交通災害共済組合</t>
    <rPh sb="0" eb="3">
      <t>アオモリケン</t>
    </rPh>
    <rPh sb="3" eb="11">
      <t>コウツウサイガイキョウサイクミアイ</t>
    </rPh>
    <phoneticPr fontId="2"/>
  </si>
  <si>
    <t>青森県後期高齢者医療広域連合　一般会計</t>
    <rPh sb="0" eb="3">
      <t>アオモリケン</t>
    </rPh>
    <rPh sb="3" eb="10">
      <t>コウキコウレイシャイリョウ</t>
    </rPh>
    <rPh sb="10" eb="14">
      <t>コウイキレンゴウ</t>
    </rPh>
    <rPh sb="15" eb="19">
      <t>イッパンカイケイ</t>
    </rPh>
    <phoneticPr fontId="2"/>
  </si>
  <si>
    <t>青森県後期高齢者医療広域連合　医療特別会計</t>
    <rPh sb="0" eb="3">
      <t>アオモリケン</t>
    </rPh>
    <rPh sb="3" eb="10">
      <t>コウキコウレイシャイリョウ</t>
    </rPh>
    <rPh sb="10" eb="14">
      <t>コウイキレンゴウ</t>
    </rPh>
    <rPh sb="15" eb="21">
      <t>イリョウトクベツカイケイ</t>
    </rPh>
    <phoneticPr fontId="2"/>
  </si>
  <si>
    <t>青森県市町村総合事務組合</t>
    <rPh sb="0" eb="3">
      <t>アオモリケン</t>
    </rPh>
    <rPh sb="3" eb="12">
      <t>シチョウソンソウゴウジムクミアイ</t>
    </rPh>
    <phoneticPr fontId="2"/>
  </si>
  <si>
    <t>青森県市町村職員退職手当組合</t>
    <rPh sb="0" eb="3">
      <t>アオモリケン</t>
    </rPh>
    <rPh sb="3" eb="8">
      <t>シチョウソンショクイン</t>
    </rPh>
    <rPh sb="8" eb="14">
      <t>タイショクテアテクミアイ</t>
    </rPh>
    <phoneticPr fontId="2"/>
  </si>
  <si>
    <t>庁舎建設基金</t>
    <rPh sb="0" eb="6">
      <t>チョウシャケンセツキキン</t>
    </rPh>
    <phoneticPr fontId="5"/>
  </si>
  <si>
    <t>合併振興基金</t>
    <rPh sb="0" eb="6">
      <t>ガッペイシンコウキキン</t>
    </rPh>
    <phoneticPr fontId="2"/>
  </si>
  <si>
    <t>過疎地域持続的発展特別事業基金</t>
    <rPh sb="0" eb="4">
      <t>カソチイキ</t>
    </rPh>
    <rPh sb="4" eb="15">
      <t>ジゾクテキハッテントクベツジギョウキキン</t>
    </rPh>
    <phoneticPr fontId="2"/>
  </si>
  <si>
    <t>森林環境基金</t>
    <rPh sb="0" eb="6">
      <t>シンリンカンキョウキキン</t>
    </rPh>
    <phoneticPr fontId="2"/>
  </si>
  <si>
    <t>教育福祉援助基金</t>
    <rPh sb="0" eb="4">
      <t>キョウイクフクシ</t>
    </rPh>
    <rPh sb="4" eb="8">
      <t>エンジョキキン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</si>
</sst>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94796</c:v>
                </c:pt>
                <c:pt idx="2">
                  <c:v>114841</c:v>
                </c:pt>
                <c:pt idx="3">
                  <c:v>124145</c:v>
                </c:pt>
                <c:pt idx="4">
                  <c:v>131480</c:v>
                </c:pt>
              </c:numCache>
            </c:numRef>
          </c:val>
          <c:smooth val="0"/>
          <c:extLst>
            <c:ext xmlns:c16="http://schemas.microsoft.com/office/drawing/2014/chart" uri="{C3380CC4-5D6E-409C-BE32-E72D297353CC}">
              <c16:uniqueId val="{00000000-CAA5-4FA7-8BF3-57CE8EB06D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146304</c:v>
                </c:pt>
                <c:pt idx="1">
                  <c:v>123314</c:v>
                </c:pt>
                <c:pt idx="2">
                  <c:v>95535</c:v>
                </c:pt>
                <c:pt idx="3">
                  <c:v>202847</c:v>
                </c:pt>
                <c:pt idx="4">
                  <c:v>236353</c:v>
                </c:pt>
              </c:numCache>
            </c:numRef>
          </c:val>
          <c:smooth val="0"/>
          <c:extLst>
            <c:ext xmlns:c16="http://schemas.microsoft.com/office/drawing/2014/chart" uri="{C3380CC4-5D6E-409C-BE32-E72D297353CC}">
              <c16:uniqueId val="{00000001-CAA5-4FA7-8BF3-57CE8EB06D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2.56</c:v>
                </c:pt>
                <c:pt idx="1">
                  <c:v>2.5299999999999998</c:v>
                </c:pt>
                <c:pt idx="2">
                  <c:v>4.03</c:v>
                </c:pt>
                <c:pt idx="3">
                  <c:v>2.84</c:v>
                </c:pt>
                <c:pt idx="4">
                  <c:v>4.01</c:v>
                </c:pt>
              </c:numCache>
            </c:numRef>
          </c:val>
          <c:extLst>
            <c:ext xmlns:c16="http://schemas.microsoft.com/office/drawing/2014/chart" uri="{C3380CC4-5D6E-409C-BE32-E72D297353CC}">
              <c16:uniqueId val="{00000000-743D-4D3E-9CA9-CB953BCB0B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15.79</c:v>
                </c:pt>
                <c:pt idx="1">
                  <c:v>16.829999999999998</c:v>
                </c:pt>
                <c:pt idx="2">
                  <c:v>20.89</c:v>
                </c:pt>
                <c:pt idx="3">
                  <c:v>20.09</c:v>
                </c:pt>
                <c:pt idx="4">
                  <c:v>19.149999999999999</c:v>
                </c:pt>
              </c:numCache>
            </c:numRef>
          </c:val>
          <c:extLst>
            <c:ext xmlns:c16="http://schemas.microsoft.com/office/drawing/2014/chart" uri="{C3380CC4-5D6E-409C-BE32-E72D297353CC}">
              <c16:uniqueId val="{00000001-743D-4D3E-9CA9-CB953BCB0B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c:v>
                </c:pt>
                <c:pt idx="1">
                  <c:v>4.0599999999999996</c:v>
                </c:pt>
                <c:pt idx="2">
                  <c:v>8.36</c:v>
                </c:pt>
                <c:pt idx="3">
                  <c:v>-3.69</c:v>
                </c:pt>
                <c:pt idx="4">
                  <c:v>0.42</c:v>
                </c:pt>
              </c:numCache>
            </c:numRef>
          </c:val>
          <c:smooth val="0"/>
          <c:extLst>
            <c:ext xmlns:c16="http://schemas.microsoft.com/office/drawing/2014/chart" uri="{C3380CC4-5D6E-409C-BE32-E72D297353CC}">
              <c16:uniqueId val="{00000002-743D-4D3E-9CA9-CB953BCB0B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00C6-4250-9249-A5EA38587F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C6-4250-9249-A5EA38587F9B}"/>
            </c:ext>
          </c:extLst>
        </c:ser>
        <c:ser>
          <c:idx val="2"/>
          <c:order val="2"/>
          <c:tx>
            <c:strRef>
              <c:f>データシート!$A$29</c:f>
              <c:strCache>
                <c:ptCount val="1"/>
                <c:pt idx="0">
                  <c:v>七戸霊園事業特別会計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00C6-4250-9249-A5EA38587F9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0C6-4250-9249-A5EA38587F9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0.2</c:v>
                </c:pt>
                <c:pt idx="4">
                  <c:v>#N/A</c:v>
                </c:pt>
                <c:pt idx="5">
                  <c:v>0.12</c:v>
                </c:pt>
                <c:pt idx="6">
                  <c:v>#N/A</c:v>
                </c:pt>
                <c:pt idx="7">
                  <c:v>0.03</c:v>
                </c:pt>
                <c:pt idx="8">
                  <c:v>#N/A</c:v>
                </c:pt>
                <c:pt idx="9">
                  <c:v>7.0000000000000007E-2</c:v>
                </c:pt>
              </c:numCache>
            </c:numRef>
          </c:val>
          <c:extLst>
            <c:ext xmlns:c16="http://schemas.microsoft.com/office/drawing/2014/chart" uri="{C3380CC4-5D6E-409C-BE32-E72D297353CC}">
              <c16:uniqueId val="{00000004-00C6-4250-9249-A5EA38587F9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7.0000000000000007E-2</c:v>
                </c:pt>
                <c:pt idx="4">
                  <c:v>#N/A</c:v>
                </c:pt>
                <c:pt idx="5">
                  <c:v>0.14000000000000001</c:v>
                </c:pt>
                <c:pt idx="6">
                  <c:v>#N/A</c:v>
                </c:pt>
                <c:pt idx="7">
                  <c:v>0.09</c:v>
                </c:pt>
                <c:pt idx="8">
                  <c:v>#N/A</c:v>
                </c:pt>
                <c:pt idx="9">
                  <c:v>0.12</c:v>
                </c:pt>
              </c:numCache>
            </c:numRef>
          </c:val>
          <c:extLst>
            <c:ext xmlns:c16="http://schemas.microsoft.com/office/drawing/2014/chart" uri="{C3380CC4-5D6E-409C-BE32-E72D297353CC}">
              <c16:uniqueId val="{00000005-00C6-4250-9249-A5EA38587F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c:v>
                </c:pt>
                <c:pt idx="2">
                  <c:v>#N/A</c:v>
                </c:pt>
                <c:pt idx="3">
                  <c:v>0.56999999999999995</c:v>
                </c:pt>
                <c:pt idx="4">
                  <c:v>#N/A</c:v>
                </c:pt>
                <c:pt idx="5">
                  <c:v>0.82</c:v>
                </c:pt>
                <c:pt idx="6">
                  <c:v>#N/A</c:v>
                </c:pt>
                <c:pt idx="7">
                  <c:v>1.1100000000000001</c:v>
                </c:pt>
                <c:pt idx="8">
                  <c:v>#N/A</c:v>
                </c:pt>
                <c:pt idx="9">
                  <c:v>1.08</c:v>
                </c:pt>
              </c:numCache>
            </c:numRef>
          </c:val>
          <c:extLst>
            <c:ext xmlns:c16="http://schemas.microsoft.com/office/drawing/2014/chart" uri="{C3380CC4-5D6E-409C-BE32-E72D297353CC}">
              <c16:uniqueId val="{00000006-00C6-4250-9249-A5EA38587F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2.39</c:v>
                </c:pt>
                <c:pt idx="2">
                  <c:v>#N/A</c:v>
                </c:pt>
                <c:pt idx="3">
                  <c:v>1.38</c:v>
                </c:pt>
                <c:pt idx="4">
                  <c:v>#N/A</c:v>
                </c:pt>
                <c:pt idx="5">
                  <c:v>1.27</c:v>
                </c:pt>
                <c:pt idx="6">
                  <c:v>#N/A</c:v>
                </c:pt>
                <c:pt idx="7">
                  <c:v>1.93</c:v>
                </c:pt>
                <c:pt idx="8">
                  <c:v>#N/A</c:v>
                </c:pt>
                <c:pt idx="9">
                  <c:v>1.66</c:v>
                </c:pt>
              </c:numCache>
            </c:numRef>
          </c:val>
          <c:extLst>
            <c:ext xmlns:c16="http://schemas.microsoft.com/office/drawing/2014/chart" uri="{C3380CC4-5D6E-409C-BE32-E72D297353CC}">
              <c16:uniqueId val="{00000007-00C6-4250-9249-A5EA38587F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2.56</c:v>
                </c:pt>
                <c:pt idx="2">
                  <c:v>#N/A</c:v>
                </c:pt>
                <c:pt idx="3">
                  <c:v>2.52</c:v>
                </c:pt>
                <c:pt idx="4">
                  <c:v>#N/A</c:v>
                </c:pt>
                <c:pt idx="5">
                  <c:v>4.0199999999999996</c:v>
                </c:pt>
                <c:pt idx="6">
                  <c:v>#N/A</c:v>
                </c:pt>
                <c:pt idx="7">
                  <c:v>2.84</c:v>
                </c:pt>
                <c:pt idx="8">
                  <c:v>#N/A</c:v>
                </c:pt>
                <c:pt idx="9">
                  <c:v>4</c:v>
                </c:pt>
              </c:numCache>
            </c:numRef>
          </c:val>
          <c:extLst>
            <c:ext xmlns:c16="http://schemas.microsoft.com/office/drawing/2014/chart" uri="{C3380CC4-5D6E-409C-BE32-E72D297353CC}">
              <c16:uniqueId val="{00000008-00C6-4250-9249-A5EA38587F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10.68</c:v>
                </c:pt>
                <c:pt idx="2">
                  <c:v>#N/A</c:v>
                </c:pt>
                <c:pt idx="3">
                  <c:v>10.39</c:v>
                </c:pt>
                <c:pt idx="4">
                  <c:v>#N/A</c:v>
                </c:pt>
                <c:pt idx="5">
                  <c:v>9.9600000000000009</c:v>
                </c:pt>
                <c:pt idx="6">
                  <c:v>#N/A</c:v>
                </c:pt>
                <c:pt idx="7">
                  <c:v>9.73</c:v>
                </c:pt>
                <c:pt idx="8">
                  <c:v>#N/A</c:v>
                </c:pt>
                <c:pt idx="9">
                  <c:v>9.1999999999999993</c:v>
                </c:pt>
              </c:numCache>
            </c:numRef>
          </c:val>
          <c:extLst>
            <c:ext xmlns:c16="http://schemas.microsoft.com/office/drawing/2014/chart" uri="{C3380CC4-5D6E-409C-BE32-E72D297353CC}">
              <c16:uniqueId val="{00000009-00C6-4250-9249-A5EA38587F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1100</c:v>
                </c:pt>
                <c:pt idx="5">
                  <c:v>1117</c:v>
                </c:pt>
                <c:pt idx="8">
                  <c:v>1150</c:v>
                </c:pt>
                <c:pt idx="11">
                  <c:v>1188</c:v>
                </c:pt>
                <c:pt idx="14">
                  <c:v>1199</c:v>
                </c:pt>
              </c:numCache>
            </c:numRef>
          </c:val>
          <c:extLst>
            <c:ext xmlns:c16="http://schemas.microsoft.com/office/drawing/2014/chart" uri="{C3380CC4-5D6E-409C-BE32-E72D297353CC}">
              <c16:uniqueId val="{00000000-B6D2-4183-BECE-7E95C2016E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D2-4183-BECE-7E95C2016E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6D2-4183-BECE-7E95C2016E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192</c:v>
                </c:pt>
                <c:pt idx="3">
                  <c:v>174</c:v>
                </c:pt>
                <c:pt idx="6">
                  <c:v>139</c:v>
                </c:pt>
                <c:pt idx="9">
                  <c:v>142</c:v>
                </c:pt>
                <c:pt idx="12">
                  <c:v>135</c:v>
                </c:pt>
              </c:numCache>
            </c:numRef>
          </c:val>
          <c:extLst>
            <c:ext xmlns:c16="http://schemas.microsoft.com/office/drawing/2014/chart" uri="{C3380CC4-5D6E-409C-BE32-E72D297353CC}">
              <c16:uniqueId val="{00000003-B6D2-4183-BECE-7E95C2016E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198</c:v>
                </c:pt>
                <c:pt idx="6">
                  <c:v>185</c:v>
                </c:pt>
                <c:pt idx="9">
                  <c:v>182</c:v>
                </c:pt>
                <c:pt idx="12">
                  <c:v>117</c:v>
                </c:pt>
              </c:numCache>
            </c:numRef>
          </c:val>
          <c:extLst>
            <c:ext xmlns:c16="http://schemas.microsoft.com/office/drawing/2014/chart" uri="{C3380CC4-5D6E-409C-BE32-E72D297353CC}">
              <c16:uniqueId val="{00000004-B6D2-4183-BECE-7E95C2016E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D2-4183-BECE-7E95C2016E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D2-4183-BECE-7E95C2016E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971</c:v>
                </c:pt>
                <c:pt idx="3">
                  <c:v>956</c:v>
                </c:pt>
                <c:pt idx="6">
                  <c:v>1015</c:v>
                </c:pt>
                <c:pt idx="9">
                  <c:v>1047</c:v>
                </c:pt>
                <c:pt idx="12">
                  <c:v>1099</c:v>
                </c:pt>
              </c:numCache>
            </c:numRef>
          </c:val>
          <c:extLst>
            <c:ext xmlns:c16="http://schemas.microsoft.com/office/drawing/2014/chart" uri="{C3380CC4-5D6E-409C-BE32-E72D297353CC}">
              <c16:uniqueId val="{00000007-B6D2-4183-BECE-7E95C2016E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245</c:v>
                </c:pt>
                <c:pt idx="2">
                  <c:v>#N/A</c:v>
                </c:pt>
                <c:pt idx="3">
                  <c:v>#N/A</c:v>
                </c:pt>
                <c:pt idx="4">
                  <c:v>212</c:v>
                </c:pt>
                <c:pt idx="5">
                  <c:v>#N/A</c:v>
                </c:pt>
                <c:pt idx="6">
                  <c:v>#N/A</c:v>
                </c:pt>
                <c:pt idx="7">
                  <c:v>190</c:v>
                </c:pt>
                <c:pt idx="8">
                  <c:v>#N/A</c:v>
                </c:pt>
                <c:pt idx="9">
                  <c:v>#N/A</c:v>
                </c:pt>
                <c:pt idx="10">
                  <c:v>184</c:v>
                </c:pt>
                <c:pt idx="11">
                  <c:v>#N/A</c:v>
                </c:pt>
                <c:pt idx="12">
                  <c:v>#N/A</c:v>
                </c:pt>
                <c:pt idx="13">
                  <c:v>153</c:v>
                </c:pt>
                <c:pt idx="14">
                  <c:v>#N/A</c:v>
                </c:pt>
              </c:numCache>
            </c:numRef>
          </c:val>
          <c:smooth val="0"/>
          <c:extLst>
            <c:ext xmlns:c16="http://schemas.microsoft.com/office/drawing/2014/chart" uri="{C3380CC4-5D6E-409C-BE32-E72D297353CC}">
              <c16:uniqueId val="{00000008-B6D2-4183-BECE-7E95C2016E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11244</c:v>
                </c:pt>
                <c:pt idx="5">
                  <c:v>11501</c:v>
                </c:pt>
                <c:pt idx="8">
                  <c:v>11253</c:v>
                </c:pt>
                <c:pt idx="11">
                  <c:v>11660</c:v>
                </c:pt>
                <c:pt idx="14">
                  <c:v>12419</c:v>
                </c:pt>
              </c:numCache>
            </c:numRef>
          </c:val>
          <c:extLst>
            <c:ext xmlns:c16="http://schemas.microsoft.com/office/drawing/2014/chart" uri="{C3380CC4-5D6E-409C-BE32-E72D297353CC}">
              <c16:uniqueId val="{00000000-FBFF-4828-BB4D-CF4E4414A4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125</c:v>
                </c:pt>
                <c:pt idx="5">
                  <c:v>170</c:v>
                </c:pt>
                <c:pt idx="8">
                  <c:v>248</c:v>
                </c:pt>
                <c:pt idx="11">
                  <c:v>394</c:v>
                </c:pt>
                <c:pt idx="14">
                  <c:v>403</c:v>
                </c:pt>
              </c:numCache>
            </c:numRef>
          </c:val>
          <c:extLst>
            <c:ext xmlns:c16="http://schemas.microsoft.com/office/drawing/2014/chart" uri="{C3380CC4-5D6E-409C-BE32-E72D297353CC}">
              <c16:uniqueId val="{00000001-FBFF-4828-BB4D-CF4E4414A4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1765</c:v>
                </c:pt>
                <c:pt idx="5">
                  <c:v>2256</c:v>
                </c:pt>
                <c:pt idx="8">
                  <c:v>2915</c:v>
                </c:pt>
                <c:pt idx="11">
                  <c:v>3661</c:v>
                </c:pt>
                <c:pt idx="14">
                  <c:v>4106</c:v>
                </c:pt>
              </c:numCache>
            </c:numRef>
          </c:val>
          <c:extLst>
            <c:ext xmlns:c16="http://schemas.microsoft.com/office/drawing/2014/chart" uri="{C3380CC4-5D6E-409C-BE32-E72D297353CC}">
              <c16:uniqueId val="{00000002-FBFF-4828-BB4D-CF4E4414A4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59</c:v>
                </c:pt>
                <c:pt idx="3">
                  <c:v>49</c:v>
                </c:pt>
                <c:pt idx="6">
                  <c:v>117</c:v>
                </c:pt>
                <c:pt idx="9">
                  <c:v>158</c:v>
                </c:pt>
                <c:pt idx="12">
                  <c:v>86</c:v>
                </c:pt>
              </c:numCache>
            </c:numRef>
          </c:val>
          <c:extLst>
            <c:ext xmlns:c16="http://schemas.microsoft.com/office/drawing/2014/chart" uri="{C3380CC4-5D6E-409C-BE32-E72D297353CC}">
              <c16:uniqueId val="{00000003-FBFF-4828-BB4D-CF4E4414A4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FF-4828-BB4D-CF4E4414A4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F-4828-BB4D-CF4E4414A4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1001</c:v>
                </c:pt>
                <c:pt idx="3">
                  <c:v>965</c:v>
                </c:pt>
                <c:pt idx="6">
                  <c:v>959</c:v>
                </c:pt>
                <c:pt idx="9">
                  <c:v>948</c:v>
                </c:pt>
                <c:pt idx="12">
                  <c:v>991</c:v>
                </c:pt>
              </c:numCache>
            </c:numRef>
          </c:val>
          <c:extLst>
            <c:ext xmlns:c16="http://schemas.microsoft.com/office/drawing/2014/chart" uri="{C3380CC4-5D6E-409C-BE32-E72D297353CC}">
              <c16:uniqueId val="{00000006-FBFF-4828-BB4D-CF4E4414A4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1155</c:v>
                </c:pt>
                <c:pt idx="3">
                  <c:v>1040</c:v>
                </c:pt>
                <c:pt idx="6">
                  <c:v>903</c:v>
                </c:pt>
                <c:pt idx="9">
                  <c:v>803</c:v>
                </c:pt>
                <c:pt idx="12">
                  <c:v>690</c:v>
                </c:pt>
              </c:numCache>
            </c:numRef>
          </c:val>
          <c:extLst>
            <c:ext xmlns:c16="http://schemas.microsoft.com/office/drawing/2014/chart" uri="{C3380CC4-5D6E-409C-BE32-E72D297353CC}">
              <c16:uniqueId val="{00000007-FBFF-4828-BB4D-CF4E4414A4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2467</c:v>
                </c:pt>
                <c:pt idx="3">
                  <c:v>2324</c:v>
                </c:pt>
                <c:pt idx="6">
                  <c:v>2231</c:v>
                </c:pt>
                <c:pt idx="9">
                  <c:v>2177</c:v>
                </c:pt>
                <c:pt idx="12">
                  <c:v>1937</c:v>
                </c:pt>
              </c:numCache>
            </c:numRef>
          </c:val>
          <c:extLst>
            <c:ext xmlns:c16="http://schemas.microsoft.com/office/drawing/2014/chart" uri="{C3380CC4-5D6E-409C-BE32-E72D297353CC}">
              <c16:uniqueId val="{00000008-FBFF-4828-BB4D-CF4E4414A4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9-FBFF-4828-BB4D-CF4E4414A4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9382</c:v>
                </c:pt>
                <c:pt idx="3">
                  <c:v>9881</c:v>
                </c:pt>
                <c:pt idx="6">
                  <c:v>9945</c:v>
                </c:pt>
                <c:pt idx="9">
                  <c:v>11101</c:v>
                </c:pt>
                <c:pt idx="12">
                  <c:v>12564</c:v>
                </c:pt>
              </c:numCache>
            </c:numRef>
          </c:val>
          <c:extLst>
            <c:ext xmlns:c16="http://schemas.microsoft.com/office/drawing/2014/chart" uri="{C3380CC4-5D6E-409C-BE32-E72D297353CC}">
              <c16:uniqueId val="{0000000A-FBFF-4828-BB4D-CF4E4414A4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933</c:v>
                </c:pt>
                <c:pt idx="2">
                  <c:v>#N/A</c:v>
                </c:pt>
                <c:pt idx="3">
                  <c:v>#N/A</c:v>
                </c:pt>
                <c:pt idx="4">
                  <c:v>334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FF-4828-BB4D-CF4E4414A4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1472</c:v>
                </c:pt>
                <c:pt idx="1">
                  <c:v>1386</c:v>
                </c:pt>
                <c:pt idx="2">
                  <c:v>1332</c:v>
                </c:pt>
              </c:numCache>
            </c:numRef>
          </c:val>
          <c:extLst>
            <c:ext xmlns:c16="http://schemas.microsoft.com/office/drawing/2014/chart" uri="{C3380CC4-5D6E-409C-BE32-E72D297353CC}">
              <c16:uniqueId val="{00000000-78D9-4A43-8C40-D246847F4A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216</c:v>
                </c:pt>
                <c:pt idx="1">
                  <c:v>635</c:v>
                </c:pt>
                <c:pt idx="2">
                  <c:v>937</c:v>
                </c:pt>
              </c:numCache>
            </c:numRef>
          </c:val>
          <c:extLst>
            <c:ext xmlns:c16="http://schemas.microsoft.com/office/drawing/2014/chart" uri="{C3380CC4-5D6E-409C-BE32-E72D297353CC}">
              <c16:uniqueId val="{00000001-78D9-4A43-8C40-D246847F4A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1614</c:v>
                </c:pt>
                <c:pt idx="1">
                  <c:v>2031</c:v>
                </c:pt>
                <c:pt idx="2">
                  <c:v>2111</c:v>
                </c:pt>
              </c:numCache>
            </c:numRef>
          </c:val>
          <c:extLst>
            <c:ext xmlns:c16="http://schemas.microsoft.com/office/drawing/2014/chart" uri="{C3380CC4-5D6E-409C-BE32-E72D297353CC}">
              <c16:uniqueId val="{00000002-78D9-4A43-8C40-D246847F4A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財政力指数は、ここ数年横ばいで推移しており、令和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る状況にある。引き続き、事務事業の統合存廃について抜本的な見直しを検討し、選択と集中による再構築を進め効率的に事業を推進し、財政の健全性、弾力性を保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107950</xdr:rowOff>
    </xdr:from>
    <xdr:to>
      <xdr:col>11</xdr:col>
      <xdr:colOff>82550</xdr:colOff>
      <xdr:row>38</xdr:row>
      <xdr:rowOff>38100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66057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経常収支比率は、昨年度と同水準となり、類似団体内平均値を下回っている。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公債費については、急激な増額とならないよう、地方債発行額と償還額のバランスも考慮しながら計画的に事業を実施する。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120438</xdr:rowOff>
    </xdr:from>
    <xdr:to>
      <xdr:col>23</xdr:col>
      <xdr:colOff>133350</xdr:colOff>
      <xdr:row>59</xdr:row>
      <xdr:rowOff>124460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359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59</xdr:row>
      <xdr:rowOff>120438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7110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59</xdr:row>
      <xdr:rowOff>144569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71100"/>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59</xdr:row>
      <xdr:rowOff>144569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60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138006</xdr:rowOff>
    </xdr:from>
    <xdr:to>
      <xdr:col>11</xdr:col>
      <xdr:colOff>82550</xdr:colOff>
      <xdr:row>60</xdr:row>
      <xdr:rowOff>68156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52933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52933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69638</xdr:rowOff>
    </xdr:from>
    <xdr:to>
      <xdr:col>19</xdr:col>
      <xdr:colOff>184150</xdr:colOff>
      <xdr:row>59</xdr:row>
      <xdr:rowOff>171238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9965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93769</xdr:rowOff>
    </xdr:from>
    <xdr:to>
      <xdr:col>11</xdr:col>
      <xdr:colOff>82550</xdr:colOff>
      <xdr:row>60</xdr:row>
      <xdr:rowOff>23919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34096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物件費の経常経費が年々上昇傾向にある。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102279</xdr:rowOff>
    </xdr:from>
    <xdr:to>
      <xdr:col>23</xdr:col>
      <xdr:colOff>133350</xdr:colOff>
      <xdr:row>80</xdr:row>
      <xdr:rowOff>116892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18279"/>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87492</xdr:rowOff>
    </xdr:from>
    <xdr:to>
      <xdr:col>19</xdr:col>
      <xdr:colOff>133350</xdr:colOff>
      <xdr:row>80</xdr:row>
      <xdr:rowOff>102279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03492"/>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71676</xdr:rowOff>
    </xdr:from>
    <xdr:to>
      <xdr:col>15</xdr:col>
      <xdr:colOff>82550</xdr:colOff>
      <xdr:row>80</xdr:row>
      <xdr:rowOff>87492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87676"/>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17163</xdr:rowOff>
    </xdr:from>
    <xdr:to>
      <xdr:col>11</xdr:col>
      <xdr:colOff>31750</xdr:colOff>
      <xdr:row>80</xdr:row>
      <xdr:rowOff>71676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33163"/>
          <a:ext cx="889000" cy="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22098</xdr:rowOff>
    </xdr:from>
    <xdr:to>
      <xdr:col>11</xdr:col>
      <xdr:colOff>82550</xdr:colOff>
      <xdr:row>80</xdr:row>
      <xdr:rowOff>123698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108475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145800</xdr:rowOff>
    </xdr:from>
    <xdr:to>
      <xdr:col>7</xdr:col>
      <xdr:colOff>31750</xdr:colOff>
      <xdr:row>80</xdr:row>
      <xdr:rowOff>75950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69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66092</xdr:rowOff>
    </xdr:from>
    <xdr:to>
      <xdr:col>23</xdr:col>
      <xdr:colOff>184150</xdr:colOff>
      <xdr:row>80</xdr:row>
      <xdr:rowOff>167692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158819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51479</xdr:rowOff>
    </xdr:from>
    <xdr:to>
      <xdr:col>19</xdr:col>
      <xdr:colOff>184150</xdr:colOff>
      <xdr:row>80</xdr:row>
      <xdr:rowOff>153079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163256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3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36692</xdr:rowOff>
    </xdr:from>
    <xdr:to>
      <xdr:col>15</xdr:col>
      <xdr:colOff>133350</xdr:colOff>
      <xdr:row>80</xdr:row>
      <xdr:rowOff>138292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148469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2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20876</xdr:rowOff>
    </xdr:from>
    <xdr:to>
      <xdr:col>11</xdr:col>
      <xdr:colOff>82550</xdr:colOff>
      <xdr:row>80</xdr:row>
      <xdr:rowOff>122476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132653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137813</xdr:rowOff>
    </xdr:from>
    <xdr:to>
      <xdr:col>7</xdr:col>
      <xdr:colOff>31750</xdr:colOff>
      <xdr:row>80</xdr:row>
      <xdr:rowOff>67963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78140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ここ数年、類似団体の平均を上回る水準で推移している。今後、類似団体との比較を行い給与の適正化に努める。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類似団体の平均と比較し、低い水準で推移している。今後も退職者数と新規採用者数の調整を図りつつ、各業務の見直しや民間委託、施設の統廃合を検討しながら職員数の適正管理に努める。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16208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022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161230</xdr:rowOff>
    </xdr:from>
    <xdr:to>
      <xdr:col>77</xdr:col>
      <xdr:colOff>44450</xdr:colOff>
      <xdr:row>59</xdr:row>
      <xdr:rowOff>164677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67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59</xdr:row>
      <xdr:rowOff>161230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06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145143</xdr:rowOff>
    </xdr:from>
    <xdr:to>
      <xdr:col>68</xdr:col>
      <xdr:colOff>152400</xdr:colOff>
      <xdr:row>60</xdr:row>
      <xdr:rowOff>7015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17114</xdr:rowOff>
    </xdr:from>
    <xdr:to>
      <xdr:col>64</xdr:col>
      <xdr:colOff>152400</xdr:colOff>
      <xdr:row>60</xdr:row>
      <xdr:rowOff>118714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103491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136858</xdr:rowOff>
    </xdr:from>
    <xdr:to>
      <xdr:col>81</xdr:col>
      <xdr:colOff>95250</xdr:colOff>
      <xdr:row>60</xdr:row>
      <xdr:rowOff>67008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153385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110430</xdr:rowOff>
    </xdr:from>
    <xdr:to>
      <xdr:col>73</xdr:col>
      <xdr:colOff>44450</xdr:colOff>
      <xdr:row>60</xdr:row>
      <xdr:rowOff>40580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50757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94343</xdr:rowOff>
    </xdr:from>
    <xdr:to>
      <xdr:col>68</xdr:col>
      <xdr:colOff>203200</xdr:colOff>
      <xdr:row>60</xdr:row>
      <xdr:rowOff>24493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127665</xdr:rowOff>
    </xdr:from>
    <xdr:to>
      <xdr:col>64</xdr:col>
      <xdr:colOff>152400</xdr:colOff>
      <xdr:row>60</xdr:row>
      <xdr:rowOff>57815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67992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類似団体の平均に比べ下回っている状況が続いているが、今後、総合アリーナ建設を含む荒熊内地区公共施設整備事業の地方債発行に伴う公債費の増により実質公債費比率は上昇する見込みであり、また、公共施設の大規模事業も予定されていることから、引き続き計画的な事業実施に努め比率の上昇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48683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48683</xdr:rowOff>
    </xdr:from>
    <xdr:to>
      <xdr:col>77</xdr:col>
      <xdr:colOff>44450</xdr:colOff>
      <xdr:row>36</xdr:row>
      <xdr:rowOff>115711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2208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115711</xdr:rowOff>
    </xdr:from>
    <xdr:to>
      <xdr:col>72</xdr:col>
      <xdr:colOff>203200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879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22578</xdr:rowOff>
    </xdr:from>
    <xdr:to>
      <xdr:col>68</xdr:col>
      <xdr:colOff>203200</xdr:colOff>
      <xdr:row>40</xdr:row>
      <xdr:rowOff>124178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108955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135766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169333</xdr:rowOff>
    </xdr:from>
    <xdr:to>
      <xdr:col>77</xdr:col>
      <xdr:colOff>95250</xdr:colOff>
      <xdr:row>36</xdr:row>
      <xdr:rowOff>99483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109660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64911</xdr:rowOff>
    </xdr:from>
    <xdr:to>
      <xdr:col>73</xdr:col>
      <xdr:colOff>44450</xdr:colOff>
      <xdr:row>36</xdr:row>
      <xdr:rowOff>166511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5238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近年、計画的に基金の積立を行っており、また、償還に伴う基準財政需要額の算入額が増加していることもあり、将来負担比率はマイナス比率となっている。</a:t>
          </a:r>
        </a:p>
        <a:p>
          <a:r>
            <a:rPr kumimoji="1" lang="ja-JP" altLang="en-US" sz="1300">
              <a:latin typeface="ＭＳ Ｐゴシック" panose="020B0600070205080204" pitchFamily="50" charset="-128"/>
              <a:ea typeface="ＭＳ Ｐゴシック" panose="020B0600070205080204" pitchFamily="50" charset="-128"/>
            </a:rPr>
            <a:t>　今後、学校施設改修事業や役場新庁舎建設事業、一部事務組合が運営する最終処分場建設事業など大規模事業を予定しており、新規地方債発行額の増、充当基金の取崩しなどにより将来負担比率は上昇する見込みのため、町全体の事業精査、計画的な事業実施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50800</xdr:rowOff>
    </xdr:from>
    <xdr:to>
      <xdr:col>68</xdr:col>
      <xdr:colOff>152400</xdr:colOff>
      <xdr:row>15</xdr:row>
      <xdr:rowOff>30833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5110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63147</xdr:rowOff>
    </xdr:from>
    <xdr:to>
      <xdr:col>68</xdr:col>
      <xdr:colOff>203200</xdr:colOff>
      <xdr:row>15</xdr:row>
      <xdr:rowOff>164747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149524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51223</xdr:rowOff>
    </xdr:from>
    <xdr:to>
      <xdr:col>64</xdr:col>
      <xdr:colOff>152400</xdr:colOff>
      <xdr:row>16</xdr:row>
      <xdr:rowOff>152823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9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137600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151483</xdr:rowOff>
    </xdr:from>
    <xdr:to>
      <xdr:col>64</xdr:col>
      <xdr:colOff>152400</xdr:colOff>
      <xdr:row>15</xdr:row>
      <xdr:rowOff>81633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91810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新規採用者数の調整により類似団体の平均を下回る水準で推移している。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今後も行政改革の取組を進めるとともに、適正な職員数の管理に努めていく。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33</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81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8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7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類似団体の平均を下回る水準で推移しており、引き続き施設の統廃合、管理方法の見直し等を進め物件費の抑制に努めていく。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55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類似団体の平均を上回る要因として、中学生までの医療費無償化、小中学校の給食費無償化、子どものライフステージに併せた給付金事業を実施していることが挙げられる。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87630</xdr:rowOff>
    </xdr:from>
    <xdr:to>
      <xdr:col>11</xdr:col>
      <xdr:colOff>60325</xdr:colOff>
      <xdr:row>58</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27957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類似団体の平均を大きく上回っている要因としては、町有施設の老朽化に伴う維持修繕費の増加及び除雪経費が多額となっていることが挙げられる。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公共施設総合管理計画に基づき施設の統廃合を進め、施設管理の適正化を図っていく。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60</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09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62</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4368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146067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134620</xdr:rowOff>
    </xdr:from>
    <xdr:to>
      <xdr:col>78</xdr:col>
      <xdr:colOff>69850</xdr:colOff>
      <xdr:row>62</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421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129540</xdr:rowOff>
    </xdr:from>
    <xdr:to>
      <xdr:col>78</xdr:col>
      <xdr:colOff>120650</xdr:colOff>
      <xdr:row>57</xdr:row>
      <xdr:rowOff>59690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47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43180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47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125730</xdr:rowOff>
    </xdr:from>
    <xdr:to>
      <xdr:col>78</xdr:col>
      <xdr:colOff>120650</xdr:colOff>
      <xdr:row>62</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40657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67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町単独補助事業について必要性などを整理し廃止や見直しを進めていくとともに、一部事務組合に対しても事務改善等による負担金抑制を要望していく。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41275</xdr:rowOff>
    </xdr:from>
    <xdr:to>
      <xdr:col>82</xdr:col>
      <xdr:colOff>107950</xdr:colOff>
      <xdr:row>37</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849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155575</xdr:rowOff>
    </xdr:from>
    <xdr:to>
      <xdr:col>78</xdr:col>
      <xdr:colOff>69850</xdr:colOff>
      <xdr:row>37</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77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155575</xdr:rowOff>
    </xdr:from>
    <xdr:to>
      <xdr:col>73</xdr:col>
      <xdr:colOff>180975</xdr:colOff>
      <xdr:row>38</xdr:row>
      <xdr:rowOff>18415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777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18415</xdr:rowOff>
    </xdr:from>
    <xdr:to>
      <xdr:col>69</xdr:col>
      <xdr:colOff>92075</xdr:colOff>
      <xdr:row>38</xdr:row>
      <xdr:rowOff>86995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33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99060</xdr:rowOff>
    </xdr:from>
    <xdr:to>
      <xdr:col>69</xdr:col>
      <xdr:colOff>142875</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39387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53340</xdr:rowOff>
    </xdr:from>
    <xdr:to>
      <xdr:col>65</xdr:col>
      <xdr:colOff>53975</xdr:colOff>
      <xdr:row>35</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165117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161925</xdr:rowOff>
    </xdr:from>
    <xdr:to>
      <xdr:col>82</xdr:col>
      <xdr:colOff>158750</xdr:colOff>
      <xdr:row>37</xdr:row>
      <xdr:rowOff>92075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134002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47625</xdr:rowOff>
    </xdr:from>
    <xdr:to>
      <xdr:col>78</xdr:col>
      <xdr:colOff>120650</xdr:colOff>
      <xdr:row>37</xdr:row>
      <xdr:rowOff>149225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134002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104775</xdr:rowOff>
    </xdr:from>
    <xdr:to>
      <xdr:col>74</xdr:col>
      <xdr:colOff>31750</xdr:colOff>
      <xdr:row>37</xdr:row>
      <xdr:rowOff>34925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19702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139065</xdr:rowOff>
    </xdr:from>
    <xdr:to>
      <xdr:col>69</xdr:col>
      <xdr:colOff>142875</xdr:colOff>
      <xdr:row>38</xdr:row>
      <xdr:rowOff>69215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53992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36195</xdr:rowOff>
    </xdr:from>
    <xdr:to>
      <xdr:col>65</xdr:col>
      <xdr:colOff>53975</xdr:colOff>
      <xdr:row>38</xdr:row>
      <xdr:rowOff>137795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122572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類似団体の平均を下回る水準で推移しているものの、総合アリーナ建設を含む荒熊内地区公共施設整備事業の地方債発行に伴う公債費の増加が見込まれる。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今後、学校施設改修事業や役場新庁舎建設事業、一部事務組合が運営する最終処分場建設事業など大規模事業を予定しており、公債費の更なる上昇が予想されるため、計画的な事業実施に努めていく。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57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917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93345</xdr:rowOff>
    </xdr:from>
    <xdr:to>
      <xdr:col>11</xdr:col>
      <xdr:colOff>60325</xdr:colOff>
      <xdr:row>76</xdr:row>
      <xdr:rowOff>23495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8272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159402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7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類似団体の平均と同程度で推移している。</a:t>
          </a:r>
        </a:p>
        <a:p>
          <a:r>
            <a:rPr kumimoji="1" lang="ja-JP" altLang="en-US" sz="1300">
              <a:latin typeface="ＭＳ Ｐゴシック" panose="020B0600070205080204" pitchFamily="50" charset="-128"/>
              <a:ea typeface="ＭＳ Ｐゴシック" panose="020B0600070205080204" pitchFamily="50" charset="-128"/>
            </a:rPr>
            <a:t>　今後も経費節減への取組を継続するとともに、補助費、扶助費については注視していく。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088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85852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9606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606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59171</xdr:rowOff>
    </xdr:from>
    <xdr:to>
      <xdr:col>29</xdr:col>
      <xdr:colOff>127000</xdr:colOff>
      <xdr:row>18</xdr:row>
      <xdr:rowOff>86941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2896"/>
          <a:ext cx="647700" cy="2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86941</xdr:rowOff>
    </xdr:from>
    <xdr:to>
      <xdr:col>26</xdr:col>
      <xdr:colOff>50800</xdr:colOff>
      <xdr:row>18</xdr:row>
      <xdr:rowOff>125171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0666"/>
          <a:ext cx="698500" cy="3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125171</xdr:rowOff>
    </xdr:from>
    <xdr:to>
      <xdr:col>22</xdr:col>
      <xdr:colOff>114300</xdr:colOff>
      <xdr:row>18</xdr:row>
      <xdr:rowOff>128960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8896"/>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128960</xdr:rowOff>
    </xdr:from>
    <xdr:to>
      <xdr:col>18</xdr:col>
      <xdr:colOff>177800</xdr:colOff>
      <xdr:row>18</xdr:row>
      <xdr:rowOff>130277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2685"/>
          <a:ext cx="698500" cy="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167074</xdr:rowOff>
    </xdr:from>
    <xdr:to>
      <xdr:col>19</xdr:col>
      <xdr:colOff>38100</xdr:colOff>
      <xdr:row>19</xdr:row>
      <xdr:rowOff>97224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0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82001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8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112645</xdr:rowOff>
    </xdr:from>
    <xdr:to>
      <xdr:col>15</xdr:col>
      <xdr:colOff>101600</xdr:colOff>
      <xdr:row>20</xdr:row>
      <xdr:rowOff>42795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1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27572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50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8371</xdr:rowOff>
    </xdr:from>
    <xdr:to>
      <xdr:col>29</xdr:col>
      <xdr:colOff>177800</xdr:colOff>
      <xdr:row>18</xdr:row>
      <xdr:rowOff>109971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151898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36141</xdr:rowOff>
    </xdr:from>
    <xdr:to>
      <xdr:col>26</xdr:col>
      <xdr:colOff>101600</xdr:colOff>
      <xdr:row>18</xdr:row>
      <xdr:rowOff>137740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8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122517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74371</xdr:rowOff>
    </xdr:from>
    <xdr:to>
      <xdr:col>22</xdr:col>
      <xdr:colOff>165100</xdr:colOff>
      <xdr:row>19</xdr:row>
      <xdr:rowOff>4521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160748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78159</xdr:rowOff>
    </xdr:from>
    <xdr:to>
      <xdr:col>19</xdr:col>
      <xdr:colOff>38100</xdr:colOff>
      <xdr:row>19</xdr:row>
      <xdr:rowOff>8310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1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18486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79477</xdr:rowOff>
    </xdr:from>
    <xdr:to>
      <xdr:col>15</xdr:col>
      <xdr:colOff>101600</xdr:colOff>
      <xdr:row>19</xdr:row>
      <xdr:rowOff>9627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19804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192780</xdr:rowOff>
    </xdr:from>
    <xdr:to>
      <xdr:col>29</xdr:col>
      <xdr:colOff>127000</xdr:colOff>
      <xdr:row>37</xdr:row>
      <xdr:rowOff>228860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17480"/>
          <a:ext cx="6477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190132</xdr:rowOff>
    </xdr:from>
    <xdr:to>
      <xdr:col>26</xdr:col>
      <xdr:colOff>50800</xdr:colOff>
      <xdr:row>37</xdr:row>
      <xdr:rowOff>192780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14832"/>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166186</xdr:rowOff>
    </xdr:from>
    <xdr:to>
      <xdr:col>22</xdr:col>
      <xdr:colOff>114300</xdr:colOff>
      <xdr:row>37</xdr:row>
      <xdr:rowOff>190132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9088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127267</xdr:rowOff>
    </xdr:from>
    <xdr:to>
      <xdr:col>18</xdr:col>
      <xdr:colOff>177800</xdr:colOff>
      <xdr:row>37</xdr:row>
      <xdr:rowOff>166186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51967"/>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71247</xdr:rowOff>
    </xdr:from>
    <xdr:to>
      <xdr:col>19</xdr:col>
      <xdr:colOff>38100</xdr:colOff>
      <xdr:row>37</xdr:row>
      <xdr:rowOff>1397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116967</xdr:rowOff>
    </xdr:from>
    <xdr:to>
      <xdr:col>15</xdr:col>
      <xdr:colOff>101600</xdr:colOff>
      <xdr:row>37</xdr:row>
      <xdr:rowOff>47117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228744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178060</xdr:rowOff>
    </xdr:from>
    <xdr:to>
      <xdr:col>29</xdr:col>
      <xdr:colOff>177800</xdr:colOff>
      <xdr:row>37</xdr:row>
      <xdr:rowOff>279660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0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86637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141980</xdr:rowOff>
    </xdr:from>
    <xdr:to>
      <xdr:col>26</xdr:col>
      <xdr:colOff>101600</xdr:colOff>
      <xdr:row>37</xdr:row>
      <xdr:rowOff>243580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228357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139332</xdr:rowOff>
    </xdr:from>
    <xdr:to>
      <xdr:col>22</xdr:col>
      <xdr:colOff>165100</xdr:colOff>
      <xdr:row>37</xdr:row>
      <xdr:rowOff>240932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6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225709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115386</xdr:rowOff>
    </xdr:from>
    <xdr:to>
      <xdr:col>19</xdr:col>
      <xdr:colOff>38100</xdr:colOff>
      <xdr:row>37</xdr:row>
      <xdr:rowOff>216986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201763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2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76467</xdr:rowOff>
    </xdr:from>
    <xdr:to>
      <xdr:col>15</xdr:col>
      <xdr:colOff>101600</xdr:colOff>
      <xdr:row>37</xdr:row>
      <xdr:rowOff>178067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162844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72568</xdr:rowOff>
    </xdr:from>
    <xdr:to>
      <xdr:col>24</xdr:col>
      <xdr:colOff>63500</xdr:colOff>
      <xdr:row>37</xdr:row>
      <xdr:rowOff>85827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218"/>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85827</xdr:rowOff>
    </xdr:from>
    <xdr:to>
      <xdr:col>19</xdr:col>
      <xdr:colOff>177800</xdr:colOff>
      <xdr:row>37</xdr:row>
      <xdr:rowOff>110553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9477"/>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81775</xdr:rowOff>
    </xdr:from>
    <xdr:to>
      <xdr:col>15</xdr:col>
      <xdr:colOff>50800</xdr:colOff>
      <xdr:row>37</xdr:row>
      <xdr:rowOff>110553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5425"/>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81775</xdr:rowOff>
    </xdr:from>
    <xdr:to>
      <xdr:col>10</xdr:col>
      <xdr:colOff>114300</xdr:colOff>
      <xdr:row>37</xdr:row>
      <xdr:rowOff>96406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54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162920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21768</xdr:rowOff>
    </xdr:from>
    <xdr:to>
      <xdr:col>24</xdr:col>
      <xdr:colOff>114300</xdr:colOff>
      <xdr:row>37</xdr:row>
      <xdr:rowOff>123368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35027</xdr:rowOff>
    </xdr:from>
    <xdr:to>
      <xdr:col>20</xdr:col>
      <xdr:colOff>38100</xdr:colOff>
      <xdr:row>37</xdr:row>
      <xdr:rowOff>136627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127754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59753</xdr:rowOff>
    </xdr:from>
    <xdr:to>
      <xdr:col>15</xdr:col>
      <xdr:colOff>101600</xdr:colOff>
      <xdr:row>37</xdr:row>
      <xdr:rowOff>161353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152481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30975</xdr:rowOff>
    </xdr:from>
    <xdr:to>
      <xdr:col>10</xdr:col>
      <xdr:colOff>165100</xdr:colOff>
      <xdr:row>37</xdr:row>
      <xdr:rowOff>132575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123702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45606</xdr:rowOff>
    </xdr:from>
    <xdr:to>
      <xdr:col>6</xdr:col>
      <xdr:colOff>38100</xdr:colOff>
      <xdr:row>37</xdr:row>
      <xdr:rowOff>147206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138333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9305</xdr:rowOff>
    </xdr:from>
    <xdr:to>
      <xdr:col>24</xdr:col>
      <xdr:colOff>63500</xdr:colOff>
      <xdr:row>58</xdr:row>
      <xdr:rowOff>37419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3405"/>
          <a:ext cx="8382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37419</xdr:rowOff>
    </xdr:from>
    <xdr:to>
      <xdr:col>19</xdr:col>
      <xdr:colOff>177800</xdr:colOff>
      <xdr:row>58</xdr:row>
      <xdr:rowOff>40852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1519"/>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40852</xdr:rowOff>
    </xdr:from>
    <xdr:to>
      <xdr:col>15</xdr:col>
      <xdr:colOff>50800</xdr:colOff>
      <xdr:row>58</xdr:row>
      <xdr:rowOff>52463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4952"/>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52463</xdr:rowOff>
    </xdr:from>
    <xdr:to>
      <xdr:col>10</xdr:col>
      <xdr:colOff>114300</xdr:colOff>
      <xdr:row>58</xdr:row>
      <xdr:rowOff>69817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6563"/>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164323</xdr:rowOff>
    </xdr:from>
    <xdr:to>
      <xdr:col>10</xdr:col>
      <xdr:colOff>165100</xdr:colOff>
      <xdr:row>58</xdr:row>
      <xdr:rowOff>94473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3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111000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171167</xdr:rowOff>
    </xdr:from>
    <xdr:to>
      <xdr:col>6</xdr:col>
      <xdr:colOff>38100</xdr:colOff>
      <xdr:row>58</xdr:row>
      <xdr:rowOff>101317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129955</xdr:rowOff>
    </xdr:from>
    <xdr:to>
      <xdr:col>24</xdr:col>
      <xdr:colOff>114300</xdr:colOff>
      <xdr:row>58</xdr:row>
      <xdr:rowOff>60105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44882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158069</xdr:rowOff>
    </xdr:from>
    <xdr:to>
      <xdr:col>20</xdr:col>
      <xdr:colOff>38100</xdr:colOff>
      <xdr:row>58</xdr:row>
      <xdr:rowOff>88219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79346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161502</xdr:rowOff>
    </xdr:from>
    <xdr:to>
      <xdr:col>15</xdr:col>
      <xdr:colOff>101600</xdr:colOff>
      <xdr:row>58</xdr:row>
      <xdr:rowOff>91652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1663</xdr:rowOff>
    </xdr:from>
    <xdr:to>
      <xdr:col>10</xdr:col>
      <xdr:colOff>165100</xdr:colOff>
      <xdr:row>58</xdr:row>
      <xdr:rowOff>103263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94390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19017</xdr:rowOff>
    </xdr:from>
    <xdr:to>
      <xdr:col>6</xdr:col>
      <xdr:colOff>38100</xdr:colOff>
      <xdr:row>58</xdr:row>
      <xdr:rowOff>120617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111744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2731</xdr:rowOff>
    </xdr:from>
    <xdr:to>
      <xdr:col>24</xdr:col>
      <xdr:colOff>63500</xdr:colOff>
      <xdr:row>73</xdr:row>
      <xdr:rowOff>21590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175681"/>
          <a:ext cx="838200" cy="3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2731</xdr:rowOff>
    </xdr:from>
    <xdr:to>
      <xdr:col>19</xdr:col>
      <xdr:colOff>177800</xdr:colOff>
      <xdr:row>71</xdr:row>
      <xdr:rowOff>147854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175681"/>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147854</xdr:rowOff>
    </xdr:from>
    <xdr:to>
      <xdr:col>15</xdr:col>
      <xdr:colOff>50800</xdr:colOff>
      <xdr:row>72</xdr:row>
      <xdr:rowOff>18314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32080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18314</xdr:rowOff>
    </xdr:from>
    <xdr:to>
      <xdr:col>10</xdr:col>
      <xdr:colOff>114300</xdr:colOff>
      <xdr:row>75</xdr:row>
      <xdr:rowOff>101905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362714"/>
          <a:ext cx="889000" cy="5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97320</xdr:rowOff>
    </xdr:from>
    <xdr:to>
      <xdr:col>6</xdr:col>
      <xdr:colOff>38100</xdr:colOff>
      <xdr:row>78</xdr:row>
      <xdr:rowOff>27470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18597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142240</xdr:rowOff>
    </xdr:from>
    <xdr:to>
      <xdr:col>24</xdr:col>
      <xdr:colOff>114300</xdr:colOff>
      <xdr:row>73</xdr:row>
      <xdr:rowOff>72390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4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165117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123381</xdr:rowOff>
    </xdr:from>
    <xdr:to>
      <xdr:col>20</xdr:col>
      <xdr:colOff>38100</xdr:colOff>
      <xdr:row>71</xdr:row>
      <xdr:rowOff>53531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1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70058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19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97054</xdr:rowOff>
    </xdr:from>
    <xdr:to>
      <xdr:col>15</xdr:col>
      <xdr:colOff>101600</xdr:colOff>
      <xdr:row>72</xdr:row>
      <xdr:rowOff>27204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43731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0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138964</xdr:rowOff>
    </xdr:from>
    <xdr:to>
      <xdr:col>10</xdr:col>
      <xdr:colOff>165100</xdr:colOff>
      <xdr:row>72</xdr:row>
      <xdr:rowOff>69114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85641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51105</xdr:rowOff>
    </xdr:from>
    <xdr:to>
      <xdr:col>6</xdr:col>
      <xdr:colOff>38100</xdr:colOff>
      <xdr:row>75</xdr:row>
      <xdr:rowOff>152704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09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169232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81145</xdr:rowOff>
    </xdr:from>
    <xdr:to>
      <xdr:col>24</xdr:col>
      <xdr:colOff>63500</xdr:colOff>
      <xdr:row>95</xdr:row>
      <xdr:rowOff>12773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97445"/>
          <a:ext cx="838200" cy="1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32334</xdr:rowOff>
    </xdr:from>
    <xdr:to>
      <xdr:col>19</xdr:col>
      <xdr:colOff>177800</xdr:colOff>
      <xdr:row>95</xdr:row>
      <xdr:rowOff>12773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48634"/>
          <a:ext cx="889000" cy="15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32334</xdr:rowOff>
    </xdr:from>
    <xdr:to>
      <xdr:col>15</xdr:col>
      <xdr:colOff>50800</xdr:colOff>
      <xdr:row>95</xdr:row>
      <xdr:rowOff>155375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48634"/>
          <a:ext cx="889000" cy="29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155375</xdr:rowOff>
    </xdr:from>
    <xdr:to>
      <xdr:col>10</xdr:col>
      <xdr:colOff>114300</xdr:colOff>
      <xdr:row>96</xdr:row>
      <xdr:rowOff>36590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43125"/>
          <a:ext cx="8890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47665</xdr:rowOff>
    </xdr:from>
    <xdr:to>
      <xdr:col>6</xdr:col>
      <xdr:colOff>38100</xdr:colOff>
      <xdr:row>97</xdr:row>
      <xdr:rowOff>149265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140392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30345</xdr:rowOff>
    </xdr:from>
    <xdr:to>
      <xdr:col>24</xdr:col>
      <xdr:colOff>114300</xdr:colOff>
      <xdr:row>94</xdr:row>
      <xdr:rowOff>131945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53222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133423</xdr:rowOff>
    </xdr:from>
    <xdr:to>
      <xdr:col>20</xdr:col>
      <xdr:colOff>38100</xdr:colOff>
      <xdr:row>95</xdr:row>
      <xdr:rowOff>63573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80100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2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152984</xdr:rowOff>
    </xdr:from>
    <xdr:to>
      <xdr:col>15</xdr:col>
      <xdr:colOff>101600</xdr:colOff>
      <xdr:row>94</xdr:row>
      <xdr:rowOff>83134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99661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104575</xdr:rowOff>
    </xdr:from>
    <xdr:to>
      <xdr:col>10</xdr:col>
      <xdr:colOff>165100</xdr:colOff>
      <xdr:row>96</xdr:row>
      <xdr:rowOff>34725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51252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157240</xdr:rowOff>
    </xdr:from>
    <xdr:to>
      <xdr:col>6</xdr:col>
      <xdr:colOff>38100</xdr:colOff>
      <xdr:row>96</xdr:row>
      <xdr:rowOff>87390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155199</xdr:rowOff>
    </xdr:from>
    <xdr:to>
      <xdr:col>55</xdr:col>
      <xdr:colOff>0</xdr:colOff>
      <xdr:row>35</xdr:row>
      <xdr:rowOff>166004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55949"/>
          <a:ext cx="8382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166004</xdr:rowOff>
    </xdr:from>
    <xdr:to>
      <xdr:col>50</xdr:col>
      <xdr:colOff>114300</xdr:colOff>
      <xdr:row>36</xdr:row>
      <xdr:rowOff>33614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66754"/>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76260</xdr:rowOff>
    </xdr:from>
    <xdr:to>
      <xdr:col>45</xdr:col>
      <xdr:colOff>177800</xdr:colOff>
      <xdr:row>36</xdr:row>
      <xdr:rowOff>33614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34110"/>
          <a:ext cx="889000" cy="4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76260</xdr:rowOff>
    </xdr:from>
    <xdr:to>
      <xdr:col>41</xdr:col>
      <xdr:colOff>50800</xdr:colOff>
      <xdr:row>36</xdr:row>
      <xdr:rowOff>83743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34110"/>
          <a:ext cx="889000" cy="5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168209</xdr:rowOff>
    </xdr:from>
    <xdr:to>
      <xdr:col>36</xdr:col>
      <xdr:colOff>165100</xdr:colOff>
      <xdr:row>37</xdr:row>
      <xdr:rowOff>98359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89486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104399</xdr:rowOff>
    </xdr:from>
    <xdr:to>
      <xdr:col>55</xdr:col>
      <xdr:colOff>50800</xdr:colOff>
      <xdr:row>36</xdr:row>
      <xdr:rowOff>34549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82826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115204</xdr:rowOff>
    </xdr:from>
    <xdr:to>
      <xdr:col>50</xdr:col>
      <xdr:colOff>165100</xdr:colOff>
      <xdr:row>36</xdr:row>
      <xdr:rowOff>45354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36481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0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154264</xdr:rowOff>
    </xdr:from>
    <xdr:to>
      <xdr:col>46</xdr:col>
      <xdr:colOff>38100</xdr:colOff>
      <xdr:row>36</xdr:row>
      <xdr:rowOff>84414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75541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25460</xdr:rowOff>
    </xdr:from>
    <xdr:to>
      <xdr:col>41</xdr:col>
      <xdr:colOff>101600</xdr:colOff>
      <xdr:row>33</xdr:row>
      <xdr:rowOff>127060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143587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5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32943</xdr:rowOff>
    </xdr:from>
    <xdr:to>
      <xdr:col>36</xdr:col>
      <xdr:colOff>165100</xdr:colOff>
      <xdr:row>36</xdr:row>
      <xdr:rowOff>134543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151070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8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1195</xdr:rowOff>
    </xdr:from>
    <xdr:to>
      <xdr:col>55</xdr:col>
      <xdr:colOff>0</xdr:colOff>
      <xdr:row>54</xdr:row>
      <xdr:rowOff>128853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259495"/>
          <a:ext cx="838200" cy="1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128853</xdr:rowOff>
    </xdr:from>
    <xdr:to>
      <xdr:col>50</xdr:col>
      <xdr:colOff>114300</xdr:colOff>
      <xdr:row>57</xdr:row>
      <xdr:rowOff>23361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87153"/>
          <a:ext cx="889000" cy="4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88974</xdr:rowOff>
    </xdr:from>
    <xdr:to>
      <xdr:col>45</xdr:col>
      <xdr:colOff>177800</xdr:colOff>
      <xdr:row>57</xdr:row>
      <xdr:rowOff>23361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90174"/>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xdr:rowOff>
    </xdr:from>
    <xdr:to>
      <xdr:col>41</xdr:col>
      <xdr:colOff>50800</xdr:colOff>
      <xdr:row>56</xdr:row>
      <xdr:rowOff>88974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02582"/>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19927</xdr:rowOff>
    </xdr:from>
    <xdr:to>
      <xdr:col>36</xdr:col>
      <xdr:colOff>165100</xdr:colOff>
      <xdr:row>57</xdr:row>
      <xdr:rowOff>121527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112654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121845</xdr:rowOff>
    </xdr:from>
    <xdr:to>
      <xdr:col>55</xdr:col>
      <xdr:colOff>50800</xdr:colOff>
      <xdr:row>54</xdr:row>
      <xdr:rowOff>51995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144722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78053</xdr:rowOff>
    </xdr:from>
    <xdr:to>
      <xdr:col>50</xdr:col>
      <xdr:colOff>165100</xdr:colOff>
      <xdr:row>55</xdr:row>
      <xdr:rowOff>8203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24730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1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144011</xdr:rowOff>
    </xdr:from>
    <xdr:to>
      <xdr:col>46</xdr:col>
      <xdr:colOff>38100</xdr:colOff>
      <xdr:row>57</xdr:row>
      <xdr:rowOff>74161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65288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38174</xdr:rowOff>
    </xdr:from>
    <xdr:to>
      <xdr:col>41</xdr:col>
      <xdr:colOff>101600</xdr:colOff>
      <xdr:row>56</xdr:row>
      <xdr:rowOff>139774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156301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122032</xdr:rowOff>
    </xdr:from>
    <xdr:to>
      <xdr:col>36</xdr:col>
      <xdr:colOff>165100</xdr:colOff>
      <xdr:row>56</xdr:row>
      <xdr:rowOff>52182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68709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151278</xdr:rowOff>
    </xdr:from>
    <xdr:to>
      <xdr:col>55</xdr:col>
      <xdr:colOff>0</xdr:colOff>
      <xdr:row>72</xdr:row>
      <xdr:rowOff>141174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324228"/>
          <a:ext cx="838200" cy="1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141174</xdr:rowOff>
    </xdr:from>
    <xdr:to>
      <xdr:col>50</xdr:col>
      <xdr:colOff>114300</xdr:colOff>
      <xdr:row>76</xdr:row>
      <xdr:rowOff>108010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485574"/>
          <a:ext cx="889000" cy="6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45123</xdr:rowOff>
    </xdr:from>
    <xdr:to>
      <xdr:col>45</xdr:col>
      <xdr:colOff>177800</xdr:colOff>
      <xdr:row>76</xdr:row>
      <xdr:rowOff>108010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75323"/>
          <a:ext cx="889000" cy="6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140460</xdr:rowOff>
    </xdr:from>
    <xdr:to>
      <xdr:col>41</xdr:col>
      <xdr:colOff>50800</xdr:colOff>
      <xdr:row>76</xdr:row>
      <xdr:rowOff>45123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999210"/>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133922</xdr:rowOff>
    </xdr:from>
    <xdr:to>
      <xdr:col>36</xdr:col>
      <xdr:colOff>165100</xdr:colOff>
      <xdr:row>77</xdr:row>
      <xdr:rowOff>64072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55199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100478</xdr:rowOff>
    </xdr:from>
    <xdr:to>
      <xdr:col>55</xdr:col>
      <xdr:colOff>50800</xdr:colOff>
      <xdr:row>72</xdr:row>
      <xdr:rowOff>30628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123355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12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90374</xdr:rowOff>
    </xdr:from>
    <xdr:to>
      <xdr:col>50</xdr:col>
      <xdr:colOff>165100</xdr:colOff>
      <xdr:row>73</xdr:row>
      <xdr:rowOff>20524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37051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2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57210</xdr:rowOff>
    </xdr:from>
    <xdr:to>
      <xdr:col>46</xdr:col>
      <xdr:colOff>38100</xdr:colOff>
      <xdr:row>76</xdr:row>
      <xdr:rowOff>158810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165773</xdr:rowOff>
    </xdr:from>
    <xdr:to>
      <xdr:col>41</xdr:col>
      <xdr:colOff>101600</xdr:colOff>
      <xdr:row>76</xdr:row>
      <xdr:rowOff>95923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112450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89660</xdr:rowOff>
    </xdr:from>
    <xdr:to>
      <xdr:col>36</xdr:col>
      <xdr:colOff>165100</xdr:colOff>
      <xdr:row>76</xdr:row>
      <xdr:rowOff>19810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36337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157380</xdr:rowOff>
    </xdr:from>
    <xdr:to>
      <xdr:col>55</xdr:col>
      <xdr:colOff>0</xdr:colOff>
      <xdr:row>97</xdr:row>
      <xdr:rowOff>158079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88030"/>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108369</xdr:rowOff>
    </xdr:from>
    <xdr:to>
      <xdr:col>50</xdr:col>
      <xdr:colOff>114300</xdr:colOff>
      <xdr:row>97</xdr:row>
      <xdr:rowOff>158079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39019"/>
          <a:ext cx="889000" cy="4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108369</xdr:rowOff>
    </xdr:from>
    <xdr:to>
      <xdr:col>45</xdr:col>
      <xdr:colOff>177800</xdr:colOff>
      <xdr:row>97</xdr:row>
      <xdr:rowOff>145224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39019"/>
          <a:ext cx="8890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145224</xdr:rowOff>
    </xdr:from>
    <xdr:to>
      <xdr:col>41</xdr:col>
      <xdr:colOff>50800</xdr:colOff>
      <xdr:row>98</xdr:row>
      <xdr:rowOff>99110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75874"/>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106580</xdr:rowOff>
    </xdr:from>
    <xdr:to>
      <xdr:col>55</xdr:col>
      <xdr:colOff>50800</xdr:colOff>
      <xdr:row>98</xdr:row>
      <xdr:rowOff>36730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21507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107279</xdr:rowOff>
    </xdr:from>
    <xdr:to>
      <xdr:col>50</xdr:col>
      <xdr:colOff>165100</xdr:colOff>
      <xdr:row>98</xdr:row>
      <xdr:rowOff>37429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28556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57569</xdr:rowOff>
    </xdr:from>
    <xdr:to>
      <xdr:col>46</xdr:col>
      <xdr:colOff>38100</xdr:colOff>
      <xdr:row>97</xdr:row>
      <xdr:rowOff>159169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150296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94424</xdr:rowOff>
    </xdr:from>
    <xdr:to>
      <xdr:col>41</xdr:col>
      <xdr:colOff>101600</xdr:colOff>
      <xdr:row>98</xdr:row>
      <xdr:rowOff>24574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48310</xdr:rowOff>
    </xdr:from>
    <xdr:to>
      <xdr:col>36</xdr:col>
      <xdr:colOff>165100</xdr:colOff>
      <xdr:row>98</xdr:row>
      <xdr:rowOff>149910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141037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9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14231</xdr:rowOff>
    </xdr:from>
    <xdr:to>
      <xdr:col>85</xdr:col>
      <xdr:colOff>127000</xdr:colOff>
      <xdr:row>39</xdr:row>
      <xdr:rowOff>81309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0781"/>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14231</xdr:rowOff>
    </xdr:from>
    <xdr:to>
      <xdr:col>81</xdr:col>
      <xdr:colOff>50800</xdr:colOff>
      <xdr:row>39</xdr:row>
      <xdr:rowOff>54182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0781"/>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54182</xdr:rowOff>
    </xdr:from>
    <xdr:to>
      <xdr:col>76</xdr:col>
      <xdr:colOff>114300</xdr:colOff>
      <xdr:row>39</xdr:row>
      <xdr:rowOff>95438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40732"/>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95438</xdr:rowOff>
    </xdr:from>
    <xdr:to>
      <xdr:col>71</xdr:col>
      <xdr:colOff>177800</xdr:colOff>
      <xdr:row>39</xdr:row>
      <xdr:rowOff>98857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1988"/>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49123</xdr:rowOff>
    </xdr:from>
    <xdr:to>
      <xdr:col>72</xdr:col>
      <xdr:colOff>38100</xdr:colOff>
      <xdr:row>38</xdr:row>
      <xdr:rowOff>150723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167251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121927</xdr:rowOff>
    </xdr:from>
    <xdr:to>
      <xdr:col>67</xdr:col>
      <xdr:colOff>101600</xdr:colOff>
      <xdr:row>39</xdr:row>
      <xdr:rowOff>52077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68604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30509</xdr:rowOff>
    </xdr:from>
    <xdr:to>
      <xdr:col>85</xdr:col>
      <xdr:colOff>177800</xdr:colOff>
      <xdr:row>39</xdr:row>
      <xdr:rowOff>132109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116886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134881</xdr:rowOff>
    </xdr:from>
    <xdr:to>
      <xdr:col>81</xdr:col>
      <xdr:colOff>101600</xdr:colOff>
      <xdr:row>39</xdr:row>
      <xdr:rowOff>65031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56158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3382</xdr:rowOff>
    </xdr:from>
    <xdr:to>
      <xdr:col>76</xdr:col>
      <xdr:colOff>165100</xdr:colOff>
      <xdr:row>39</xdr:row>
      <xdr:rowOff>104982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96109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44638</xdr:rowOff>
    </xdr:from>
    <xdr:to>
      <xdr:col>72</xdr:col>
      <xdr:colOff>38100</xdr:colOff>
      <xdr:row>39</xdr:row>
      <xdr:rowOff>146238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137365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48057</xdr:rowOff>
    </xdr:from>
    <xdr:to>
      <xdr:col>67</xdr:col>
      <xdr:colOff>101600</xdr:colOff>
      <xdr:row>39</xdr:row>
      <xdr:rowOff>149657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140784</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104366</xdr:rowOff>
    </xdr:from>
    <xdr:to>
      <xdr:col>85</xdr:col>
      <xdr:colOff>127000</xdr:colOff>
      <xdr:row>76</xdr:row>
      <xdr:rowOff>161048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34566"/>
          <a:ext cx="838200" cy="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47617</xdr:rowOff>
    </xdr:from>
    <xdr:to>
      <xdr:col>81</xdr:col>
      <xdr:colOff>50800</xdr:colOff>
      <xdr:row>76</xdr:row>
      <xdr:rowOff>161048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77817"/>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47617</xdr:rowOff>
    </xdr:from>
    <xdr:to>
      <xdr:col>76</xdr:col>
      <xdr:colOff>114300</xdr:colOff>
      <xdr:row>76</xdr:row>
      <xdr:rowOff>61181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77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61181</xdr:rowOff>
    </xdr:from>
    <xdr:to>
      <xdr:col>71</xdr:col>
      <xdr:colOff>177800</xdr:colOff>
      <xdr:row>77</xdr:row>
      <xdr:rowOff>82964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91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80060</xdr:rowOff>
    </xdr:from>
    <xdr:to>
      <xdr:col>72</xdr:col>
      <xdr:colOff>38100</xdr:colOff>
      <xdr:row>78</xdr:row>
      <xdr:rowOff>10210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28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115123</xdr:rowOff>
    </xdr:from>
    <xdr:to>
      <xdr:col>67</xdr:col>
      <xdr:colOff>101600</xdr:colOff>
      <xdr:row>78</xdr:row>
      <xdr:rowOff>45273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31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36400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53566</xdr:rowOff>
    </xdr:from>
    <xdr:to>
      <xdr:col>85</xdr:col>
      <xdr:colOff>177800</xdr:colOff>
      <xdr:row>76</xdr:row>
      <xdr:rowOff>155166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31993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110248</xdr:rowOff>
    </xdr:from>
    <xdr:to>
      <xdr:col>81</xdr:col>
      <xdr:colOff>101600</xdr:colOff>
      <xdr:row>77</xdr:row>
      <xdr:rowOff>40398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31525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168267</xdr:rowOff>
    </xdr:from>
    <xdr:to>
      <xdr:col>76</xdr:col>
      <xdr:colOff>165100</xdr:colOff>
      <xdr:row>76</xdr:row>
      <xdr:rowOff>98417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89544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10381</xdr:rowOff>
    </xdr:from>
    <xdr:to>
      <xdr:col>72</xdr:col>
      <xdr:colOff>38100</xdr:colOff>
      <xdr:row>76</xdr:row>
      <xdr:rowOff>111981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128509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8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32164</xdr:rowOff>
    </xdr:from>
    <xdr:to>
      <xdr:col>67</xdr:col>
      <xdr:colOff>101600</xdr:colOff>
      <xdr:row>77</xdr:row>
      <xdr:rowOff>133764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150291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27163</xdr:rowOff>
    </xdr:from>
    <xdr:to>
      <xdr:col>85</xdr:col>
      <xdr:colOff>127000</xdr:colOff>
      <xdr:row>98</xdr:row>
      <xdr:rowOff>82376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29263"/>
          <a:ext cx="838200" cy="5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14770</xdr:rowOff>
    </xdr:from>
    <xdr:to>
      <xdr:col>81</xdr:col>
      <xdr:colOff>50800</xdr:colOff>
      <xdr:row>98</xdr:row>
      <xdr:rowOff>27163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1687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14770</xdr:rowOff>
    </xdr:from>
    <xdr:to>
      <xdr:col>76</xdr:col>
      <xdr:colOff>114300</xdr:colOff>
      <xdr:row>98</xdr:row>
      <xdr:rowOff>64354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16870"/>
          <a:ext cx="889000" cy="4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64354</xdr:rowOff>
    </xdr:from>
    <xdr:to>
      <xdr:col>71</xdr:col>
      <xdr:colOff>177800</xdr:colOff>
      <xdr:row>98</xdr:row>
      <xdr:rowOff>67339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66454"/>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15734</xdr:rowOff>
    </xdr:from>
    <xdr:to>
      <xdr:col>72</xdr:col>
      <xdr:colOff>38100</xdr:colOff>
      <xdr:row>98</xdr:row>
      <xdr:rowOff>117334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1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108461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53927</xdr:rowOff>
    </xdr:from>
    <xdr:to>
      <xdr:col>67</xdr:col>
      <xdr:colOff>101600</xdr:colOff>
      <xdr:row>98</xdr:row>
      <xdr:rowOff>155527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5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31576</xdr:rowOff>
    </xdr:from>
    <xdr:to>
      <xdr:col>85</xdr:col>
      <xdr:colOff>177800</xdr:colOff>
      <xdr:row>98</xdr:row>
      <xdr:rowOff>133176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117953</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147813</xdr:rowOff>
    </xdr:from>
    <xdr:to>
      <xdr:col>81</xdr:col>
      <xdr:colOff>101600</xdr:colOff>
      <xdr:row>98</xdr:row>
      <xdr:rowOff>77963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69090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7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135420</xdr:rowOff>
    </xdr:from>
    <xdr:to>
      <xdr:col>76</xdr:col>
      <xdr:colOff>165100</xdr:colOff>
      <xdr:row>98</xdr:row>
      <xdr:rowOff>65570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56697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13554</xdr:rowOff>
    </xdr:from>
    <xdr:to>
      <xdr:col>72</xdr:col>
      <xdr:colOff>38100</xdr:colOff>
      <xdr:row>98</xdr:row>
      <xdr:rowOff>115154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131681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59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16539</xdr:rowOff>
    </xdr:from>
    <xdr:to>
      <xdr:col>67</xdr:col>
      <xdr:colOff>101600</xdr:colOff>
      <xdr:row>98</xdr:row>
      <xdr:rowOff>118139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134666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81413</xdr:rowOff>
    </xdr:from>
    <xdr:to>
      <xdr:col>102</xdr:col>
      <xdr:colOff>165100</xdr:colOff>
      <xdr:row>37</xdr:row>
      <xdr:rowOff>11563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5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28090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2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138100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069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136591</xdr:rowOff>
    </xdr:from>
    <xdr:to>
      <xdr:col>111</xdr:col>
      <xdr:colOff>177800</xdr:colOff>
      <xdr:row>58</xdr:row>
      <xdr:rowOff>138923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8069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138923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138923</xdr:rowOff>
    </xdr:from>
    <xdr:to>
      <xdr:col>102</xdr:col>
      <xdr:colOff>114300</xdr:colOff>
      <xdr:row>58</xdr:row>
      <xdr:rowOff>138968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83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48301</xdr:rowOff>
    </xdr:from>
    <xdr:to>
      <xdr:col>102</xdr:col>
      <xdr:colOff>165100</xdr:colOff>
      <xdr:row>57</xdr:row>
      <xdr:rowOff>149901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2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166428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87300</xdr:rowOff>
    </xdr:from>
    <xdr:to>
      <xdr:col>116</xdr:col>
      <xdr:colOff>114300</xdr:colOff>
      <xdr:row>59</xdr:row>
      <xdr:rowOff>17450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2227</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85791</xdr:rowOff>
    </xdr:from>
    <xdr:to>
      <xdr:col>112</xdr:col>
      <xdr:colOff>38100</xdr:colOff>
      <xdr:row>59</xdr:row>
      <xdr:rowOff>15941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7068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88123</xdr:rowOff>
    </xdr:from>
    <xdr:to>
      <xdr:col>102</xdr:col>
      <xdr:colOff>165100</xdr:colOff>
      <xdr:row>59</xdr:row>
      <xdr:rowOff>18273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9400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128107</xdr:rowOff>
    </xdr:from>
    <xdr:to>
      <xdr:col>116</xdr:col>
      <xdr:colOff>63500</xdr:colOff>
      <xdr:row>75</xdr:row>
      <xdr:rowOff>159734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86857"/>
          <a:ext cx="838200" cy="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159734</xdr:rowOff>
    </xdr:from>
    <xdr:to>
      <xdr:col>111</xdr:col>
      <xdr:colOff>177800</xdr:colOff>
      <xdr:row>76</xdr:row>
      <xdr:rowOff>66988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1848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49828</xdr:rowOff>
    </xdr:from>
    <xdr:to>
      <xdr:col>107</xdr:col>
      <xdr:colOff>50800</xdr:colOff>
      <xdr:row>76</xdr:row>
      <xdr:rowOff>66988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0028"/>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49828</xdr:rowOff>
    </xdr:from>
    <xdr:to>
      <xdr:col>102</xdr:col>
      <xdr:colOff>114300</xdr:colOff>
      <xdr:row>76</xdr:row>
      <xdr:rowOff>102994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0028"/>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64782</xdr:rowOff>
    </xdr:from>
    <xdr:to>
      <xdr:col>102</xdr:col>
      <xdr:colOff>165100</xdr:colOff>
      <xdr:row>77</xdr:row>
      <xdr:rowOff>166382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26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157509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128643</xdr:rowOff>
    </xdr:from>
    <xdr:to>
      <xdr:col>98</xdr:col>
      <xdr:colOff>38100</xdr:colOff>
      <xdr:row>78</xdr:row>
      <xdr:rowOff>58793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33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49920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2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77307</xdr:rowOff>
    </xdr:from>
    <xdr:to>
      <xdr:col>116</xdr:col>
      <xdr:colOff>114300</xdr:colOff>
      <xdr:row>76</xdr:row>
      <xdr:rowOff>7457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100184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108935</xdr:rowOff>
    </xdr:from>
    <xdr:to>
      <xdr:col>112</xdr:col>
      <xdr:colOff>38100</xdr:colOff>
      <xdr:row>76</xdr:row>
      <xdr:rowOff>39086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67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55612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16188</xdr:rowOff>
    </xdr:from>
    <xdr:to>
      <xdr:col>107</xdr:col>
      <xdr:colOff>101600</xdr:colOff>
      <xdr:row>76</xdr:row>
      <xdr:rowOff>117788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134316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170478</xdr:rowOff>
    </xdr:from>
    <xdr:to>
      <xdr:col>102</xdr:col>
      <xdr:colOff>165100</xdr:colOff>
      <xdr:row>76</xdr:row>
      <xdr:rowOff>100628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117154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52194</xdr:rowOff>
    </xdr:from>
    <xdr:to>
      <xdr:col>98</xdr:col>
      <xdr:colOff>38100</xdr:colOff>
      <xdr:row>76</xdr:row>
      <xdr:rowOff>153794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170321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5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人件費は、新規採用者数の調整により類似団体の平均を下回る水準で推移しており、今後も行政改革の取組を進めるとともに、適正な職員数の管理に努めていく。</a:t>
          </a:r>
        </a:p>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維持補修費は類似団体の平均を上回っており、これは町有施設の老朽化に伴う維持補修費の増加及び除雪経費が多額となっていることが要因である。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扶助費が類似団体の平均を上回っているのは、中学生までの医療費無償化、小中学校の給食費無償化、子どものライフステージに併せた給付金事業を実施していることが主な要因である。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普通建設事業費が昨年度に比べ大幅に増額となっているのは、総合アリーナ新築工事の実施が主な要因である。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総合アリーナ建設を含む荒熊内地区公共施設整備事業の地方債発行に伴う増加が見込まれることから、今後、町全体の事業内容の精査、事業の取捨選択を徹底し、急激な上昇を避けるよう努めていく。</a:t>
          </a:r>
        </a:p>
        <a:p>
          <a:r>
            <a:rPr kumimoji="1" lang="ja-JP" altLang="en-US" sz="1300">
              <a:latin typeface="ＭＳ Ｐゴシック" panose="020B0600070205080204" pitchFamily="50" charset="-128"/>
              <a:ea typeface="ＭＳ Ｐゴシック" panose="020B0600070205080204" pitchFamily="50" charset="-128"/>
            </a:rPr>
            <a:t>　繰出金については、ほぼ同額で推移しており、今後も特別会計の健全な運営に努める。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88265</xdr:rowOff>
    </xdr:from>
    <xdr:to>
      <xdr:col>24</xdr:col>
      <xdr:colOff>63500</xdr:colOff>
      <xdr:row>34</xdr:row>
      <xdr:rowOff>116078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7565"/>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116078</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5378"/>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12065</xdr:rowOff>
    </xdr:from>
    <xdr:to>
      <xdr:col>15</xdr:col>
      <xdr:colOff>50800</xdr:colOff>
      <xdr:row>35</xdr:row>
      <xdr:rowOff>81407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281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17018</xdr:rowOff>
    </xdr:from>
    <xdr:to>
      <xdr:col>10</xdr:col>
      <xdr:colOff>114300</xdr:colOff>
      <xdr:row>35</xdr:row>
      <xdr:rowOff>81407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776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43180</xdr:rowOff>
    </xdr:from>
    <xdr:to>
      <xdr:col>6</xdr:col>
      <xdr:colOff>38100</xdr:colOff>
      <xdr:row>37</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37465</xdr:rowOff>
    </xdr:from>
    <xdr:to>
      <xdr:col>24</xdr:col>
      <xdr:colOff>114300</xdr:colOff>
      <xdr:row>34</xdr:row>
      <xdr:rowOff>139065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60342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65278</xdr:rowOff>
    </xdr:from>
    <xdr:to>
      <xdr:col>20</xdr:col>
      <xdr:colOff>38100</xdr:colOff>
      <xdr:row>34</xdr:row>
      <xdr:rowOff>166878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132715</xdr:rowOff>
    </xdr:from>
    <xdr:to>
      <xdr:col>15</xdr:col>
      <xdr:colOff>101600</xdr:colOff>
      <xdr:row>35</xdr:row>
      <xdr:rowOff>62865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53992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30607</xdr:rowOff>
    </xdr:from>
    <xdr:to>
      <xdr:col>10</xdr:col>
      <xdr:colOff>165100</xdr:colOff>
      <xdr:row>35</xdr:row>
      <xdr:rowOff>132207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137668</xdr:rowOff>
    </xdr:from>
    <xdr:to>
      <xdr:col>6</xdr:col>
      <xdr:colOff>38100</xdr:colOff>
      <xdr:row>35</xdr:row>
      <xdr:rowOff>67818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84345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35440</xdr:rowOff>
    </xdr:from>
    <xdr:to>
      <xdr:col>24</xdr:col>
      <xdr:colOff>63500</xdr:colOff>
      <xdr:row>57</xdr:row>
      <xdr:rowOff>87720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08090"/>
          <a:ext cx="8382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87720</xdr:rowOff>
    </xdr:from>
    <xdr:to>
      <xdr:col>19</xdr:col>
      <xdr:colOff>177800</xdr:colOff>
      <xdr:row>58</xdr:row>
      <xdr:rowOff>35830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0370"/>
          <a:ext cx="889000" cy="1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98209</xdr:rowOff>
    </xdr:from>
    <xdr:to>
      <xdr:col>15</xdr:col>
      <xdr:colOff>50800</xdr:colOff>
      <xdr:row>58</xdr:row>
      <xdr:rowOff>35830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0859"/>
          <a:ext cx="889000" cy="10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98209</xdr:rowOff>
    </xdr:from>
    <xdr:to>
      <xdr:col>10</xdr:col>
      <xdr:colOff>114300</xdr:colOff>
      <xdr:row>58</xdr:row>
      <xdr:rowOff>28434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0859"/>
          <a:ext cx="889000" cy="10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46812</xdr:rowOff>
    </xdr:from>
    <xdr:to>
      <xdr:col>10</xdr:col>
      <xdr:colOff>165100</xdr:colOff>
      <xdr:row>57</xdr:row>
      <xdr:rowOff>148412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1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164939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48554</xdr:rowOff>
    </xdr:from>
    <xdr:to>
      <xdr:col>6</xdr:col>
      <xdr:colOff>38100</xdr:colOff>
      <xdr:row>58</xdr:row>
      <xdr:rowOff>150154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156090</xdr:rowOff>
    </xdr:from>
    <xdr:to>
      <xdr:col>24</xdr:col>
      <xdr:colOff>114300</xdr:colOff>
      <xdr:row>57</xdr:row>
      <xdr:rowOff>86240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36920</xdr:rowOff>
    </xdr:from>
    <xdr:to>
      <xdr:col>20</xdr:col>
      <xdr:colOff>38100</xdr:colOff>
      <xdr:row>57</xdr:row>
      <xdr:rowOff>138520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155047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156480</xdr:rowOff>
    </xdr:from>
    <xdr:to>
      <xdr:col>15</xdr:col>
      <xdr:colOff>101600</xdr:colOff>
      <xdr:row>58</xdr:row>
      <xdr:rowOff>86630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47409</xdr:rowOff>
    </xdr:from>
    <xdr:to>
      <xdr:col>10</xdr:col>
      <xdr:colOff>165100</xdr:colOff>
      <xdr:row>57</xdr:row>
      <xdr:rowOff>149009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140136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1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149084</xdr:rowOff>
    </xdr:from>
    <xdr:to>
      <xdr:col>6</xdr:col>
      <xdr:colOff>38100</xdr:colOff>
      <xdr:row>58</xdr:row>
      <xdr:rowOff>79234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95761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160724</xdr:rowOff>
    </xdr:from>
    <xdr:to>
      <xdr:col>24</xdr:col>
      <xdr:colOff>63500</xdr:colOff>
      <xdr:row>77</xdr:row>
      <xdr:rowOff>67774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0924"/>
          <a:ext cx="838200" cy="7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17224</xdr:rowOff>
    </xdr:from>
    <xdr:to>
      <xdr:col>19</xdr:col>
      <xdr:colOff>177800</xdr:colOff>
      <xdr:row>77</xdr:row>
      <xdr:rowOff>67774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8874"/>
          <a:ext cx="889000" cy="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17224</xdr:rowOff>
    </xdr:from>
    <xdr:to>
      <xdr:col>15</xdr:col>
      <xdr:colOff>50800</xdr:colOff>
      <xdr:row>78</xdr:row>
      <xdr:rowOff>42286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8874"/>
          <a:ext cx="889000" cy="19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32547</xdr:rowOff>
    </xdr:from>
    <xdr:to>
      <xdr:col>10</xdr:col>
      <xdr:colOff>114300</xdr:colOff>
      <xdr:row>78</xdr:row>
      <xdr:rowOff>42286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0564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151788</xdr:rowOff>
    </xdr:from>
    <xdr:to>
      <xdr:col>10</xdr:col>
      <xdr:colOff>165100</xdr:colOff>
      <xdr:row>79</xdr:row>
      <xdr:rowOff>81938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52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73065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61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53817</xdr:rowOff>
    </xdr:from>
    <xdr:to>
      <xdr:col>6</xdr:col>
      <xdr:colOff>38100</xdr:colOff>
      <xdr:row>79</xdr:row>
      <xdr:rowOff>155417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9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146544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9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109924</xdr:rowOff>
    </xdr:from>
    <xdr:to>
      <xdr:col>24</xdr:col>
      <xdr:colOff>114300</xdr:colOff>
      <xdr:row>77</xdr:row>
      <xdr:rowOff>40074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88351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16974</xdr:rowOff>
    </xdr:from>
    <xdr:to>
      <xdr:col>20</xdr:col>
      <xdr:colOff>38100</xdr:colOff>
      <xdr:row>77</xdr:row>
      <xdr:rowOff>118574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109701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137874</xdr:rowOff>
    </xdr:from>
    <xdr:to>
      <xdr:col>15</xdr:col>
      <xdr:colOff>101600</xdr:colOff>
      <xdr:row>77</xdr:row>
      <xdr:rowOff>68024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59151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162936</xdr:rowOff>
    </xdr:from>
    <xdr:to>
      <xdr:col>10</xdr:col>
      <xdr:colOff>165100</xdr:colOff>
      <xdr:row>78</xdr:row>
      <xdr:rowOff>93086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109613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153197</xdr:rowOff>
    </xdr:from>
    <xdr:to>
      <xdr:col>6</xdr:col>
      <xdr:colOff>38100</xdr:colOff>
      <xdr:row>78</xdr:row>
      <xdr:rowOff>83347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99874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53921</xdr:rowOff>
    </xdr:from>
    <xdr:to>
      <xdr:col>24</xdr:col>
      <xdr:colOff>63500</xdr:colOff>
      <xdr:row>96</xdr:row>
      <xdr:rowOff>120442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3121"/>
          <a:ext cx="8382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65058</xdr:rowOff>
    </xdr:from>
    <xdr:to>
      <xdr:col>19</xdr:col>
      <xdr:colOff>177800</xdr:colOff>
      <xdr:row>96</xdr:row>
      <xdr:rowOff>120442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24258"/>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31093</xdr:rowOff>
    </xdr:from>
    <xdr:to>
      <xdr:col>15</xdr:col>
      <xdr:colOff>50800</xdr:colOff>
      <xdr:row>96</xdr:row>
      <xdr:rowOff>65058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90293"/>
          <a:ext cx="889000" cy="3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31093</xdr:rowOff>
    </xdr:from>
    <xdr:to>
      <xdr:col>10</xdr:col>
      <xdr:colOff>114300</xdr:colOff>
      <xdr:row>96</xdr:row>
      <xdr:rowOff>117334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90293"/>
          <a:ext cx="889000" cy="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24842</xdr:rowOff>
    </xdr:from>
    <xdr:to>
      <xdr:col>10</xdr:col>
      <xdr:colOff>165100</xdr:colOff>
      <xdr:row>97</xdr:row>
      <xdr:rowOff>126442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62319</xdr:rowOff>
    </xdr:from>
    <xdr:to>
      <xdr:col>6</xdr:col>
      <xdr:colOff>38100</xdr:colOff>
      <xdr:row>97</xdr:row>
      <xdr:rowOff>163919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xdr:rowOff>
    </xdr:from>
    <xdr:to>
      <xdr:col>24</xdr:col>
      <xdr:colOff>114300</xdr:colOff>
      <xdr:row>96</xdr:row>
      <xdr:rowOff>104721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25998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69642</xdr:rowOff>
    </xdr:from>
    <xdr:to>
      <xdr:col>20</xdr:col>
      <xdr:colOff>38100</xdr:colOff>
      <xdr:row>96</xdr:row>
      <xdr:rowOff>171242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162369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14258</xdr:rowOff>
    </xdr:from>
    <xdr:to>
      <xdr:col>15</xdr:col>
      <xdr:colOff>101600</xdr:colOff>
      <xdr:row>96</xdr:row>
      <xdr:rowOff>115858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132385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151743</xdr:rowOff>
    </xdr:from>
    <xdr:to>
      <xdr:col>10</xdr:col>
      <xdr:colOff>165100</xdr:colOff>
      <xdr:row>96</xdr:row>
      <xdr:rowOff>81893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98420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66534</xdr:rowOff>
    </xdr:from>
    <xdr:to>
      <xdr:col>6</xdr:col>
      <xdr:colOff>38100</xdr:colOff>
      <xdr:row>96</xdr:row>
      <xdr:rowOff>168134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102209</xdr:rowOff>
    </xdr:from>
    <xdr:to>
      <xdr:col>55</xdr:col>
      <xdr:colOff>0</xdr:colOff>
      <xdr:row>38</xdr:row>
      <xdr:rowOff>106096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17309"/>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44145</xdr:rowOff>
    </xdr:from>
    <xdr:to>
      <xdr:col>50</xdr:col>
      <xdr:colOff>114300</xdr:colOff>
      <xdr:row>38</xdr:row>
      <xdr:rowOff>102209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387795"/>
          <a:ext cx="889000" cy="2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44145</xdr:rowOff>
    </xdr:from>
    <xdr:to>
      <xdr:col>45</xdr:col>
      <xdr:colOff>177800</xdr:colOff>
      <xdr:row>37</xdr:row>
      <xdr:rowOff>66777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38779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63213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66777</xdr:rowOff>
    </xdr:from>
    <xdr:to>
      <xdr:col>41</xdr:col>
      <xdr:colOff>50800</xdr:colOff>
      <xdr:row>37</xdr:row>
      <xdr:rowOff>120269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1042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100101</xdr:rowOff>
    </xdr:from>
    <xdr:to>
      <xdr:col>41</xdr:col>
      <xdr:colOff>101600</xdr:colOff>
      <xdr:row>38</xdr:row>
      <xdr:rowOff>30251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21379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xdr:rowOff>
    </xdr:from>
    <xdr:to>
      <xdr:col>36</xdr:col>
      <xdr:colOff>165100</xdr:colOff>
      <xdr:row>38</xdr:row>
      <xdr:rowOff>106146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97273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55296</xdr:rowOff>
    </xdr:from>
    <xdr:to>
      <xdr:col>55</xdr:col>
      <xdr:colOff>50800</xdr:colOff>
      <xdr:row>38</xdr:row>
      <xdr:rowOff>156896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141673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51409</xdr:rowOff>
    </xdr:from>
    <xdr:to>
      <xdr:col>50</xdr:col>
      <xdr:colOff>165100</xdr:colOff>
      <xdr:row>38</xdr:row>
      <xdr:rowOff>153009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144136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164795</xdr:rowOff>
    </xdr:from>
    <xdr:to>
      <xdr:col>46</xdr:col>
      <xdr:colOff>38100</xdr:colOff>
      <xdr:row>37</xdr:row>
      <xdr:rowOff>94945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111472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15977</xdr:rowOff>
    </xdr:from>
    <xdr:to>
      <xdr:col>41</xdr:col>
      <xdr:colOff>101600</xdr:colOff>
      <xdr:row>37</xdr:row>
      <xdr:rowOff>117577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134104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69469</xdr:rowOff>
    </xdr:from>
    <xdr:to>
      <xdr:col>36</xdr:col>
      <xdr:colOff>165100</xdr:colOff>
      <xdr:row>37</xdr:row>
      <xdr:rowOff>171069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96045</xdr:rowOff>
    </xdr:from>
    <xdr:to>
      <xdr:col>55</xdr:col>
      <xdr:colOff>0</xdr:colOff>
      <xdr:row>57</xdr:row>
      <xdr:rowOff>96647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68695"/>
          <a:ext cx="8382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96647</xdr:rowOff>
    </xdr:from>
    <xdr:to>
      <xdr:col>50</xdr:col>
      <xdr:colOff>114300</xdr:colOff>
      <xdr:row>57</xdr:row>
      <xdr:rowOff>134092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69297"/>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90681</xdr:rowOff>
    </xdr:from>
    <xdr:to>
      <xdr:col>45</xdr:col>
      <xdr:colOff>177800</xdr:colOff>
      <xdr:row>57</xdr:row>
      <xdr:rowOff>134092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63331"/>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90681</xdr:rowOff>
    </xdr:from>
    <xdr:to>
      <xdr:col>41</xdr:col>
      <xdr:colOff>50800</xdr:colOff>
      <xdr:row>57</xdr:row>
      <xdr:rowOff>123089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63331"/>
          <a:ext cx="889000" cy="3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150537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91422</xdr:rowOff>
    </xdr:from>
    <xdr:to>
      <xdr:col>36</xdr:col>
      <xdr:colOff>165100</xdr:colOff>
      <xdr:row>58</xdr:row>
      <xdr:rowOff>21572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45245</xdr:rowOff>
    </xdr:from>
    <xdr:to>
      <xdr:col>55</xdr:col>
      <xdr:colOff>50800</xdr:colOff>
      <xdr:row>57</xdr:row>
      <xdr:rowOff>146845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23672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45847</xdr:rowOff>
    </xdr:from>
    <xdr:to>
      <xdr:col>50</xdr:col>
      <xdr:colOff>165100</xdr:colOff>
      <xdr:row>57</xdr:row>
      <xdr:rowOff>147447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138574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83292</xdr:rowOff>
    </xdr:from>
    <xdr:to>
      <xdr:col>46</xdr:col>
      <xdr:colOff>38100</xdr:colOff>
      <xdr:row>58</xdr:row>
      <xdr:rowOff>13442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39881</xdr:rowOff>
    </xdr:from>
    <xdr:to>
      <xdr:col>41</xdr:col>
      <xdr:colOff>101600</xdr:colOff>
      <xdr:row>57</xdr:row>
      <xdr:rowOff>141481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158008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72289</xdr:rowOff>
    </xdr:from>
    <xdr:to>
      <xdr:col>36</xdr:col>
      <xdr:colOff>165100</xdr:colOff>
      <xdr:row>58</xdr:row>
      <xdr:rowOff>2439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18966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70183</xdr:rowOff>
    </xdr:from>
    <xdr:to>
      <xdr:col>55</xdr:col>
      <xdr:colOff>0</xdr:colOff>
      <xdr:row>78</xdr:row>
      <xdr:rowOff>144649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3283"/>
          <a:ext cx="8382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70183</xdr:rowOff>
    </xdr:from>
    <xdr:to>
      <xdr:col>50</xdr:col>
      <xdr:colOff>114300</xdr:colOff>
      <xdr:row>78</xdr:row>
      <xdr:rowOff>92540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328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92540</xdr:rowOff>
    </xdr:from>
    <xdr:to>
      <xdr:col>45</xdr:col>
      <xdr:colOff>177800</xdr:colOff>
      <xdr:row>78</xdr:row>
      <xdr:rowOff>118776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5640"/>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118776</xdr:rowOff>
    </xdr:from>
    <xdr:to>
      <xdr:col>41</xdr:col>
      <xdr:colOff>50800</xdr:colOff>
      <xdr:row>78</xdr:row>
      <xdr:rowOff>159652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1876"/>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46213</xdr:rowOff>
    </xdr:from>
    <xdr:to>
      <xdr:col>41</xdr:col>
      <xdr:colOff>101600</xdr:colOff>
      <xdr:row>78</xdr:row>
      <xdr:rowOff>147813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108938</xdr:rowOff>
    </xdr:from>
    <xdr:to>
      <xdr:col>36</xdr:col>
      <xdr:colOff>165100</xdr:colOff>
      <xdr:row>79</xdr:row>
      <xdr:rowOff>39088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8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30215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93849</xdr:rowOff>
    </xdr:from>
    <xdr:to>
      <xdr:col>55</xdr:col>
      <xdr:colOff>50800</xdr:colOff>
      <xdr:row>79</xdr:row>
      <xdr:rowOff>23999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8776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19383</xdr:rowOff>
    </xdr:from>
    <xdr:to>
      <xdr:col>50</xdr:col>
      <xdr:colOff>165100</xdr:colOff>
      <xdr:row>78</xdr:row>
      <xdr:rowOff>120983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112110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41740</xdr:rowOff>
    </xdr:from>
    <xdr:to>
      <xdr:col>46</xdr:col>
      <xdr:colOff>38100</xdr:colOff>
      <xdr:row>78</xdr:row>
      <xdr:rowOff>143340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134467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67976</xdr:rowOff>
    </xdr:from>
    <xdr:to>
      <xdr:col>41</xdr:col>
      <xdr:colOff>101600</xdr:colOff>
      <xdr:row>78</xdr:row>
      <xdr:rowOff>169576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160703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108852</xdr:rowOff>
    </xdr:from>
    <xdr:to>
      <xdr:col>36</xdr:col>
      <xdr:colOff>165100</xdr:colOff>
      <xdr:row>79</xdr:row>
      <xdr:rowOff>39002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55529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2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171442</xdr:rowOff>
    </xdr:from>
    <xdr:to>
      <xdr:col>55</xdr:col>
      <xdr:colOff>0</xdr:colOff>
      <xdr:row>96</xdr:row>
      <xdr:rowOff>12838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287742"/>
          <a:ext cx="838200" cy="1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171442</xdr:rowOff>
    </xdr:from>
    <xdr:to>
      <xdr:col>50</xdr:col>
      <xdr:colOff>114300</xdr:colOff>
      <xdr:row>95</xdr:row>
      <xdr:rowOff>88984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287742"/>
          <a:ext cx="889000" cy="8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140385</xdr:rowOff>
    </xdr:from>
    <xdr:to>
      <xdr:col>45</xdr:col>
      <xdr:colOff>177800</xdr:colOff>
      <xdr:row>95</xdr:row>
      <xdr:rowOff>88984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256685"/>
          <a:ext cx="889000" cy="1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140385</xdr:rowOff>
    </xdr:from>
    <xdr:to>
      <xdr:col>41</xdr:col>
      <xdr:colOff>50800</xdr:colOff>
      <xdr:row>96</xdr:row>
      <xdr:rowOff>22842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56685"/>
          <a:ext cx="889000" cy="2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153867</xdr:rowOff>
    </xdr:from>
    <xdr:to>
      <xdr:col>41</xdr:col>
      <xdr:colOff>101600</xdr:colOff>
      <xdr:row>97</xdr:row>
      <xdr:rowOff>84017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75144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15694</xdr:rowOff>
    </xdr:from>
    <xdr:to>
      <xdr:col>36</xdr:col>
      <xdr:colOff>165100</xdr:colOff>
      <xdr:row>97</xdr:row>
      <xdr:rowOff>117294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4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108421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133488</xdr:rowOff>
    </xdr:from>
    <xdr:to>
      <xdr:col>55</xdr:col>
      <xdr:colOff>50800</xdr:colOff>
      <xdr:row>96</xdr:row>
      <xdr:rowOff>63638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156365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120642</xdr:rowOff>
    </xdr:from>
    <xdr:to>
      <xdr:col>50</xdr:col>
      <xdr:colOff>165100</xdr:colOff>
      <xdr:row>95</xdr:row>
      <xdr:rowOff>50792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67319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01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38184</xdr:rowOff>
    </xdr:from>
    <xdr:to>
      <xdr:col>46</xdr:col>
      <xdr:colOff>38100</xdr:colOff>
      <xdr:row>95</xdr:row>
      <xdr:rowOff>139784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89585</xdr:rowOff>
    </xdr:from>
    <xdr:to>
      <xdr:col>41</xdr:col>
      <xdr:colOff>101600</xdr:colOff>
      <xdr:row>95</xdr:row>
      <xdr:rowOff>19735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36262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98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143492</xdr:rowOff>
    </xdr:from>
    <xdr:to>
      <xdr:col>36</xdr:col>
      <xdr:colOff>165100</xdr:colOff>
      <xdr:row>96</xdr:row>
      <xdr:rowOff>73642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90169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86861</xdr:rowOff>
    </xdr:from>
    <xdr:to>
      <xdr:col>85</xdr:col>
      <xdr:colOff>127000</xdr:colOff>
      <xdr:row>38</xdr:row>
      <xdr:rowOff>42872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0511"/>
          <a:ext cx="8382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42872</xdr:rowOff>
    </xdr:from>
    <xdr:to>
      <xdr:col>81</xdr:col>
      <xdr:colOff>50800</xdr:colOff>
      <xdr:row>38</xdr:row>
      <xdr:rowOff>129511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57972"/>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47117</xdr:rowOff>
    </xdr:from>
    <xdr:to>
      <xdr:col>76</xdr:col>
      <xdr:colOff>114300</xdr:colOff>
      <xdr:row>38</xdr:row>
      <xdr:rowOff>129511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62217"/>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47117</xdr:rowOff>
    </xdr:from>
    <xdr:to>
      <xdr:col>71</xdr:col>
      <xdr:colOff>177800</xdr:colOff>
      <xdr:row>38</xdr:row>
      <xdr:rowOff>116187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62217"/>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41841</xdr:rowOff>
    </xdr:from>
    <xdr:to>
      <xdr:col>72</xdr:col>
      <xdr:colOff>38100</xdr:colOff>
      <xdr:row>37</xdr:row>
      <xdr:rowOff>143441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8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159968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141053</xdr:rowOff>
    </xdr:from>
    <xdr:to>
      <xdr:col>67</xdr:col>
      <xdr:colOff>101600</xdr:colOff>
      <xdr:row>38</xdr:row>
      <xdr:rowOff>71203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8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87730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36061</xdr:rowOff>
    </xdr:from>
    <xdr:to>
      <xdr:col>85</xdr:col>
      <xdr:colOff>177800</xdr:colOff>
      <xdr:row>37</xdr:row>
      <xdr:rowOff>137661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14488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163522</xdr:rowOff>
    </xdr:from>
    <xdr:to>
      <xdr:col>81</xdr:col>
      <xdr:colOff>101600</xdr:colOff>
      <xdr:row>38</xdr:row>
      <xdr:rowOff>93672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84799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78711</xdr:rowOff>
    </xdr:from>
    <xdr:to>
      <xdr:col>76</xdr:col>
      <xdr:colOff>165100</xdr:colOff>
      <xdr:row>39</xdr:row>
      <xdr:rowOff>8861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171438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167767</xdr:rowOff>
    </xdr:from>
    <xdr:to>
      <xdr:col>72</xdr:col>
      <xdr:colOff>38100</xdr:colOff>
      <xdr:row>38</xdr:row>
      <xdr:rowOff>97917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89044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65387</xdr:rowOff>
    </xdr:from>
    <xdr:to>
      <xdr:col>67</xdr:col>
      <xdr:colOff>101600</xdr:colOff>
      <xdr:row>38</xdr:row>
      <xdr:rowOff>166987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158114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143362</xdr:rowOff>
    </xdr:from>
    <xdr:to>
      <xdr:col>85</xdr:col>
      <xdr:colOff>127000</xdr:colOff>
      <xdr:row>56</xdr:row>
      <xdr:rowOff>160329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44562"/>
          <a:ext cx="8382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143362</xdr:rowOff>
    </xdr:from>
    <xdr:to>
      <xdr:col>81</xdr:col>
      <xdr:colOff>50800</xdr:colOff>
      <xdr:row>57</xdr:row>
      <xdr:rowOff>37950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44562"/>
          <a:ext cx="889000" cy="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120872</xdr:rowOff>
    </xdr:from>
    <xdr:to>
      <xdr:col>76</xdr:col>
      <xdr:colOff>114300</xdr:colOff>
      <xdr:row>57</xdr:row>
      <xdr:rowOff>37950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22072"/>
          <a:ext cx="889000" cy="8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120872</xdr:rowOff>
    </xdr:from>
    <xdr:to>
      <xdr:col>71</xdr:col>
      <xdr:colOff>177800</xdr:colOff>
      <xdr:row>57</xdr:row>
      <xdr:rowOff>12621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22072"/>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140106</xdr:rowOff>
    </xdr:from>
    <xdr:to>
      <xdr:col>67</xdr:col>
      <xdr:colOff>101600</xdr:colOff>
      <xdr:row>57</xdr:row>
      <xdr:rowOff>70256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109529</xdr:rowOff>
    </xdr:from>
    <xdr:to>
      <xdr:col>85</xdr:col>
      <xdr:colOff>177800</xdr:colOff>
      <xdr:row>57</xdr:row>
      <xdr:rowOff>39679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1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24456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92562</xdr:rowOff>
    </xdr:from>
    <xdr:to>
      <xdr:col>81</xdr:col>
      <xdr:colOff>101600</xdr:colOff>
      <xdr:row>57</xdr:row>
      <xdr:rowOff>22712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13839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158600</xdr:rowOff>
    </xdr:from>
    <xdr:to>
      <xdr:col>76</xdr:col>
      <xdr:colOff>165100</xdr:colOff>
      <xdr:row>57</xdr:row>
      <xdr:rowOff>88750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79877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70072</xdr:rowOff>
    </xdr:from>
    <xdr:to>
      <xdr:col>72</xdr:col>
      <xdr:colOff>38100</xdr:colOff>
      <xdr:row>57</xdr:row>
      <xdr:rowOff>222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133271</xdr:rowOff>
    </xdr:from>
    <xdr:to>
      <xdr:col>67</xdr:col>
      <xdr:colOff>101600</xdr:colOff>
      <xdr:row>57</xdr:row>
      <xdr:rowOff>63421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79948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14232</xdr:rowOff>
    </xdr:from>
    <xdr:to>
      <xdr:col>85</xdr:col>
      <xdr:colOff>127000</xdr:colOff>
      <xdr:row>79</xdr:row>
      <xdr:rowOff>81310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58782"/>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14232</xdr:rowOff>
    </xdr:from>
    <xdr:to>
      <xdr:col>81</xdr:col>
      <xdr:colOff>50800</xdr:colOff>
      <xdr:row>79</xdr:row>
      <xdr:rowOff>54181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8782"/>
          <a:ext cx="889000" cy="3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54181</xdr:rowOff>
    </xdr:from>
    <xdr:to>
      <xdr:col>76</xdr:col>
      <xdr:colOff>114300</xdr:colOff>
      <xdr:row>79</xdr:row>
      <xdr:rowOff>95439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98731"/>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95439</xdr:rowOff>
    </xdr:from>
    <xdr:to>
      <xdr:col>71</xdr:col>
      <xdr:colOff>177800</xdr:colOff>
      <xdr:row>79</xdr:row>
      <xdr:rowOff>98858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989"/>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48938</xdr:rowOff>
    </xdr:from>
    <xdr:to>
      <xdr:col>72</xdr:col>
      <xdr:colOff>38100</xdr:colOff>
      <xdr:row>78</xdr:row>
      <xdr:rowOff>150538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167065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121024</xdr:rowOff>
    </xdr:from>
    <xdr:to>
      <xdr:col>67</xdr:col>
      <xdr:colOff>101600</xdr:colOff>
      <xdr:row>79</xdr:row>
      <xdr:rowOff>51174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9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67701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30510</xdr:rowOff>
    </xdr:from>
    <xdr:to>
      <xdr:col>85</xdr:col>
      <xdr:colOff>177800</xdr:colOff>
      <xdr:row>79</xdr:row>
      <xdr:rowOff>132110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116887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134882</xdr:rowOff>
    </xdr:from>
    <xdr:to>
      <xdr:col>81</xdr:col>
      <xdr:colOff>101600</xdr:colOff>
      <xdr:row>79</xdr:row>
      <xdr:rowOff>65032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56159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3381</xdr:rowOff>
    </xdr:from>
    <xdr:to>
      <xdr:col>76</xdr:col>
      <xdr:colOff>165100</xdr:colOff>
      <xdr:row>79</xdr:row>
      <xdr:rowOff>104981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96108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4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44639</xdr:rowOff>
    </xdr:from>
    <xdr:to>
      <xdr:col>72</xdr:col>
      <xdr:colOff>38100</xdr:colOff>
      <xdr:row>79</xdr:row>
      <xdr:rowOff>146239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48058</xdr:rowOff>
    </xdr:from>
    <xdr:to>
      <xdr:col>67</xdr:col>
      <xdr:colOff>101600</xdr:colOff>
      <xdr:row>79</xdr:row>
      <xdr:rowOff>149658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140785</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104366</xdr:rowOff>
    </xdr:from>
    <xdr:to>
      <xdr:col>85</xdr:col>
      <xdr:colOff>127000</xdr:colOff>
      <xdr:row>96</xdr:row>
      <xdr:rowOff>161048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63566"/>
          <a:ext cx="838200" cy="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47617</xdr:rowOff>
    </xdr:from>
    <xdr:to>
      <xdr:col>81</xdr:col>
      <xdr:colOff>50800</xdr:colOff>
      <xdr:row>96</xdr:row>
      <xdr:rowOff>161048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06817"/>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47617</xdr:rowOff>
    </xdr:from>
    <xdr:to>
      <xdr:col>76</xdr:col>
      <xdr:colOff>114300</xdr:colOff>
      <xdr:row>96</xdr:row>
      <xdr:rowOff>61181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06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61181</xdr:rowOff>
    </xdr:from>
    <xdr:to>
      <xdr:col>71</xdr:col>
      <xdr:colOff>177800</xdr:colOff>
      <xdr:row>97</xdr:row>
      <xdr:rowOff>82964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20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80060</xdr:rowOff>
    </xdr:from>
    <xdr:to>
      <xdr:col>72</xdr:col>
      <xdr:colOff>38100</xdr:colOff>
      <xdr:row>98</xdr:row>
      <xdr:rowOff>10210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115080</xdr:rowOff>
    </xdr:from>
    <xdr:to>
      <xdr:col>67</xdr:col>
      <xdr:colOff>101600</xdr:colOff>
      <xdr:row>98</xdr:row>
      <xdr:rowOff>45230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74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36357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53566</xdr:rowOff>
    </xdr:from>
    <xdr:to>
      <xdr:col>85</xdr:col>
      <xdr:colOff>177800</xdr:colOff>
      <xdr:row>96</xdr:row>
      <xdr:rowOff>155166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31993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110248</xdr:rowOff>
    </xdr:from>
    <xdr:to>
      <xdr:col>81</xdr:col>
      <xdr:colOff>101600</xdr:colOff>
      <xdr:row>97</xdr:row>
      <xdr:rowOff>40398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31525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168267</xdr:rowOff>
    </xdr:from>
    <xdr:to>
      <xdr:col>76</xdr:col>
      <xdr:colOff>165100</xdr:colOff>
      <xdr:row>96</xdr:row>
      <xdr:rowOff>98417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89544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10381</xdr:rowOff>
    </xdr:from>
    <xdr:to>
      <xdr:col>72</xdr:col>
      <xdr:colOff>38100</xdr:colOff>
      <xdr:row>96</xdr:row>
      <xdr:rowOff>111981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128508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32164</xdr:rowOff>
    </xdr:from>
    <xdr:to>
      <xdr:col>67</xdr:col>
      <xdr:colOff>101600</xdr:colOff>
      <xdr:row>97</xdr:row>
      <xdr:rowOff>133764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150291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4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3175</xdr:rowOff>
    </xdr:from>
    <xdr:to>
      <xdr:col>102</xdr:col>
      <xdr:colOff>165100</xdr:colOff>
      <xdr:row>36</xdr:row>
      <xdr:rowOff>104775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121302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595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115570</xdr:rowOff>
    </xdr:from>
    <xdr:to>
      <xdr:col>98</xdr:col>
      <xdr:colOff>38100</xdr:colOff>
      <xdr:row>37</xdr:row>
      <xdr:rowOff>45720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62247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06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総務費は、荒熊内地区公共施設整備事業の実施により前年度より増額となっている。</a:t>
          </a:r>
        </a:p>
        <a:p>
          <a:r>
            <a:rPr kumimoji="1" lang="ja-JP" altLang="en-US" sz="1300">
              <a:latin typeface="ＭＳ Ｐゴシック" panose="020B0600070205080204" pitchFamily="50" charset="-128"/>
              <a:ea typeface="ＭＳ Ｐゴシック" panose="020B0600070205080204" pitchFamily="50" charset="-128"/>
            </a:rPr>
            <a:t>　消防費は、一部事務組合負担金の増額及び消防団屯所建設事業の実施により前年度より増額となっている。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全般的には、類似団体の平均とほぼ同水準で推移している。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年度以降、物価高騰対策などによる取崩しのため年度末基金残高は減少傾向にあり、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年度末は前年度比</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1,332</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単独事業の効果を検証し、事務事業の整理を進め、歳入歳出のバランスを考慮しながら健全な行財政運営に努める。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水道事業会計は、独立採算が適切に行われている状況にある。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会計及び農業集落排水事業会計について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その他の会計については、一般会計からの繰入金は基準内繰出であり、赤字を出すことなく健全運営を行っている。今後も基準内繰出を継続し健全経営に努める。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一般会計元利償還金は、荒熊内地区公共施設整備事業などに伴う新規地方債発行額の増により増加傾向にある。</a:t>
          </a:r>
        </a:p>
        <a:p>
          <a:r>
            <a:rPr kumimoji="1" lang="ja-JP" altLang="en-US" sz="1400">
              <a:latin typeface="ＭＳ ゴシック" pitchFamily="49" charset="-128"/>
              <a:ea typeface="ＭＳ ゴシック" pitchFamily="49" charset="-128"/>
            </a:rPr>
            <a:t>　今後、学校施設改修事業や役場新庁舎建設事業、一部事務組合が運営する最終処分場建設事業など大規模事業を予定しており、元利償還金の更なる上昇が予想されるため、計画的に整備を進めるとともに、地方債の発行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満期一括償還を想定した減債基金の積立は行っていない。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総合アリーナ建設をはじめとする荒熊内地区開発事業などの大規模事業の新規地方債発行の増加に伴い、年々増加傾向にあるが、交付税措置のある財政的に有利な起債の活用により基準財政需要額算入見込額が増加していること、また歳計剰余金等の基金積立により充当可能基金が増加していることから、将来負担比率の分子は減少傾向にある。</a:t>
          </a:r>
        </a:p>
        <a:p>
          <a:r>
            <a:rPr kumimoji="1" lang="ja-JP" altLang="en-US" sz="1400">
              <a:latin typeface="ＭＳ ゴシック" pitchFamily="49" charset="-128"/>
              <a:ea typeface="ＭＳ ゴシック" pitchFamily="49" charset="-128"/>
            </a:rPr>
            <a:t>　組合等負担等見込額は年々減少傾向にあるが、施設や設備の更新時期が迫っており、今後増加する見込みのため、計画的な整備を図っていく必要がある。</a:t>
          </a:r>
        </a:p>
        <a:p>
          <a:r>
            <a:rPr kumimoji="1" lang="ja-JP" altLang="en-US" sz="1400">
              <a:latin typeface="ＭＳ ゴシック" pitchFamily="49" charset="-128"/>
              <a:ea typeface="ＭＳ ゴシック" pitchFamily="49" charset="-128"/>
            </a:rPr>
            <a:t>　今後、学校施設改修事業や役場新庁舎建設事業、一部事務組合が運営する最終処分場建設事業など大規模事業が計画されており、計画的な整備計画と財政運営により将来負担比率の急激な上昇を避け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百万円を積立てた一方、財政調整基金及びその他特定目駅基金の取崩しにより、最終的に基金全体の年度末残高は、前年度と比較し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役場新庁舎建設事業を計画しており、計画的に庁舎建設基金の積立を進めていく。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また、近年の大規模事業に伴う新規地方債発行額の増加などによる公債費比率の上昇が懸念されることから、償還財源として減債基金の積立を進めていく。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・過疎地域持続的発展特別事業基金：過疎地域の持続的発展に関する事業に要する経費の財源に充てる。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・庁舎建設基金：役場新庁舎建設事業に向け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・教育福祉援助基金：教育福祉援助事業の財源として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・下水道事業債償還基金：下水道事業債償還財源として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・庁舎建設基金：財政状況を見ながら計画的に積立てを進める。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百万円を取崩し、利子積立金が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当町では、財政調整基金の規模は、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％程度）の確保を目安としており、この水準を維持していく。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総合アリーナ建設を含む荒熊内地区公共整備事業の新規地方債発行額の増加に伴い実質公債費比率は上昇傾向にある。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今後、学校施設改修事業や役場新庁舎建設事業、一部事務組合が運営する最終処分場建設事業など大規模事業を予定しており、更なる実質公債費比率の上昇が予想される。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将来の負担を軽減し、財政硬直化を防ぐため、適正かつ計画的な公債費の償還及び繰上償還を行うため、その財源として減債基金の積立を進めていく。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13231628</v>
      </c>
      <c r="BO4" s="449"/>
      <c r="BP4" s="449"/>
      <c r="BQ4" s="449"/>
      <c r="BR4" s="449"/>
      <c r="BS4" s="449"/>
      <c r="BT4" s="449"/>
      <c r="BU4" s="450"/>
      <c r="BV4" s="448">
        <v>13040662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2.8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12919227</v>
      </c>
      <c r="BO5" s="420"/>
      <c r="BP5" s="420"/>
      <c r="BQ5" s="420"/>
      <c r="BR5" s="420"/>
      <c r="BS5" s="420"/>
      <c r="BT5" s="420"/>
      <c r="BU5" s="421"/>
      <c r="BV5" s="419">
        <v>12776746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86.2</v>
      </c>
      <c r="CU5" s="417"/>
      <c r="CV5" s="417"/>
      <c r="CW5" s="417"/>
      <c r="CX5" s="417"/>
      <c r="CY5" s="417"/>
      <c r="CZ5" s="417"/>
      <c r="DA5" s="418"/>
      <c r="DB5" s="416">
        <v>86.1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312401</v>
      </c>
      <c r="BO6" s="420"/>
      <c r="BP6" s="420"/>
      <c r="BQ6" s="420"/>
      <c r="BR6" s="420"/>
      <c r="BS6" s="420"/>
      <c r="BT6" s="420"/>
      <c r="BU6" s="421"/>
      <c r="BV6" s="419">
        <v>263916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86.7</v>
      </c>
      <c r="CU6" s="563"/>
      <c r="CV6" s="563"/>
      <c r="CW6" s="563"/>
      <c r="CX6" s="563"/>
      <c r="CY6" s="563"/>
      <c r="CZ6" s="563"/>
      <c r="DA6" s="564"/>
      <c r="DB6" s="562">
        <v>87.1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33261</v>
      </c>
      <c r="BO7" s="420"/>
      <c r="BP7" s="420"/>
      <c r="BQ7" s="420"/>
      <c r="BR7" s="420"/>
      <c r="BS7" s="420"/>
      <c r="BT7" s="420"/>
      <c r="BU7" s="421"/>
      <c r="BV7" s="419">
        <v>68248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6955900</v>
      </c>
      <c r="CU7" s="420"/>
      <c r="CV7" s="420"/>
      <c r="CW7" s="420"/>
      <c r="CX7" s="420"/>
      <c r="CY7" s="420"/>
      <c r="CZ7" s="420"/>
      <c r="DA7" s="421"/>
      <c r="DB7" s="419">
        <v>6900432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279140</v>
      </c>
      <c r="BO8" s="420"/>
      <c r="BP8" s="420"/>
      <c r="BQ8" s="420"/>
      <c r="BR8" s="420"/>
      <c r="BS8" s="420"/>
      <c r="BT8" s="420"/>
      <c r="BU8" s="421"/>
      <c r="BV8" s="419">
        <v>195668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14556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83472</v>
      </c>
      <c r="BO9" s="420"/>
      <c r="BP9" s="420"/>
      <c r="BQ9" s="420"/>
      <c r="BR9" s="420"/>
      <c r="BS9" s="420"/>
      <c r="BT9" s="420"/>
      <c r="BU9" s="421"/>
      <c r="BV9" s="419">
        <v>-88528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15709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2077</v>
      </c>
      <c r="BO10" s="420"/>
      <c r="BP10" s="420"/>
      <c r="BQ10" s="420"/>
      <c r="BR10" s="420"/>
      <c r="BS10" s="420"/>
      <c r="BT10" s="420"/>
      <c r="BU10" s="421"/>
      <c r="BV10" s="419">
        <v>2079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14320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56072</v>
      </c>
      <c r="BO12" s="420"/>
      <c r="BP12" s="420"/>
      <c r="BQ12" s="420"/>
      <c r="BR12" s="420"/>
      <c r="BS12" s="420"/>
      <c r="BT12" s="420"/>
      <c r="BU12" s="421"/>
      <c r="BV12" s="419">
        <v>168043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14187</v>
      </c>
      <c r="S13" s="507"/>
      <c r="T13" s="507"/>
      <c r="U13" s="507"/>
      <c r="V13" s="508"/>
      <c r="W13" s="509" t="s">
        <v>131</v>
      </c>
      <c r="X13" s="405"/>
      <c r="Y13" s="405"/>
      <c r="Z13" s="405"/>
      <c r="AA13" s="405"/>
      <c r="AB13" s="406"/>
      <c r="AC13" s="372">
        <v>1538</v>
      </c>
      <c r="AD13" s="373"/>
      <c r="AE13" s="373"/>
      <c r="AF13" s="373"/>
      <c r="AG13" s="374"/>
      <c r="AH13" s="372">
        <v>1480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29477</v>
      </c>
      <c r="BO13" s="420"/>
      <c r="BP13" s="420"/>
      <c r="BQ13" s="420"/>
      <c r="BR13" s="420"/>
      <c r="BS13" s="420"/>
      <c r="BT13" s="420"/>
      <c r="BU13" s="421"/>
      <c r="BV13" s="419">
        <v>-254492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v>
      </c>
      <c r="CU13" s="417"/>
      <c r="CV13" s="417"/>
      <c r="CW13" s="417"/>
      <c r="CX13" s="417"/>
      <c r="CY13" s="417"/>
      <c r="CZ13" s="417"/>
      <c r="DA13" s="418"/>
      <c r="DB13" s="416">
        <v>3.3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14631</v>
      </c>
      <c r="S14" s="507"/>
      <c r="T14" s="507"/>
      <c r="U14" s="507"/>
      <c r="V14" s="508"/>
      <c r="W14" s="510"/>
      <c r="X14" s="408"/>
      <c r="Y14" s="408"/>
      <c r="Z14" s="408"/>
      <c r="AA14" s="408"/>
      <c r="AB14" s="409"/>
      <c r="AC14" s="499">
        <v>20.399999999999999</v>
      </c>
      <c r="AD14" s="500"/>
      <c r="AE14" s="500"/>
      <c r="AF14" s="500"/>
      <c r="AG14" s="501"/>
      <c r="AH14" s="499">
        <v>18.899999999999999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14517</v>
      </c>
      <c r="S15" s="507"/>
      <c r="T15" s="507"/>
      <c r="U15" s="507"/>
      <c r="V15" s="508"/>
      <c r="W15" s="509" t="s">
        <v>137</v>
      </c>
      <c r="X15" s="405"/>
      <c r="Y15" s="405"/>
      <c r="Z15" s="405"/>
      <c r="AA15" s="405"/>
      <c r="AB15" s="406"/>
      <c r="AC15" s="372">
        <v>1669</v>
      </c>
      <c r="AD15" s="373"/>
      <c r="AE15" s="373"/>
      <c r="AF15" s="373"/>
      <c r="AG15" s="374"/>
      <c r="AH15" s="372">
        <v>1783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2392946</v>
      </c>
      <c r="BO15" s="449"/>
      <c r="BP15" s="449"/>
      <c r="BQ15" s="449"/>
      <c r="BR15" s="449"/>
      <c r="BS15" s="449"/>
      <c r="BT15" s="449"/>
      <c r="BU15" s="450"/>
      <c r="BV15" s="448">
        <v>2421115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22.2</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6283517</v>
      </c>
      <c r="BO16" s="420"/>
      <c r="BP16" s="420"/>
      <c r="BQ16" s="420"/>
      <c r="BR16" s="420"/>
      <c r="BS16" s="420"/>
      <c r="BT16" s="420"/>
      <c r="BU16" s="421"/>
      <c r="BV16" s="419">
        <v>6170619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4317</v>
      </c>
      <c r="AD17" s="373"/>
      <c r="AE17" s="373"/>
      <c r="AF17" s="373"/>
      <c r="AG17" s="374"/>
      <c r="AH17" s="372">
        <v>4586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3025914</v>
      </c>
      <c r="BO17" s="420"/>
      <c r="BP17" s="420"/>
      <c r="BQ17" s="420"/>
      <c r="BR17" s="420"/>
      <c r="BS17" s="420"/>
      <c r="BT17" s="420"/>
      <c r="BU17" s="421"/>
      <c r="BV17" s="419">
        <v>3069895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337.23</v>
      </c>
      <c r="M18" s="472"/>
      <c r="N18" s="472"/>
      <c r="O18" s="472"/>
      <c r="P18" s="472"/>
      <c r="Q18" s="472"/>
      <c r="R18" s="473"/>
      <c r="S18" s="473"/>
      <c r="T18" s="473"/>
      <c r="U18" s="473"/>
      <c r="V18" s="474"/>
      <c r="W18" s="490"/>
      <c r="X18" s="491"/>
      <c r="Y18" s="491"/>
      <c r="Z18" s="491"/>
      <c r="AA18" s="491"/>
      <c r="AB18" s="515"/>
      <c r="AC18" s="389">
        <v>57.4</v>
      </c>
      <c r="AD18" s="390"/>
      <c r="AE18" s="390"/>
      <c r="AF18" s="390"/>
      <c r="AG18" s="475"/>
      <c r="AH18" s="389">
        <v>58.4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6000261</v>
      </c>
      <c r="BO18" s="420"/>
      <c r="BP18" s="420"/>
      <c r="BQ18" s="420"/>
      <c r="BR18" s="420"/>
      <c r="BS18" s="420"/>
      <c r="BT18" s="420"/>
      <c r="BU18" s="421"/>
      <c r="BV18" s="419">
        <v>5975097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8061876</v>
      </c>
      <c r="BO19" s="420"/>
      <c r="BP19" s="420"/>
      <c r="BQ19" s="420"/>
      <c r="BR19" s="420"/>
      <c r="BS19" s="420"/>
      <c r="BT19" s="420"/>
      <c r="BU19" s="421"/>
      <c r="BV19" s="419">
        <v>8168633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5447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12564038</v>
      </c>
      <c r="BO22" s="449"/>
      <c r="BP22" s="449"/>
      <c r="BQ22" s="449"/>
      <c r="BR22" s="449"/>
      <c r="BS22" s="449"/>
      <c r="BT22" s="449"/>
      <c r="BU22" s="450"/>
      <c r="BV22" s="448">
        <v>11101024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9236865</v>
      </c>
      <c r="BO23" s="420"/>
      <c r="BP23" s="420"/>
      <c r="BQ23" s="420"/>
      <c r="BR23" s="420"/>
      <c r="BS23" s="420"/>
      <c r="BT23" s="420"/>
      <c r="BU23" s="421"/>
      <c r="BV23" s="419">
        <v>7736435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7510</v>
      </c>
      <c r="R24" s="373"/>
      <c r="S24" s="373"/>
      <c r="T24" s="373"/>
      <c r="U24" s="373"/>
      <c r="V24" s="374"/>
      <c r="W24" s="462"/>
      <c r="X24" s="399"/>
      <c r="Y24" s="400"/>
      <c r="Z24" s="375" t="s">
        <v>162</v>
      </c>
      <c r="AA24" s="376"/>
      <c r="AB24" s="376"/>
      <c r="AC24" s="376"/>
      <c r="AD24" s="376"/>
      <c r="AE24" s="376"/>
      <c r="AF24" s="376"/>
      <c r="AG24" s="377"/>
      <c r="AH24" s="372">
        <v>132</v>
      </c>
      <c r="AI24" s="373"/>
      <c r="AJ24" s="373"/>
      <c r="AK24" s="373"/>
      <c r="AL24" s="374"/>
      <c r="AM24" s="372">
        <v>408276</v>
      </c>
      <c r="AN24" s="373"/>
      <c r="AO24" s="373"/>
      <c r="AP24" s="373"/>
      <c r="AQ24" s="373"/>
      <c r="AR24" s="374"/>
      <c r="AS24" s="372">
        <v>3093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10601415</v>
      </c>
      <c r="BO24" s="420"/>
      <c r="BP24" s="420"/>
      <c r="BQ24" s="420"/>
      <c r="BR24" s="420"/>
      <c r="BS24" s="420"/>
      <c r="BT24" s="420"/>
      <c r="BU24" s="421"/>
      <c r="BV24" s="419">
        <v>8887276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692134</v>
      </c>
      <c r="BO25" s="449"/>
      <c r="BP25" s="449"/>
      <c r="BQ25" s="449"/>
      <c r="BR25" s="449"/>
      <c r="BS25" s="449"/>
      <c r="BT25" s="449"/>
      <c r="BU25" s="450"/>
      <c r="BV25" s="448">
        <v>747952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2870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1580</v>
      </c>
      <c r="BO27" s="454"/>
      <c r="BP27" s="454"/>
      <c r="BQ27" s="454"/>
      <c r="BR27" s="454"/>
      <c r="BS27" s="454"/>
      <c r="BT27" s="454"/>
      <c r="BU27" s="455"/>
      <c r="BV27" s="453">
        <v>1580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2330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1332360</v>
      </c>
      <c r="BO28" s="449"/>
      <c r="BP28" s="449"/>
      <c r="BQ28" s="449"/>
      <c r="BR28" s="449"/>
      <c r="BS28" s="449"/>
      <c r="BT28" s="449"/>
      <c r="BU28" s="450"/>
      <c r="BV28" s="448">
        <v>1386355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2250</v>
      </c>
      <c r="R29" s="373"/>
      <c r="S29" s="373"/>
      <c r="T29" s="373"/>
      <c r="U29" s="373"/>
      <c r="V29" s="374"/>
      <c r="W29" s="463"/>
      <c r="X29" s="464"/>
      <c r="Y29" s="465"/>
      <c r="Z29" s="375" t="s">
        <v>177</v>
      </c>
      <c r="AA29" s="376"/>
      <c r="AB29" s="376"/>
      <c r="AC29" s="376"/>
      <c r="AD29" s="376"/>
      <c r="AE29" s="376"/>
      <c r="AF29" s="376"/>
      <c r="AG29" s="377"/>
      <c r="AH29" s="372">
        <v>132</v>
      </c>
      <c r="AI29" s="373"/>
      <c r="AJ29" s="373"/>
      <c r="AK29" s="373"/>
      <c r="AL29" s="374"/>
      <c r="AM29" s="372">
        <v>408276</v>
      </c>
      <c r="AN29" s="373"/>
      <c r="AO29" s="373"/>
      <c r="AP29" s="373"/>
      <c r="AQ29" s="373"/>
      <c r="AR29" s="374"/>
      <c r="AS29" s="372">
        <v>3093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937124</v>
      </c>
      <c r="BO29" s="420"/>
      <c r="BP29" s="420"/>
      <c r="BQ29" s="420"/>
      <c r="BR29" s="420"/>
      <c r="BS29" s="420"/>
      <c r="BT29" s="420"/>
      <c r="BU29" s="421"/>
      <c r="BV29" s="419">
        <v>635367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2111111</v>
      </c>
      <c r="BO30" s="454"/>
      <c r="BP30" s="454"/>
      <c r="BQ30" s="454"/>
      <c r="BR30" s="454"/>
      <c r="BS30" s="454"/>
      <c r="BT30" s="454"/>
      <c r="BU30" s="455"/>
      <c r="BV30" s="453">
        <v>2030583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中部上北広域事業組合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(一社)東八甲田ローズカントリー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七戸霊園事業特別会計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中部上北広域事業組合　病院会計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(公財)鷹山宇一記念美術振興会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上北地方教育・福祉事務組合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(有)みらい天間林</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青森県市町村職員退職手当組合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(株)七戸物産協会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青森県交通災害共済組合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(一社)しちのへ観光協会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青森県後期高齢者医療広域連合　一般会計</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南部縦貫(株)</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青森県後期高齢者医療広域連合　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青森県市町村総合事務組合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p0ndxKQlTdsCoMr6o6A9mrq6AZDyuvzNYzs59gDgPtSceCOLfDCWpK3UsTbKobwjwEFb/V4LCkuYsOEv5aS2w==" saltValue="0h75XVXAH6x06xXbmRQQ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2422049</v>
      </c>
      <c r="S5" s="677"/>
      <c r="T5" s="677"/>
      <c r="U5" s="677"/>
      <c r="V5" s="677"/>
      <c r="W5" s="677"/>
      <c r="X5" s="677"/>
      <c r="Y5" s="702"/>
      <c r="Z5" s="715">
        <v>18.3</v>
      </c>
      <c r="AA5" s="715"/>
      <c r="AB5" s="715"/>
      <c r="AC5" s="715"/>
      <c r="AD5" s="716">
        <v>2422045</v>
      </c>
      <c r="AE5" s="716"/>
      <c r="AF5" s="716"/>
      <c r="AG5" s="716"/>
      <c r="AH5" s="716"/>
      <c r="AI5" s="716"/>
      <c r="AJ5" s="716"/>
      <c r="AK5" s="716"/>
      <c r="AL5" s="703">
        <v>35</v>
      </c>
      <c r="AM5" s="685"/>
      <c r="AN5" s="685"/>
      <c r="AO5" s="704"/>
      <c r="AP5" s="679" t="s">
        <v>216</v>
      </c>
      <c r="AQ5" s="680"/>
      <c r="AR5" s="680"/>
      <c r="AS5" s="680"/>
      <c r="AT5" s="680"/>
      <c r="AU5" s="680"/>
      <c r="AV5" s="680"/>
      <c r="AW5" s="680"/>
      <c r="AX5" s="680"/>
      <c r="AY5" s="680"/>
      <c r="AZ5" s="680"/>
      <c r="BA5" s="680"/>
      <c r="BB5" s="680"/>
      <c r="BC5" s="680"/>
      <c r="BD5" s="680"/>
      <c r="BE5" s="680"/>
      <c r="BF5" s="681"/>
      <c r="BG5" s="621">
        <v>2422045</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179558</v>
      </c>
      <c r="S6" s="622"/>
      <c r="T6" s="622"/>
      <c r="U6" s="622"/>
      <c r="V6" s="622"/>
      <c r="W6" s="622"/>
      <c r="X6" s="622"/>
      <c r="Y6" s="623"/>
      <c r="Z6" s="659">
        <v>1.4</v>
      </c>
      <c r="AA6" s="659"/>
      <c r="AB6" s="659"/>
      <c r="AC6" s="659"/>
      <c r="AD6" s="660">
        <v>179558</v>
      </c>
      <c r="AE6" s="660"/>
      <c r="AF6" s="660"/>
      <c r="AG6" s="660"/>
      <c r="AH6" s="660"/>
      <c r="AI6" s="660"/>
      <c r="AJ6" s="660"/>
      <c r="AK6" s="660"/>
      <c r="AL6" s="624">
        <v>2.6</v>
      </c>
      <c r="AM6" s="625"/>
      <c r="AN6" s="625"/>
      <c r="AO6" s="661"/>
      <c r="AP6" s="618" t="s">
        <v>221</v>
      </c>
      <c r="AQ6" s="619"/>
      <c r="AR6" s="619"/>
      <c r="AS6" s="619"/>
      <c r="AT6" s="619"/>
      <c r="AU6" s="619"/>
      <c r="AV6" s="619"/>
      <c r="AW6" s="619"/>
      <c r="AX6" s="619"/>
      <c r="AY6" s="619"/>
      <c r="AZ6" s="619"/>
      <c r="BA6" s="619"/>
      <c r="BB6" s="619"/>
      <c r="BC6" s="619"/>
      <c r="BD6" s="619"/>
      <c r="BE6" s="619"/>
      <c r="BF6" s="620"/>
      <c r="BG6" s="621">
        <v>2422045</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102172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102172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492</v>
      </c>
      <c r="S7" s="622"/>
      <c r="T7" s="622"/>
      <c r="U7" s="622"/>
      <c r="V7" s="622"/>
      <c r="W7" s="622"/>
      <c r="X7" s="622"/>
      <c r="Y7" s="623"/>
      <c r="Z7" s="659">
        <v>0</v>
      </c>
      <c r="AA7" s="659"/>
      <c r="AB7" s="659"/>
      <c r="AC7" s="659"/>
      <c r="AD7" s="660">
        <v>492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567084</v>
      </c>
      <c r="BH7" s="622"/>
      <c r="BI7" s="622"/>
      <c r="BJ7" s="622"/>
      <c r="BK7" s="622"/>
      <c r="BL7" s="622"/>
      <c r="BM7" s="622"/>
      <c r="BN7" s="623"/>
      <c r="BO7" s="659">
        <v>23.4</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3968006</v>
      </c>
      <c r="CS7" s="622"/>
      <c r="CT7" s="622"/>
      <c r="CU7" s="622"/>
      <c r="CV7" s="622"/>
      <c r="CW7" s="622"/>
      <c r="CX7" s="622"/>
      <c r="CY7" s="623"/>
      <c r="CZ7" s="659">
        <v>30.7</v>
      </c>
      <c r="DA7" s="659"/>
      <c r="DB7" s="659"/>
      <c r="DC7" s="659"/>
      <c r="DD7" s="627">
        <v>2417289</v>
      </c>
      <c r="DE7" s="622"/>
      <c r="DF7" s="622"/>
      <c r="DG7" s="622"/>
      <c r="DH7" s="622"/>
      <c r="DI7" s="622"/>
      <c r="DJ7" s="622"/>
      <c r="DK7" s="622"/>
      <c r="DL7" s="622"/>
      <c r="DM7" s="622"/>
      <c r="DN7" s="622"/>
      <c r="DO7" s="622"/>
      <c r="DP7" s="623"/>
      <c r="DQ7" s="627">
        <v>1299120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3627</v>
      </c>
      <c r="S8" s="622"/>
      <c r="T8" s="622"/>
      <c r="U8" s="622"/>
      <c r="V8" s="622"/>
      <c r="W8" s="622"/>
      <c r="X8" s="622"/>
      <c r="Y8" s="623"/>
      <c r="Z8" s="659">
        <v>0</v>
      </c>
      <c r="AA8" s="659"/>
      <c r="AB8" s="659"/>
      <c r="AC8" s="659"/>
      <c r="AD8" s="660">
        <v>3627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23896</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2896087</v>
      </c>
      <c r="CS8" s="622"/>
      <c r="CT8" s="622"/>
      <c r="CU8" s="622"/>
      <c r="CV8" s="622"/>
      <c r="CW8" s="622"/>
      <c r="CX8" s="622"/>
      <c r="CY8" s="623"/>
      <c r="CZ8" s="659">
        <v>22.4</v>
      </c>
      <c r="DA8" s="659"/>
      <c r="DB8" s="659"/>
      <c r="DC8" s="659"/>
      <c r="DD8" s="627">
        <v>15950</v>
      </c>
      <c r="DE8" s="622"/>
      <c r="DF8" s="622"/>
      <c r="DG8" s="622"/>
      <c r="DH8" s="622"/>
      <c r="DI8" s="622"/>
      <c r="DJ8" s="622"/>
      <c r="DK8" s="622"/>
      <c r="DL8" s="622"/>
      <c r="DM8" s="622"/>
      <c r="DN8" s="622"/>
      <c r="DO8" s="622"/>
      <c r="DP8" s="623"/>
      <c r="DQ8" s="627">
        <v>1655724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3862</v>
      </c>
      <c r="S9" s="622"/>
      <c r="T9" s="622"/>
      <c r="U9" s="622"/>
      <c r="V9" s="622"/>
      <c r="W9" s="622"/>
      <c r="X9" s="622"/>
      <c r="Y9" s="623"/>
      <c r="Z9" s="659">
        <v>0</v>
      </c>
      <c r="AA9" s="659"/>
      <c r="AB9" s="659"/>
      <c r="AC9" s="659"/>
      <c r="AD9" s="660">
        <v>3862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484540</v>
      </c>
      <c r="BH9" s="622"/>
      <c r="BI9" s="622"/>
      <c r="BJ9" s="622"/>
      <c r="BK9" s="622"/>
      <c r="BL9" s="622"/>
      <c r="BM9" s="622"/>
      <c r="BN9" s="623"/>
      <c r="BO9" s="659">
        <v>20</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1342667</v>
      </c>
      <c r="CS9" s="622"/>
      <c r="CT9" s="622"/>
      <c r="CU9" s="622"/>
      <c r="CV9" s="622"/>
      <c r="CW9" s="622"/>
      <c r="CX9" s="622"/>
      <c r="CY9" s="623"/>
      <c r="CZ9" s="659">
        <v>10.4</v>
      </c>
      <c r="DA9" s="659"/>
      <c r="DB9" s="659"/>
      <c r="DC9" s="659"/>
      <c r="DD9" s="627">
        <v>24887</v>
      </c>
      <c r="DE9" s="622"/>
      <c r="DF9" s="622"/>
      <c r="DG9" s="622"/>
      <c r="DH9" s="622"/>
      <c r="DI9" s="622"/>
      <c r="DJ9" s="622"/>
      <c r="DK9" s="622"/>
      <c r="DL9" s="622"/>
      <c r="DM9" s="622"/>
      <c r="DN9" s="622"/>
      <c r="DO9" s="622"/>
      <c r="DP9" s="623"/>
      <c r="DQ9" s="627">
        <v>1164128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36711</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2109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2109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355249</v>
      </c>
      <c r="S11" s="622"/>
      <c r="T11" s="622"/>
      <c r="U11" s="622"/>
      <c r="V11" s="622"/>
      <c r="W11" s="622"/>
      <c r="X11" s="622"/>
      <c r="Y11" s="623"/>
      <c r="Z11" s="624">
        <v>2.7</v>
      </c>
      <c r="AA11" s="625"/>
      <c r="AB11" s="625"/>
      <c r="AC11" s="626"/>
      <c r="AD11" s="627">
        <v>355249</v>
      </c>
      <c r="AE11" s="622"/>
      <c r="AF11" s="622"/>
      <c r="AG11" s="622"/>
      <c r="AH11" s="622"/>
      <c r="AI11" s="622"/>
      <c r="AJ11" s="622"/>
      <c r="AK11" s="623"/>
      <c r="AL11" s="624">
        <v>5.0999999999999996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21937</v>
      </c>
      <c r="BH11" s="622"/>
      <c r="BI11" s="622"/>
      <c r="BJ11" s="622"/>
      <c r="BK11" s="622"/>
      <c r="BL11" s="622"/>
      <c r="BM11" s="622"/>
      <c r="BN11" s="623"/>
      <c r="BO11" s="659">
        <v>0.9</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547444</v>
      </c>
      <c r="CS11" s="622"/>
      <c r="CT11" s="622"/>
      <c r="CU11" s="622"/>
      <c r="CV11" s="622"/>
      <c r="CW11" s="622"/>
      <c r="CX11" s="622"/>
      <c r="CY11" s="623"/>
      <c r="CZ11" s="659">
        <v>4.2</v>
      </c>
      <c r="DA11" s="659"/>
      <c r="DB11" s="659"/>
      <c r="DC11" s="659"/>
      <c r="DD11" s="627">
        <v>147937</v>
      </c>
      <c r="DE11" s="622"/>
      <c r="DF11" s="622"/>
      <c r="DG11" s="622"/>
      <c r="DH11" s="622"/>
      <c r="DI11" s="622"/>
      <c r="DJ11" s="622"/>
      <c r="DK11" s="622"/>
      <c r="DL11" s="622"/>
      <c r="DM11" s="622"/>
      <c r="DN11" s="622"/>
      <c r="DO11" s="622"/>
      <c r="DP11" s="623"/>
      <c r="DQ11" s="627">
        <v>308601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1656504</v>
      </c>
      <c r="BH12" s="622"/>
      <c r="BI12" s="622"/>
      <c r="BJ12" s="622"/>
      <c r="BK12" s="622"/>
      <c r="BL12" s="622"/>
      <c r="BM12" s="622"/>
      <c r="BN12" s="623"/>
      <c r="BO12" s="659">
        <v>68.400000000000006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267798</v>
      </c>
      <c r="CS12" s="622"/>
      <c r="CT12" s="622"/>
      <c r="CU12" s="622"/>
      <c r="CV12" s="622"/>
      <c r="CW12" s="622"/>
      <c r="CX12" s="622"/>
      <c r="CY12" s="623"/>
      <c r="CZ12" s="659">
        <v>2.1</v>
      </c>
      <c r="DA12" s="659"/>
      <c r="DB12" s="659"/>
      <c r="DC12" s="659"/>
      <c r="DD12" s="627">
        <v>58894</v>
      </c>
      <c r="DE12" s="622"/>
      <c r="DF12" s="622"/>
      <c r="DG12" s="622"/>
      <c r="DH12" s="622"/>
      <c r="DI12" s="622"/>
      <c r="DJ12" s="622"/>
      <c r="DK12" s="622"/>
      <c r="DL12" s="622"/>
      <c r="DM12" s="622"/>
      <c r="DN12" s="622"/>
      <c r="DO12" s="622"/>
      <c r="DP12" s="623"/>
      <c r="DQ12" s="627">
        <v>176216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1630090</v>
      </c>
      <c r="BH13" s="622"/>
      <c r="BI13" s="622"/>
      <c r="BJ13" s="622"/>
      <c r="BK13" s="622"/>
      <c r="BL13" s="622"/>
      <c r="BM13" s="622"/>
      <c r="BN13" s="623"/>
      <c r="BO13" s="659">
        <v>67.3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1219402</v>
      </c>
      <c r="CS13" s="622"/>
      <c r="CT13" s="622"/>
      <c r="CU13" s="622"/>
      <c r="CV13" s="622"/>
      <c r="CW13" s="622"/>
      <c r="CX13" s="622"/>
      <c r="CY13" s="623"/>
      <c r="CZ13" s="659">
        <v>9.4</v>
      </c>
      <c r="DA13" s="659"/>
      <c r="DB13" s="659"/>
      <c r="DC13" s="659"/>
      <c r="DD13" s="627">
        <v>527241</v>
      </c>
      <c r="DE13" s="622"/>
      <c r="DF13" s="622"/>
      <c r="DG13" s="622"/>
      <c r="DH13" s="622"/>
      <c r="DI13" s="622"/>
      <c r="DJ13" s="622"/>
      <c r="DK13" s="622"/>
      <c r="DL13" s="622"/>
      <c r="DM13" s="622"/>
      <c r="DN13" s="622"/>
      <c r="DO13" s="622"/>
      <c r="DP13" s="623"/>
      <c r="DQ13" s="627">
        <v>767311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925</v>
      </c>
      <c r="S14" s="622"/>
      <c r="T14" s="622"/>
      <c r="U14" s="622"/>
      <c r="V14" s="622"/>
      <c r="W14" s="622"/>
      <c r="X14" s="622"/>
      <c r="Y14" s="623"/>
      <c r="Z14" s="659">
        <v>0</v>
      </c>
      <c r="AA14" s="659"/>
      <c r="AB14" s="659"/>
      <c r="AC14" s="659"/>
      <c r="AD14" s="660">
        <v>925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63926</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442035</v>
      </c>
      <c r="CS14" s="622"/>
      <c r="CT14" s="622"/>
      <c r="CU14" s="622"/>
      <c r="CV14" s="622"/>
      <c r="CW14" s="622"/>
      <c r="CX14" s="622"/>
      <c r="CY14" s="623"/>
      <c r="CZ14" s="659">
        <v>3.4</v>
      </c>
      <c r="DA14" s="659"/>
      <c r="DB14" s="659"/>
      <c r="DC14" s="659"/>
      <c r="DD14" s="627">
        <v>40832</v>
      </c>
      <c r="DE14" s="622"/>
      <c r="DF14" s="622"/>
      <c r="DG14" s="622"/>
      <c r="DH14" s="622"/>
      <c r="DI14" s="622"/>
      <c r="DJ14" s="622"/>
      <c r="DK14" s="622"/>
      <c r="DL14" s="622"/>
      <c r="DM14" s="622"/>
      <c r="DN14" s="622"/>
      <c r="DO14" s="622"/>
      <c r="DP14" s="623"/>
      <c r="DQ14" s="627">
        <v>342335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134531</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1009389</v>
      </c>
      <c r="CS15" s="622"/>
      <c r="CT15" s="622"/>
      <c r="CU15" s="622"/>
      <c r="CV15" s="622"/>
      <c r="CW15" s="622"/>
      <c r="CX15" s="622"/>
      <c r="CY15" s="623"/>
      <c r="CZ15" s="659">
        <v>7.8</v>
      </c>
      <c r="DA15" s="659"/>
      <c r="DB15" s="659"/>
      <c r="DC15" s="659"/>
      <c r="DD15" s="627">
        <v>151548</v>
      </c>
      <c r="DE15" s="622"/>
      <c r="DF15" s="622"/>
      <c r="DG15" s="622"/>
      <c r="DH15" s="622"/>
      <c r="DI15" s="622"/>
      <c r="DJ15" s="622"/>
      <c r="DK15" s="622"/>
      <c r="DL15" s="622"/>
      <c r="DM15" s="622"/>
      <c r="DN15" s="622"/>
      <c r="DO15" s="622"/>
      <c r="DP15" s="623"/>
      <c r="DQ15" s="627">
        <v>871246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15984</v>
      </c>
      <c r="S16" s="622"/>
      <c r="T16" s="622"/>
      <c r="U16" s="622"/>
      <c r="V16" s="622"/>
      <c r="W16" s="622"/>
      <c r="X16" s="622"/>
      <c r="Y16" s="623"/>
      <c r="Z16" s="659">
        <v>0.1</v>
      </c>
      <c r="AA16" s="659"/>
      <c r="AB16" s="659"/>
      <c r="AC16" s="659"/>
      <c r="AD16" s="660">
        <v>15984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23117</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431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20415</v>
      </c>
      <c r="S17" s="622"/>
      <c r="T17" s="622"/>
      <c r="U17" s="622"/>
      <c r="V17" s="622"/>
      <c r="W17" s="622"/>
      <c r="X17" s="622"/>
      <c r="Y17" s="623"/>
      <c r="Z17" s="659">
        <v>0.2</v>
      </c>
      <c r="AA17" s="659"/>
      <c r="AB17" s="659"/>
      <c r="AC17" s="659"/>
      <c r="AD17" s="660">
        <v>20415</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1099001</v>
      </c>
      <c r="CS17" s="622"/>
      <c r="CT17" s="622"/>
      <c r="CU17" s="622"/>
      <c r="CV17" s="622"/>
      <c r="CW17" s="622"/>
      <c r="CX17" s="622"/>
      <c r="CY17" s="623"/>
      <c r="CZ17" s="659">
        <v>8.5</v>
      </c>
      <c r="DA17" s="659"/>
      <c r="DB17" s="659"/>
      <c r="DC17" s="659"/>
      <c r="DD17" s="627" t="s">
        <v>122</v>
      </c>
      <c r="DE17" s="622"/>
      <c r="DF17" s="622"/>
      <c r="DG17" s="622"/>
      <c r="DH17" s="622"/>
      <c r="DI17" s="622"/>
      <c r="DJ17" s="622"/>
      <c r="DK17" s="622"/>
      <c r="DL17" s="622"/>
      <c r="DM17" s="622"/>
      <c r="DN17" s="622"/>
      <c r="DO17" s="622"/>
      <c r="DP17" s="623"/>
      <c r="DQ17" s="627">
        <v>1060082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10622</v>
      </c>
      <c r="S18" s="622"/>
      <c r="T18" s="622"/>
      <c r="U18" s="622"/>
      <c r="V18" s="622"/>
      <c r="W18" s="622"/>
      <c r="X18" s="622"/>
      <c r="Y18" s="623"/>
      <c r="Z18" s="659">
        <v>0.1</v>
      </c>
      <c r="AA18" s="659"/>
      <c r="AB18" s="659"/>
      <c r="AC18" s="659"/>
      <c r="AD18" s="660">
        <v>10622</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9640</v>
      </c>
      <c r="S19" s="622"/>
      <c r="T19" s="622"/>
      <c r="U19" s="622"/>
      <c r="V19" s="622"/>
      <c r="W19" s="622"/>
      <c r="X19" s="622"/>
      <c r="Y19" s="623"/>
      <c r="Z19" s="659">
        <v>0.1</v>
      </c>
      <c r="AA19" s="659"/>
      <c r="AB19" s="659"/>
      <c r="AC19" s="659"/>
      <c r="AD19" s="660">
        <v>9640</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982</v>
      </c>
      <c r="S20" s="622"/>
      <c r="T20" s="622"/>
      <c r="U20" s="622"/>
      <c r="V20" s="622"/>
      <c r="W20" s="622"/>
      <c r="X20" s="622"/>
      <c r="Y20" s="623"/>
      <c r="Z20" s="659">
        <v>0</v>
      </c>
      <c r="AA20" s="659"/>
      <c r="AB20" s="659"/>
      <c r="AC20" s="659"/>
      <c r="AD20" s="660">
        <v>982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12919227</v>
      </c>
      <c r="CS20" s="622"/>
      <c r="CT20" s="622"/>
      <c r="CU20" s="622"/>
      <c r="CV20" s="622"/>
      <c r="CW20" s="622"/>
      <c r="CX20" s="622"/>
      <c r="CY20" s="623"/>
      <c r="CZ20" s="659">
        <v>100</v>
      </c>
      <c r="DA20" s="659"/>
      <c r="DB20" s="659"/>
      <c r="DC20" s="659"/>
      <c r="DD20" s="627">
        <v>3384578</v>
      </c>
      <c r="DE20" s="622"/>
      <c r="DF20" s="622"/>
      <c r="DG20" s="622"/>
      <c r="DH20" s="622"/>
      <c r="DI20" s="622"/>
      <c r="DJ20" s="622"/>
      <c r="DK20" s="622"/>
      <c r="DL20" s="622"/>
      <c r="DM20" s="622"/>
      <c r="DN20" s="622"/>
      <c r="DO20" s="622"/>
      <c r="DP20" s="623"/>
      <c r="DQ20" s="627">
        <v>7749475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4305598</v>
      </c>
      <c r="S21" s="622"/>
      <c r="T21" s="622"/>
      <c r="U21" s="622"/>
      <c r="V21" s="622"/>
      <c r="W21" s="622"/>
      <c r="X21" s="622"/>
      <c r="Y21" s="623"/>
      <c r="Z21" s="659">
        <v>32.5</v>
      </c>
      <c r="AA21" s="659"/>
      <c r="AB21" s="659"/>
      <c r="AC21" s="659"/>
      <c r="AD21" s="660">
        <v>3890571</v>
      </c>
      <c r="AE21" s="660"/>
      <c r="AF21" s="660"/>
      <c r="AG21" s="660"/>
      <c r="AH21" s="660"/>
      <c r="AI21" s="660"/>
      <c r="AJ21" s="660"/>
      <c r="AK21" s="660"/>
      <c r="AL21" s="624">
        <v>56.2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3890571</v>
      </c>
      <c r="S22" s="622"/>
      <c r="T22" s="622"/>
      <c r="U22" s="622"/>
      <c r="V22" s="622"/>
      <c r="W22" s="622"/>
      <c r="X22" s="622"/>
      <c r="Y22" s="623"/>
      <c r="Z22" s="659">
        <v>29.4</v>
      </c>
      <c r="AA22" s="659"/>
      <c r="AB22" s="659"/>
      <c r="AC22" s="659"/>
      <c r="AD22" s="660">
        <v>3890571</v>
      </c>
      <c r="AE22" s="660"/>
      <c r="AF22" s="660"/>
      <c r="AG22" s="660"/>
      <c r="AH22" s="660"/>
      <c r="AI22" s="660"/>
      <c r="AJ22" s="660"/>
      <c r="AK22" s="660"/>
      <c r="AL22" s="624">
        <v>56.2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415018</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v>
      </c>
      <c r="BH23" s="622"/>
      <c r="BI23" s="622"/>
      <c r="BJ23" s="622"/>
      <c r="BK23" s="622"/>
      <c r="BL23" s="622"/>
      <c r="BM23" s="622"/>
      <c r="BN23" s="623"/>
      <c r="BO23" s="659">
        <v>0</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3893754</v>
      </c>
      <c r="CS24" s="677"/>
      <c r="CT24" s="677"/>
      <c r="CU24" s="677"/>
      <c r="CV24" s="677"/>
      <c r="CW24" s="677"/>
      <c r="CX24" s="677"/>
      <c r="CY24" s="702"/>
      <c r="CZ24" s="703">
        <v>30.1</v>
      </c>
      <c r="DA24" s="685"/>
      <c r="DB24" s="685"/>
      <c r="DC24" s="705"/>
      <c r="DD24" s="701">
        <v>2809007</v>
      </c>
      <c r="DE24" s="677"/>
      <c r="DF24" s="677"/>
      <c r="DG24" s="677"/>
      <c r="DH24" s="677"/>
      <c r="DI24" s="677"/>
      <c r="DJ24" s="677"/>
      <c r="DK24" s="702"/>
      <c r="DL24" s="701">
        <v>2586393</v>
      </c>
      <c r="DM24" s="677"/>
      <c r="DN24" s="677"/>
      <c r="DO24" s="677"/>
      <c r="DP24" s="677"/>
      <c r="DQ24" s="677"/>
      <c r="DR24" s="677"/>
      <c r="DS24" s="677"/>
      <c r="DT24" s="677"/>
      <c r="DU24" s="677"/>
      <c r="DV24" s="702"/>
      <c r="DW24" s="703">
        <v>37.1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7318381</v>
      </c>
      <c r="S25" s="622"/>
      <c r="T25" s="622"/>
      <c r="U25" s="622"/>
      <c r="V25" s="622"/>
      <c r="W25" s="622"/>
      <c r="X25" s="622"/>
      <c r="Y25" s="623"/>
      <c r="Z25" s="659">
        <v>55.3</v>
      </c>
      <c r="AA25" s="659"/>
      <c r="AB25" s="659"/>
      <c r="AC25" s="659"/>
      <c r="AD25" s="660">
        <v>6903350</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1214132</v>
      </c>
      <c r="CS25" s="634"/>
      <c r="CT25" s="634"/>
      <c r="CU25" s="634"/>
      <c r="CV25" s="634"/>
      <c r="CW25" s="634"/>
      <c r="CX25" s="634"/>
      <c r="CY25" s="635"/>
      <c r="CZ25" s="624">
        <v>9.4</v>
      </c>
      <c r="DA25" s="636"/>
      <c r="DB25" s="636"/>
      <c r="DC25" s="637"/>
      <c r="DD25" s="627">
        <v>1143842</v>
      </c>
      <c r="DE25" s="634"/>
      <c r="DF25" s="634"/>
      <c r="DG25" s="634"/>
      <c r="DH25" s="634"/>
      <c r="DI25" s="634"/>
      <c r="DJ25" s="634"/>
      <c r="DK25" s="635"/>
      <c r="DL25" s="627">
        <v>1126972</v>
      </c>
      <c r="DM25" s="634"/>
      <c r="DN25" s="634"/>
      <c r="DO25" s="634"/>
      <c r="DP25" s="634"/>
      <c r="DQ25" s="634"/>
      <c r="DR25" s="634"/>
      <c r="DS25" s="634"/>
      <c r="DT25" s="634"/>
      <c r="DU25" s="634"/>
      <c r="DV25" s="635"/>
      <c r="DW25" s="624">
        <v>16.2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1861</v>
      </c>
      <c r="S26" s="622"/>
      <c r="T26" s="622"/>
      <c r="U26" s="622"/>
      <c r="V26" s="622"/>
      <c r="W26" s="622"/>
      <c r="X26" s="622"/>
      <c r="Y26" s="623"/>
      <c r="Z26" s="659">
        <v>0</v>
      </c>
      <c r="AA26" s="659"/>
      <c r="AB26" s="659"/>
      <c r="AC26" s="659"/>
      <c r="AD26" s="660">
        <v>1861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788546</v>
      </c>
      <c r="CS26" s="622"/>
      <c r="CT26" s="622"/>
      <c r="CU26" s="622"/>
      <c r="CV26" s="622"/>
      <c r="CW26" s="622"/>
      <c r="CX26" s="622"/>
      <c r="CY26" s="623"/>
      <c r="CZ26" s="624">
        <v>6.1</v>
      </c>
      <c r="DA26" s="636"/>
      <c r="DB26" s="636"/>
      <c r="DC26" s="637"/>
      <c r="DD26" s="627">
        <v>733414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11817</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2422049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1580621</v>
      </c>
      <c r="CS27" s="634"/>
      <c r="CT27" s="634"/>
      <c r="CU27" s="634"/>
      <c r="CV27" s="634"/>
      <c r="CW27" s="634"/>
      <c r="CX27" s="634"/>
      <c r="CY27" s="635"/>
      <c r="CZ27" s="624">
        <v>12.2</v>
      </c>
      <c r="DA27" s="636"/>
      <c r="DB27" s="636"/>
      <c r="DC27" s="637"/>
      <c r="DD27" s="627">
        <v>605083</v>
      </c>
      <c r="DE27" s="634"/>
      <c r="DF27" s="634"/>
      <c r="DG27" s="634"/>
      <c r="DH27" s="634"/>
      <c r="DI27" s="634"/>
      <c r="DJ27" s="634"/>
      <c r="DK27" s="635"/>
      <c r="DL27" s="627">
        <v>399339</v>
      </c>
      <c r="DM27" s="634"/>
      <c r="DN27" s="634"/>
      <c r="DO27" s="634"/>
      <c r="DP27" s="634"/>
      <c r="DQ27" s="634"/>
      <c r="DR27" s="634"/>
      <c r="DS27" s="634"/>
      <c r="DT27" s="634"/>
      <c r="DU27" s="634"/>
      <c r="DV27" s="635"/>
      <c r="DW27" s="624">
        <v>5.7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110997</v>
      </c>
      <c r="S28" s="622"/>
      <c r="T28" s="622"/>
      <c r="U28" s="622"/>
      <c r="V28" s="622"/>
      <c r="W28" s="622"/>
      <c r="X28" s="622"/>
      <c r="Y28" s="623"/>
      <c r="Z28" s="659">
        <v>0.8</v>
      </c>
      <c r="AA28" s="659"/>
      <c r="AB28" s="659"/>
      <c r="AC28" s="659"/>
      <c r="AD28" s="660">
        <v>7453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1099001</v>
      </c>
      <c r="CS28" s="622"/>
      <c r="CT28" s="622"/>
      <c r="CU28" s="622"/>
      <c r="CV28" s="622"/>
      <c r="CW28" s="622"/>
      <c r="CX28" s="622"/>
      <c r="CY28" s="623"/>
      <c r="CZ28" s="624">
        <v>8.5</v>
      </c>
      <c r="DA28" s="636"/>
      <c r="DB28" s="636"/>
      <c r="DC28" s="637"/>
      <c r="DD28" s="627">
        <v>1060082</v>
      </c>
      <c r="DE28" s="622"/>
      <c r="DF28" s="622"/>
      <c r="DG28" s="622"/>
      <c r="DH28" s="622"/>
      <c r="DI28" s="622"/>
      <c r="DJ28" s="622"/>
      <c r="DK28" s="623"/>
      <c r="DL28" s="627">
        <v>1060082</v>
      </c>
      <c r="DM28" s="622"/>
      <c r="DN28" s="622"/>
      <c r="DO28" s="622"/>
      <c r="DP28" s="622"/>
      <c r="DQ28" s="622"/>
      <c r="DR28" s="622"/>
      <c r="DS28" s="622"/>
      <c r="DT28" s="622"/>
      <c r="DU28" s="622"/>
      <c r="DV28" s="623"/>
      <c r="DW28" s="624">
        <v>15.2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9498</v>
      </c>
      <c r="S29" s="622"/>
      <c r="T29" s="622"/>
      <c r="U29" s="622"/>
      <c r="V29" s="622"/>
      <c r="W29" s="622"/>
      <c r="X29" s="622"/>
      <c r="Y29" s="623"/>
      <c r="Z29" s="659">
        <v>0.1</v>
      </c>
      <c r="AA29" s="659"/>
      <c r="AB29" s="659"/>
      <c r="AC29" s="659"/>
      <c r="AD29" s="660">
        <v>31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1098797</v>
      </c>
      <c r="CS29" s="634"/>
      <c r="CT29" s="634"/>
      <c r="CU29" s="634"/>
      <c r="CV29" s="634"/>
      <c r="CW29" s="634"/>
      <c r="CX29" s="634"/>
      <c r="CY29" s="635"/>
      <c r="CZ29" s="624">
        <v>8.5</v>
      </c>
      <c r="DA29" s="636"/>
      <c r="DB29" s="636"/>
      <c r="DC29" s="637"/>
      <c r="DD29" s="627">
        <v>1059878</v>
      </c>
      <c r="DE29" s="634"/>
      <c r="DF29" s="634"/>
      <c r="DG29" s="634"/>
      <c r="DH29" s="634"/>
      <c r="DI29" s="634"/>
      <c r="DJ29" s="634"/>
      <c r="DK29" s="635"/>
      <c r="DL29" s="627">
        <v>1059878</v>
      </c>
      <c r="DM29" s="634"/>
      <c r="DN29" s="634"/>
      <c r="DO29" s="634"/>
      <c r="DP29" s="634"/>
      <c r="DQ29" s="634"/>
      <c r="DR29" s="634"/>
      <c r="DS29" s="634"/>
      <c r="DT29" s="634"/>
      <c r="DU29" s="634"/>
      <c r="DV29" s="635"/>
      <c r="DW29" s="624">
        <v>15.2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1818494</v>
      </c>
      <c r="S30" s="622"/>
      <c r="T30" s="622"/>
      <c r="U30" s="622"/>
      <c r="V30" s="622"/>
      <c r="W30" s="622"/>
      <c r="X30" s="622"/>
      <c r="Y30" s="623"/>
      <c r="Z30" s="659">
        <v>13.7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1073701</v>
      </c>
      <c r="CS30" s="622"/>
      <c r="CT30" s="622"/>
      <c r="CU30" s="622"/>
      <c r="CV30" s="622"/>
      <c r="CW30" s="622"/>
      <c r="CX30" s="622"/>
      <c r="CY30" s="623"/>
      <c r="CZ30" s="624">
        <v>8.3000000000000007</v>
      </c>
      <c r="DA30" s="636"/>
      <c r="DB30" s="636"/>
      <c r="DC30" s="637"/>
      <c r="DD30" s="627">
        <v>1034782</v>
      </c>
      <c r="DE30" s="622"/>
      <c r="DF30" s="622"/>
      <c r="DG30" s="622"/>
      <c r="DH30" s="622"/>
      <c r="DI30" s="622"/>
      <c r="DJ30" s="622"/>
      <c r="DK30" s="623"/>
      <c r="DL30" s="627">
        <v>1034782</v>
      </c>
      <c r="DM30" s="622"/>
      <c r="DN30" s="622"/>
      <c r="DO30" s="622"/>
      <c r="DP30" s="622"/>
      <c r="DQ30" s="622"/>
      <c r="DR30" s="622"/>
      <c r="DS30" s="622"/>
      <c r="DT30" s="622"/>
      <c r="DU30" s="622"/>
      <c r="DV30" s="623"/>
      <c r="DW30" s="624">
        <v>14.9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97.8</v>
      </c>
      <c r="BN31" s="684"/>
      <c r="BO31" s="684"/>
      <c r="BP31" s="684"/>
      <c r="BQ31" s="686"/>
      <c r="BR31" s="683">
        <v>99.6</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25096</v>
      </c>
      <c r="CS31" s="634"/>
      <c r="CT31" s="634"/>
      <c r="CU31" s="634"/>
      <c r="CV31" s="634"/>
      <c r="CW31" s="634"/>
      <c r="CX31" s="634"/>
      <c r="CY31" s="635"/>
      <c r="CZ31" s="624">
        <v>0.2</v>
      </c>
      <c r="DA31" s="636"/>
      <c r="DB31" s="636"/>
      <c r="DC31" s="637"/>
      <c r="DD31" s="627">
        <v>25096</v>
      </c>
      <c r="DE31" s="634"/>
      <c r="DF31" s="634"/>
      <c r="DG31" s="634"/>
      <c r="DH31" s="634"/>
      <c r="DI31" s="634"/>
      <c r="DJ31" s="634"/>
      <c r="DK31" s="635"/>
      <c r="DL31" s="627">
        <v>25096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854826</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97.6</v>
      </c>
      <c r="BN32" s="634"/>
      <c r="BO32" s="634"/>
      <c r="BP32" s="634"/>
      <c r="BQ32" s="657"/>
      <c r="BR32" s="692">
        <v>99.5</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v>204</v>
      </c>
      <c r="CS32" s="622"/>
      <c r="CT32" s="622"/>
      <c r="CU32" s="622"/>
      <c r="CV32" s="622"/>
      <c r="CW32" s="622"/>
      <c r="CX32" s="622"/>
      <c r="CY32" s="623"/>
      <c r="CZ32" s="624">
        <v>0</v>
      </c>
      <c r="DA32" s="636"/>
      <c r="DB32" s="636"/>
      <c r="DC32" s="637"/>
      <c r="DD32" s="627">
        <v>204</v>
      </c>
      <c r="DE32" s="622"/>
      <c r="DF32" s="622"/>
      <c r="DG32" s="622"/>
      <c r="DH32" s="622"/>
      <c r="DI32" s="622"/>
      <c r="DJ32" s="622"/>
      <c r="DK32" s="623"/>
      <c r="DL32" s="627">
        <v>204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49733</v>
      </c>
      <c r="S33" s="622"/>
      <c r="T33" s="622"/>
      <c r="U33" s="622"/>
      <c r="V33" s="622"/>
      <c r="W33" s="622"/>
      <c r="X33" s="622"/>
      <c r="Y33" s="623"/>
      <c r="Z33" s="659">
        <v>0.4</v>
      </c>
      <c r="AA33" s="659"/>
      <c r="AB33" s="659"/>
      <c r="AC33" s="659"/>
      <c r="AD33" s="660">
        <v>9928</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99.5</v>
      </c>
      <c r="BH33" s="606"/>
      <c r="BI33" s="606"/>
      <c r="BJ33" s="606"/>
      <c r="BK33" s="606"/>
      <c r="BL33" s="606"/>
      <c r="BM33" s="652">
        <v>97.7</v>
      </c>
      <c r="BN33" s="606"/>
      <c r="BO33" s="606"/>
      <c r="BP33" s="606"/>
      <c r="BQ33" s="669"/>
      <c r="BR33" s="682">
        <v>99.6</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5617778</v>
      </c>
      <c r="CS33" s="634"/>
      <c r="CT33" s="634"/>
      <c r="CU33" s="634"/>
      <c r="CV33" s="634"/>
      <c r="CW33" s="634"/>
      <c r="CX33" s="634"/>
      <c r="CY33" s="635"/>
      <c r="CZ33" s="624">
        <v>43.5</v>
      </c>
      <c r="DA33" s="636"/>
      <c r="DB33" s="636"/>
      <c r="DC33" s="637"/>
      <c r="DD33" s="627">
        <v>4595980</v>
      </c>
      <c r="DE33" s="634"/>
      <c r="DF33" s="634"/>
      <c r="DG33" s="634"/>
      <c r="DH33" s="634"/>
      <c r="DI33" s="634"/>
      <c r="DJ33" s="634"/>
      <c r="DK33" s="635"/>
      <c r="DL33" s="627">
        <v>3413868</v>
      </c>
      <c r="DM33" s="634"/>
      <c r="DN33" s="634"/>
      <c r="DO33" s="634"/>
      <c r="DP33" s="634"/>
      <c r="DQ33" s="634"/>
      <c r="DR33" s="634"/>
      <c r="DS33" s="634"/>
      <c r="DT33" s="634"/>
      <c r="DU33" s="634"/>
      <c r="DV33" s="635"/>
      <c r="DW33" s="624">
        <v>49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119621</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1552994</v>
      </c>
      <c r="CS34" s="622"/>
      <c r="CT34" s="622"/>
      <c r="CU34" s="622"/>
      <c r="CV34" s="622"/>
      <c r="CW34" s="622"/>
      <c r="CX34" s="622"/>
      <c r="CY34" s="623"/>
      <c r="CZ34" s="624">
        <v>12</v>
      </c>
      <c r="DA34" s="636"/>
      <c r="DB34" s="636"/>
      <c r="DC34" s="637"/>
      <c r="DD34" s="627">
        <v>1145534</v>
      </c>
      <c r="DE34" s="622"/>
      <c r="DF34" s="622"/>
      <c r="DG34" s="622"/>
      <c r="DH34" s="622"/>
      <c r="DI34" s="622"/>
      <c r="DJ34" s="622"/>
      <c r="DK34" s="623"/>
      <c r="DL34" s="627">
        <v>847357</v>
      </c>
      <c r="DM34" s="622"/>
      <c r="DN34" s="622"/>
      <c r="DO34" s="622"/>
      <c r="DP34" s="622"/>
      <c r="DQ34" s="622"/>
      <c r="DR34" s="622"/>
      <c r="DS34" s="622"/>
      <c r="DT34" s="622"/>
      <c r="DU34" s="622"/>
      <c r="DV34" s="623"/>
      <c r="DW34" s="624">
        <v>12.2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179772</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395238</v>
      </c>
      <c r="CS35" s="634"/>
      <c r="CT35" s="634"/>
      <c r="CU35" s="634"/>
      <c r="CV35" s="634"/>
      <c r="CW35" s="634"/>
      <c r="CX35" s="634"/>
      <c r="CY35" s="635"/>
      <c r="CZ35" s="624">
        <v>3.1</v>
      </c>
      <c r="DA35" s="636"/>
      <c r="DB35" s="636"/>
      <c r="DC35" s="637"/>
      <c r="DD35" s="627">
        <v>290365</v>
      </c>
      <c r="DE35" s="634"/>
      <c r="DF35" s="634"/>
      <c r="DG35" s="634"/>
      <c r="DH35" s="634"/>
      <c r="DI35" s="634"/>
      <c r="DJ35" s="634"/>
      <c r="DK35" s="635"/>
      <c r="DL35" s="627">
        <v>290365</v>
      </c>
      <c r="DM35" s="634"/>
      <c r="DN35" s="634"/>
      <c r="DO35" s="634"/>
      <c r="DP35" s="634"/>
      <c r="DQ35" s="634"/>
      <c r="DR35" s="634"/>
      <c r="DS35" s="634"/>
      <c r="DT35" s="634"/>
      <c r="DU35" s="634"/>
      <c r="DV35" s="635"/>
      <c r="DW35" s="624">
        <v>4.2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163575</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1809455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75412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2161350</v>
      </c>
      <c r="CS36" s="622"/>
      <c r="CT36" s="622"/>
      <c r="CU36" s="622"/>
      <c r="CV36" s="622"/>
      <c r="CW36" s="622"/>
      <c r="CX36" s="622"/>
      <c r="CY36" s="623"/>
      <c r="CZ36" s="624">
        <v>16.7</v>
      </c>
      <c r="DA36" s="636"/>
      <c r="DB36" s="636"/>
      <c r="DC36" s="637"/>
      <c r="DD36" s="627">
        <v>1830278</v>
      </c>
      <c r="DE36" s="622"/>
      <c r="DF36" s="622"/>
      <c r="DG36" s="622"/>
      <c r="DH36" s="622"/>
      <c r="DI36" s="622"/>
      <c r="DJ36" s="622"/>
      <c r="DK36" s="623"/>
      <c r="DL36" s="627">
        <v>1354540</v>
      </c>
      <c r="DM36" s="622"/>
      <c r="DN36" s="622"/>
      <c r="DO36" s="622"/>
      <c r="DP36" s="622"/>
      <c r="DQ36" s="622"/>
      <c r="DR36" s="622"/>
      <c r="DS36" s="622"/>
      <c r="DT36" s="622"/>
      <c r="DU36" s="622"/>
      <c r="DV36" s="623"/>
      <c r="DW36" s="624">
        <v>19.5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56338</v>
      </c>
      <c r="S37" s="622"/>
      <c r="T37" s="622"/>
      <c r="U37" s="622"/>
      <c r="V37" s="622"/>
      <c r="W37" s="622"/>
      <c r="X37" s="622"/>
      <c r="Y37" s="623"/>
      <c r="Z37" s="659">
        <v>0.4</v>
      </c>
      <c r="AA37" s="659"/>
      <c r="AB37" s="659"/>
      <c r="AC37" s="659"/>
      <c r="AD37" s="660">
        <v>1312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653571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50745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947344</v>
      </c>
      <c r="CS37" s="634"/>
      <c r="CT37" s="634"/>
      <c r="CU37" s="634"/>
      <c r="CV37" s="634"/>
      <c r="CW37" s="634"/>
      <c r="CX37" s="634"/>
      <c r="CY37" s="635"/>
      <c r="CZ37" s="624">
        <v>7.3</v>
      </c>
      <c r="DA37" s="636"/>
      <c r="DB37" s="636"/>
      <c r="DC37" s="637"/>
      <c r="DD37" s="627">
        <v>791744</v>
      </c>
      <c r="DE37" s="634"/>
      <c r="DF37" s="634"/>
      <c r="DG37" s="634"/>
      <c r="DH37" s="634"/>
      <c r="DI37" s="634"/>
      <c r="DJ37" s="634"/>
      <c r="DK37" s="635"/>
      <c r="DL37" s="627">
        <v>791744</v>
      </c>
      <c r="DM37" s="634"/>
      <c r="DN37" s="634"/>
      <c r="DO37" s="634"/>
      <c r="DP37" s="634"/>
      <c r="DQ37" s="634"/>
      <c r="DR37" s="634"/>
      <c r="DS37" s="634"/>
      <c r="DT37" s="634"/>
      <c r="DU37" s="634"/>
      <c r="DV37" s="635"/>
      <c r="DW37" s="624">
        <v>11.4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2536715</v>
      </c>
      <c r="S38" s="622"/>
      <c r="T38" s="622"/>
      <c r="U38" s="622"/>
      <c r="V38" s="622"/>
      <c r="W38" s="622"/>
      <c r="X38" s="622"/>
      <c r="Y38" s="623"/>
      <c r="Z38" s="659">
        <v>19.2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262245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2178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1148611</v>
      </c>
      <c r="CS38" s="622"/>
      <c r="CT38" s="622"/>
      <c r="CU38" s="622"/>
      <c r="CV38" s="622"/>
      <c r="CW38" s="622"/>
      <c r="CX38" s="622"/>
      <c r="CY38" s="623"/>
      <c r="CZ38" s="624">
        <v>8.9</v>
      </c>
      <c r="DA38" s="636"/>
      <c r="DB38" s="636"/>
      <c r="DC38" s="637"/>
      <c r="DD38" s="627">
        <v>978060</v>
      </c>
      <c r="DE38" s="622"/>
      <c r="DF38" s="622"/>
      <c r="DG38" s="622"/>
      <c r="DH38" s="622"/>
      <c r="DI38" s="622"/>
      <c r="DJ38" s="622"/>
      <c r="DK38" s="623"/>
      <c r="DL38" s="627">
        <v>921606</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7273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3150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359085</v>
      </c>
      <c r="CS39" s="634"/>
      <c r="CT39" s="634"/>
      <c r="CU39" s="634"/>
      <c r="CV39" s="634"/>
      <c r="CW39" s="634"/>
      <c r="CX39" s="634"/>
      <c r="CY39" s="635"/>
      <c r="CZ39" s="624">
        <v>2.8</v>
      </c>
      <c r="DA39" s="636"/>
      <c r="DB39" s="636"/>
      <c r="DC39" s="637"/>
      <c r="DD39" s="627">
        <v>351743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39415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13231628</v>
      </c>
      <c r="S41" s="646"/>
      <c r="T41" s="646"/>
      <c r="U41" s="646"/>
      <c r="V41" s="646"/>
      <c r="W41" s="646"/>
      <c r="X41" s="646"/>
      <c r="Y41" s="649"/>
      <c r="Z41" s="650">
        <v>100</v>
      </c>
      <c r="AA41" s="650"/>
      <c r="AB41" s="650"/>
      <c r="AC41" s="650"/>
      <c r="AD41" s="651">
        <v>6923935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183032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703334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3407695</v>
      </c>
      <c r="CS42" s="634"/>
      <c r="CT42" s="634"/>
      <c r="CU42" s="634"/>
      <c r="CV42" s="634"/>
      <c r="CW42" s="634"/>
      <c r="CX42" s="634"/>
      <c r="CY42" s="635"/>
      <c r="CZ42" s="624">
        <v>26.4</v>
      </c>
      <c r="DA42" s="636"/>
      <c r="DB42" s="636"/>
      <c r="DC42" s="637"/>
      <c r="DD42" s="627">
        <v>344488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3384578</v>
      </c>
      <c r="CS44" s="622"/>
      <c r="CT44" s="622"/>
      <c r="CU44" s="622"/>
      <c r="CV44" s="622"/>
      <c r="CW44" s="622"/>
      <c r="CX44" s="622"/>
      <c r="CY44" s="623"/>
      <c r="CZ44" s="624">
        <v>26.2</v>
      </c>
      <c r="DA44" s="625"/>
      <c r="DB44" s="625"/>
      <c r="DC44" s="626"/>
      <c r="DD44" s="627">
        <v>344057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2502677</v>
      </c>
      <c r="CS45" s="634"/>
      <c r="CT45" s="634"/>
      <c r="CU45" s="634"/>
      <c r="CV45" s="634"/>
      <c r="CW45" s="634"/>
      <c r="CX45" s="634"/>
      <c r="CY45" s="635"/>
      <c r="CZ45" s="624">
        <v>19.399999999999999</v>
      </c>
      <c r="DA45" s="636"/>
      <c r="DB45" s="636"/>
      <c r="DC45" s="637"/>
      <c r="DD45" s="627">
        <v>14557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768812</v>
      </c>
      <c r="CS46" s="622"/>
      <c r="CT46" s="622"/>
      <c r="CU46" s="622"/>
      <c r="CV46" s="622"/>
      <c r="CW46" s="622"/>
      <c r="CX46" s="622"/>
      <c r="CY46" s="623"/>
      <c r="CZ46" s="624">
        <v>6</v>
      </c>
      <c r="DA46" s="625"/>
      <c r="DB46" s="625"/>
      <c r="DC46" s="626"/>
      <c r="DD46" s="627">
        <v>307311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23117</v>
      </c>
      <c r="CS47" s="634"/>
      <c r="CT47" s="634"/>
      <c r="CU47" s="634"/>
      <c r="CV47" s="634"/>
      <c r="CW47" s="634"/>
      <c r="CX47" s="634"/>
      <c r="CY47" s="635"/>
      <c r="CZ47" s="624">
        <v>0.2</v>
      </c>
      <c r="DA47" s="636"/>
      <c r="DB47" s="636"/>
      <c r="DC47" s="637"/>
      <c r="DD47" s="627">
        <v>431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12919227</v>
      </c>
      <c r="CS49" s="606"/>
      <c r="CT49" s="606"/>
      <c r="CU49" s="606"/>
      <c r="CV49" s="606"/>
      <c r="CW49" s="606"/>
      <c r="CX49" s="606"/>
      <c r="CY49" s="607"/>
      <c r="CZ49" s="608">
        <v>100</v>
      </c>
      <c r="DA49" s="609"/>
      <c r="DB49" s="609"/>
      <c r="DC49" s="610"/>
      <c r="DD49" s="611">
        <v>7749475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3uazNvXbmkyeldt5hIYh7OHdafbLj3GaRoMmLzkiJCG0YOofT4ZC5ZjDLyYdLXATdqj16MT1hAEXOMLGAEdBA==" saltValue="AhClF5gwY8XvN3UO7iEp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13229</v>
      </c>
      <c r="R7" s="1103"/>
      <c r="S7" s="1103"/>
      <c r="T7" s="1103"/>
      <c r="U7" s="1103"/>
      <c r="V7" s="1103">
        <v>12918</v>
      </c>
      <c r="W7" s="1103"/>
      <c r="X7" s="1103"/>
      <c r="Y7" s="1103"/>
      <c r="Z7" s="1103"/>
      <c r="AA7" s="1103">
        <v>312</v>
      </c>
      <c r="AB7" s="1103"/>
      <c r="AC7" s="1103"/>
      <c r="AD7" s="1103"/>
      <c r="AE7" s="1104"/>
      <c r="AF7" s="1105">
        <v>279</v>
      </c>
      <c r="AG7" s="1106"/>
      <c r="AH7" s="1106"/>
      <c r="AI7" s="1106"/>
      <c r="AJ7" s="1107"/>
      <c r="AK7" s="1108">
        <v>48</v>
      </c>
      <c r="AL7" s="1109"/>
      <c r="AM7" s="1109"/>
      <c r="AN7" s="1109"/>
      <c r="AO7" s="1109"/>
      <c r="AP7" s="1109">
        <v>12564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-2</v>
      </c>
      <c r="CI7" s="1097"/>
      <c r="CJ7" s="1097"/>
      <c r="CK7" s="1097"/>
      <c r="CL7" s="1098"/>
      <c r="CM7" s="1096">
        <v>1</v>
      </c>
      <c r="CN7" s="1097"/>
      <c r="CO7" s="1097"/>
      <c r="CP7" s="1097"/>
      <c r="CQ7" s="1098"/>
      <c r="CR7" s="1096">
        <v>1</v>
      </c>
      <c r="CS7" s="1097"/>
      <c r="CT7" s="1097"/>
      <c r="CU7" s="1097"/>
      <c r="CV7" s="1098"/>
      <c r="CW7" s="1096" t="s">
        <v>550</v>
      </c>
      <c r="CX7" s="1097"/>
      <c r="CY7" s="1097"/>
      <c r="CZ7" s="1097"/>
      <c r="DA7" s="1098"/>
      <c r="DB7" s="1096" t="s">
        <v>550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v>
      </c>
      <c r="R8" s="1039"/>
      <c r="S8" s="1039"/>
      <c r="T8" s="1039"/>
      <c r="U8" s="1039"/>
      <c r="V8" s="1039">
        <v>2</v>
      </c>
      <c r="W8" s="1039"/>
      <c r="X8" s="1039"/>
      <c r="Y8" s="1039"/>
      <c r="Z8" s="1039"/>
      <c r="AA8" s="1039">
        <v>1</v>
      </c>
      <c r="AB8" s="1039"/>
      <c r="AC8" s="1039"/>
      <c r="AD8" s="1039"/>
      <c r="AE8" s="1040"/>
      <c r="AF8" s="1035">
        <v>1</v>
      </c>
      <c r="AG8" s="1036"/>
      <c r="AH8" s="1036"/>
      <c r="AI8" s="1036"/>
      <c r="AJ8" s="1037"/>
      <c r="AK8" s="1080" t="s">
        <v>550</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9</v>
      </c>
      <c r="CI8" s="990"/>
      <c r="CJ8" s="990"/>
      <c r="CK8" s="990"/>
      <c r="CL8" s="991"/>
      <c r="CM8" s="989">
        <v>174</v>
      </c>
      <c r="CN8" s="990"/>
      <c r="CO8" s="990"/>
      <c r="CP8" s="990"/>
      <c r="CQ8" s="991"/>
      <c r="CR8" s="989">
        <v>15</v>
      </c>
      <c r="CS8" s="990"/>
      <c r="CT8" s="990"/>
      <c r="CU8" s="990"/>
      <c r="CV8" s="991"/>
      <c r="CW8" s="989" t="s">
        <v>550</v>
      </c>
      <c r="CX8" s="990"/>
      <c r="CY8" s="990"/>
      <c r="CZ8" s="990"/>
      <c r="DA8" s="991"/>
      <c r="DB8" s="989" t="s">
        <v>550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553</v>
      </c>
      <c r="BT9" s="993"/>
      <c r="BU9" s="993"/>
      <c r="BV9" s="993"/>
      <c r="BW9" s="993"/>
      <c r="BX9" s="993"/>
      <c r="BY9" s="993"/>
      <c r="BZ9" s="993"/>
      <c r="CA9" s="993"/>
      <c r="CB9" s="993"/>
      <c r="CC9" s="993"/>
      <c r="CD9" s="993"/>
      <c r="CE9" s="993"/>
      <c r="CF9" s="993"/>
      <c r="CG9" s="1014"/>
      <c r="CH9" s="989">
        <v>34</v>
      </c>
      <c r="CI9" s="990"/>
      <c r="CJ9" s="990"/>
      <c r="CK9" s="990"/>
      <c r="CL9" s="991"/>
      <c r="CM9" s="989">
        <v>89</v>
      </c>
      <c r="CN9" s="990"/>
      <c r="CO9" s="990"/>
      <c r="CP9" s="990"/>
      <c r="CQ9" s="991"/>
      <c r="CR9" s="989" t="s">
        <v>550</v>
      </c>
      <c r="CS9" s="990"/>
      <c r="CT9" s="990"/>
      <c r="CU9" s="990"/>
      <c r="CV9" s="991"/>
      <c r="CW9" s="989">
        <v>5</v>
      </c>
      <c r="CX9" s="990"/>
      <c r="CY9" s="990"/>
      <c r="CZ9" s="990"/>
      <c r="DA9" s="991"/>
      <c r="DB9" s="989" t="s">
        <v>550</v>
      </c>
      <c r="DC9" s="990"/>
      <c r="DD9" s="990"/>
      <c r="DE9" s="990"/>
      <c r="DF9" s="991"/>
      <c r="DG9" s="989" t="s">
        <v>550</v>
      </c>
      <c r="DH9" s="990"/>
      <c r="DI9" s="990"/>
      <c r="DJ9" s="990"/>
      <c r="DK9" s="991"/>
      <c r="DL9" s="989" t="s">
        <v>550</v>
      </c>
      <c r="DM9" s="990"/>
      <c r="DN9" s="990"/>
      <c r="DO9" s="990"/>
      <c r="DP9" s="991"/>
      <c r="DQ9" s="989" t="s">
        <v>550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554</v>
      </c>
      <c r="BT10" s="993"/>
      <c r="BU10" s="993"/>
      <c r="BV10" s="993"/>
      <c r="BW10" s="993"/>
      <c r="BX10" s="993"/>
      <c r="BY10" s="993"/>
      <c r="BZ10" s="993"/>
      <c r="CA10" s="993"/>
      <c r="CB10" s="993"/>
      <c r="CC10" s="993"/>
      <c r="CD10" s="993"/>
      <c r="CE10" s="993"/>
      <c r="CF10" s="993"/>
      <c r="CG10" s="1014"/>
      <c r="CH10" s="989">
        <v>15</v>
      </c>
      <c r="CI10" s="990"/>
      <c r="CJ10" s="990"/>
      <c r="CK10" s="990"/>
      <c r="CL10" s="991"/>
      <c r="CM10" s="989">
        <v>122</v>
      </c>
      <c r="CN10" s="990"/>
      <c r="CO10" s="990"/>
      <c r="CP10" s="990"/>
      <c r="CQ10" s="991"/>
      <c r="CR10" s="989">
        <v>3</v>
      </c>
      <c r="CS10" s="990"/>
      <c r="CT10" s="990"/>
      <c r="CU10" s="990"/>
      <c r="CV10" s="991"/>
      <c r="CW10" s="989" t="s">
        <v>550</v>
      </c>
      <c r="CX10" s="990"/>
      <c r="CY10" s="990"/>
      <c r="CZ10" s="990"/>
      <c r="DA10" s="991"/>
      <c r="DB10" s="989" t="s">
        <v>550</v>
      </c>
      <c r="DC10" s="990"/>
      <c r="DD10" s="990"/>
      <c r="DE10" s="990"/>
      <c r="DF10" s="991"/>
      <c r="DG10" s="989" t="s">
        <v>550</v>
      </c>
      <c r="DH10" s="990"/>
      <c r="DI10" s="990"/>
      <c r="DJ10" s="990"/>
      <c r="DK10" s="991"/>
      <c r="DL10" s="989" t="s">
        <v>550</v>
      </c>
      <c r="DM10" s="990"/>
      <c r="DN10" s="990"/>
      <c r="DO10" s="990"/>
      <c r="DP10" s="991"/>
      <c r="DQ10" s="989" t="s">
        <v>550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555</v>
      </c>
      <c r="BT11" s="993"/>
      <c r="BU11" s="993"/>
      <c r="BV11" s="993"/>
      <c r="BW11" s="993"/>
      <c r="BX11" s="993"/>
      <c r="BY11" s="993"/>
      <c r="BZ11" s="993"/>
      <c r="CA11" s="993"/>
      <c r="CB11" s="993"/>
      <c r="CC11" s="993"/>
      <c r="CD11" s="993"/>
      <c r="CE11" s="993"/>
      <c r="CF11" s="993"/>
      <c r="CG11" s="1014"/>
      <c r="CH11" s="989">
        <v>4</v>
      </c>
      <c r="CI11" s="990"/>
      <c r="CJ11" s="990"/>
      <c r="CK11" s="990"/>
      <c r="CL11" s="991"/>
      <c r="CM11" s="989">
        <v>12</v>
      </c>
      <c r="CN11" s="990"/>
      <c r="CO11" s="990"/>
      <c r="CP11" s="990"/>
      <c r="CQ11" s="991"/>
      <c r="CR11" s="989">
        <v>4</v>
      </c>
      <c r="CS11" s="990"/>
      <c r="CT11" s="990"/>
      <c r="CU11" s="990"/>
      <c r="CV11" s="991"/>
      <c r="CW11" s="989">
        <v>14</v>
      </c>
      <c r="CX11" s="990"/>
      <c r="CY11" s="990"/>
      <c r="CZ11" s="990"/>
      <c r="DA11" s="991"/>
      <c r="DB11" s="989" t="s">
        <v>550</v>
      </c>
      <c r="DC11" s="990"/>
      <c r="DD11" s="990"/>
      <c r="DE11" s="990"/>
      <c r="DF11" s="991"/>
      <c r="DG11" s="989" t="s">
        <v>550</v>
      </c>
      <c r="DH11" s="990"/>
      <c r="DI11" s="990"/>
      <c r="DJ11" s="990"/>
      <c r="DK11" s="991"/>
      <c r="DL11" s="989" t="s">
        <v>550</v>
      </c>
      <c r="DM11" s="990"/>
      <c r="DN11" s="990"/>
      <c r="DO11" s="990"/>
      <c r="DP11" s="991"/>
      <c r="DQ11" s="989" t="s">
        <v>550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556</v>
      </c>
      <c r="BT12" s="993"/>
      <c r="BU12" s="993"/>
      <c r="BV12" s="993"/>
      <c r="BW12" s="993"/>
      <c r="BX12" s="993"/>
      <c r="BY12" s="993"/>
      <c r="BZ12" s="993"/>
      <c r="CA12" s="993"/>
      <c r="CB12" s="993"/>
      <c r="CC12" s="993"/>
      <c r="CD12" s="993"/>
      <c r="CE12" s="993"/>
      <c r="CF12" s="993"/>
      <c r="CG12" s="1014"/>
      <c r="CH12" s="989">
        <v>27</v>
      </c>
      <c r="CI12" s="990"/>
      <c r="CJ12" s="990"/>
      <c r="CK12" s="990"/>
      <c r="CL12" s="991"/>
      <c r="CM12" s="989">
        <v>102</v>
      </c>
      <c r="CN12" s="990"/>
      <c r="CO12" s="990"/>
      <c r="CP12" s="990"/>
      <c r="CQ12" s="991"/>
      <c r="CR12" s="989">
        <v>11</v>
      </c>
      <c r="CS12" s="990"/>
      <c r="CT12" s="990"/>
      <c r="CU12" s="990"/>
      <c r="CV12" s="991"/>
      <c r="CW12" s="989" t="s">
        <v>550</v>
      </c>
      <c r="CX12" s="990"/>
      <c r="CY12" s="990"/>
      <c r="CZ12" s="990"/>
      <c r="DA12" s="991"/>
      <c r="DB12" s="989" t="s">
        <v>550</v>
      </c>
      <c r="DC12" s="990"/>
      <c r="DD12" s="990"/>
      <c r="DE12" s="990"/>
      <c r="DF12" s="991"/>
      <c r="DG12" s="989" t="s">
        <v>550</v>
      </c>
      <c r="DH12" s="990"/>
      <c r="DI12" s="990"/>
      <c r="DJ12" s="990"/>
      <c r="DK12" s="991"/>
      <c r="DL12" s="989" t="s">
        <v>550</v>
      </c>
      <c r="DM12" s="990"/>
      <c r="DN12" s="990"/>
      <c r="DO12" s="990"/>
      <c r="DP12" s="991"/>
      <c r="DQ12" s="989" t="s">
        <v>550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13232</v>
      </c>
      <c r="R23" s="1061"/>
      <c r="S23" s="1061"/>
      <c r="T23" s="1061"/>
      <c r="U23" s="1061"/>
      <c r="V23" s="1061">
        <v>12919</v>
      </c>
      <c r="W23" s="1061"/>
      <c r="X23" s="1061"/>
      <c r="Y23" s="1061"/>
      <c r="Z23" s="1061"/>
      <c r="AA23" s="1061">
        <v>312</v>
      </c>
      <c r="AB23" s="1061"/>
      <c r="AC23" s="1061"/>
      <c r="AD23" s="1061"/>
      <c r="AE23" s="1068"/>
      <c r="AF23" s="1069">
        <v>279</v>
      </c>
      <c r="AG23" s="1061"/>
      <c r="AH23" s="1061"/>
      <c r="AI23" s="1061"/>
      <c r="AJ23" s="1070"/>
      <c r="AK23" s="1071"/>
      <c r="AL23" s="1072"/>
      <c r="AM23" s="1072"/>
      <c r="AN23" s="1072"/>
      <c r="AO23" s="1072"/>
      <c r="AP23" s="1061">
        <v>12564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1831</v>
      </c>
      <c r="R28" s="1051"/>
      <c r="S28" s="1051"/>
      <c r="T28" s="1051"/>
      <c r="U28" s="1051"/>
      <c r="V28" s="1051">
        <v>1756</v>
      </c>
      <c r="W28" s="1051"/>
      <c r="X28" s="1051"/>
      <c r="Y28" s="1051"/>
      <c r="Z28" s="1051"/>
      <c r="AA28" s="1051">
        <v>75</v>
      </c>
      <c r="AB28" s="1051"/>
      <c r="AC28" s="1051"/>
      <c r="AD28" s="1051"/>
      <c r="AE28" s="1052"/>
      <c r="AF28" s="1053">
        <v>75</v>
      </c>
      <c r="AG28" s="1051"/>
      <c r="AH28" s="1051"/>
      <c r="AI28" s="1051"/>
      <c r="AJ28" s="1054"/>
      <c r="AK28" s="1042">
        <v>183</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2814</v>
      </c>
      <c r="R29" s="1039"/>
      <c r="S29" s="1039"/>
      <c r="T29" s="1039"/>
      <c r="U29" s="1039"/>
      <c r="V29" s="1039">
        <v>2698</v>
      </c>
      <c r="W29" s="1039"/>
      <c r="X29" s="1039"/>
      <c r="Y29" s="1039"/>
      <c r="Z29" s="1039"/>
      <c r="AA29" s="1039">
        <v>116</v>
      </c>
      <c r="AB29" s="1039"/>
      <c r="AC29" s="1039"/>
      <c r="AD29" s="1039"/>
      <c r="AE29" s="1040"/>
      <c r="AF29" s="1035">
        <v>116</v>
      </c>
      <c r="AG29" s="1036"/>
      <c r="AH29" s="1036"/>
      <c r="AI29" s="1036"/>
      <c r="AJ29" s="1037"/>
      <c r="AK29" s="980">
        <v>423</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277</v>
      </c>
      <c r="R30" s="1039"/>
      <c r="S30" s="1039"/>
      <c r="T30" s="1039"/>
      <c r="U30" s="1039"/>
      <c r="V30" s="1039">
        <v>268</v>
      </c>
      <c r="W30" s="1039"/>
      <c r="X30" s="1039"/>
      <c r="Y30" s="1039"/>
      <c r="Z30" s="1039"/>
      <c r="AA30" s="1039">
        <v>9</v>
      </c>
      <c r="AB30" s="1039"/>
      <c r="AC30" s="1039"/>
      <c r="AD30" s="1039"/>
      <c r="AE30" s="1040"/>
      <c r="AF30" s="1035">
        <v>9</v>
      </c>
      <c r="AG30" s="1036"/>
      <c r="AH30" s="1036"/>
      <c r="AI30" s="1036"/>
      <c r="AJ30" s="1037"/>
      <c r="AK30" s="980">
        <v>82</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5</v>
      </c>
      <c r="R31" s="1039"/>
      <c r="S31" s="1039"/>
      <c r="T31" s="1039"/>
      <c r="U31" s="1039"/>
      <c r="V31" s="1039">
        <v>5</v>
      </c>
      <c r="W31" s="1039"/>
      <c r="X31" s="1039"/>
      <c r="Y31" s="1039"/>
      <c r="Z31" s="1039"/>
      <c r="AA31" s="1039">
        <v>0</v>
      </c>
      <c r="AB31" s="1039"/>
      <c r="AC31" s="1039"/>
      <c r="AD31" s="1039"/>
      <c r="AE31" s="1040"/>
      <c r="AF31" s="1035">
        <v>0</v>
      </c>
      <c r="AG31" s="1036"/>
      <c r="AH31" s="1036"/>
      <c r="AI31" s="1036"/>
      <c r="AJ31" s="1037"/>
      <c r="AK31" s="980" t="s">
        <v>550</v>
      </c>
      <c r="AL31" s="971"/>
      <c r="AM31" s="971"/>
      <c r="AN31" s="971"/>
      <c r="AO31" s="971"/>
      <c r="AP31" s="971" t="s">
        <v>550</v>
      </c>
      <c r="AQ31" s="971"/>
      <c r="AR31" s="971"/>
      <c r="AS31" s="971"/>
      <c r="AT31" s="971"/>
      <c r="AU31" s="971" t="s">
        <v>550</v>
      </c>
      <c r="AV31" s="971"/>
      <c r="AW31" s="971"/>
      <c r="AX31" s="971"/>
      <c r="AY31" s="971"/>
      <c r="AZ31" s="1041" t="s">
        <v>550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330</v>
      </c>
      <c r="R32" s="1039"/>
      <c r="S32" s="1039"/>
      <c r="T32" s="1039"/>
      <c r="U32" s="1039"/>
      <c r="V32" s="1039">
        <v>277</v>
      </c>
      <c r="W32" s="1039"/>
      <c r="X32" s="1039"/>
      <c r="Y32" s="1039"/>
      <c r="Z32" s="1039"/>
      <c r="AA32" s="1039">
        <v>54</v>
      </c>
      <c r="AB32" s="1039"/>
      <c r="AC32" s="1039"/>
      <c r="AD32" s="1039"/>
      <c r="AE32" s="1040"/>
      <c r="AF32" s="1035">
        <v>640</v>
      </c>
      <c r="AG32" s="1036"/>
      <c r="AH32" s="1036"/>
      <c r="AI32" s="1036"/>
      <c r="AJ32" s="1037"/>
      <c r="AK32" s="980">
        <v>7</v>
      </c>
      <c r="AL32" s="971"/>
      <c r="AM32" s="971"/>
      <c r="AN32" s="971"/>
      <c r="AO32" s="971"/>
      <c r="AP32" s="971">
        <v>1330</v>
      </c>
      <c r="AQ32" s="971"/>
      <c r="AR32" s="971"/>
      <c r="AS32" s="971"/>
      <c r="AT32" s="971"/>
      <c r="AU32" s="971">
        <v>73</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576</v>
      </c>
      <c r="R33" s="1039"/>
      <c r="S33" s="1039"/>
      <c r="T33" s="1039"/>
      <c r="U33" s="1039"/>
      <c r="V33" s="1039">
        <v>571</v>
      </c>
      <c r="W33" s="1039"/>
      <c r="X33" s="1039"/>
      <c r="Y33" s="1039"/>
      <c r="Z33" s="1039"/>
      <c r="AA33" s="1039">
        <v>5</v>
      </c>
      <c r="AB33" s="1039"/>
      <c r="AC33" s="1039"/>
      <c r="AD33" s="1039"/>
      <c r="AE33" s="1040"/>
      <c r="AF33" s="1035">
        <v>5</v>
      </c>
      <c r="AG33" s="1036"/>
      <c r="AH33" s="1036"/>
      <c r="AI33" s="1036"/>
      <c r="AJ33" s="1037"/>
      <c r="AK33" s="980">
        <v>204</v>
      </c>
      <c r="AL33" s="971"/>
      <c r="AM33" s="971"/>
      <c r="AN33" s="971"/>
      <c r="AO33" s="971"/>
      <c r="AP33" s="971">
        <v>1808</v>
      </c>
      <c r="AQ33" s="971"/>
      <c r="AR33" s="971"/>
      <c r="AS33" s="971"/>
      <c r="AT33" s="971"/>
      <c r="AU33" s="971">
        <v>1520</v>
      </c>
      <c r="AV33" s="971"/>
      <c r="AW33" s="971"/>
      <c r="AX33" s="971"/>
      <c r="AY33" s="971"/>
      <c r="AZ33" s="1041" t="s">
        <v>550</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87</v>
      </c>
      <c r="R34" s="1039"/>
      <c r="S34" s="1039"/>
      <c r="T34" s="1039"/>
      <c r="U34" s="1039"/>
      <c r="V34" s="1039">
        <v>86</v>
      </c>
      <c r="W34" s="1039"/>
      <c r="X34" s="1039"/>
      <c r="Y34" s="1039"/>
      <c r="Z34" s="1039"/>
      <c r="AA34" s="1039">
        <v>1</v>
      </c>
      <c r="AB34" s="1039"/>
      <c r="AC34" s="1039"/>
      <c r="AD34" s="1039"/>
      <c r="AE34" s="1040"/>
      <c r="AF34" s="1035">
        <v>1</v>
      </c>
      <c r="AG34" s="1036"/>
      <c r="AH34" s="1036"/>
      <c r="AI34" s="1036"/>
      <c r="AJ34" s="1037"/>
      <c r="AK34" s="980">
        <v>58</v>
      </c>
      <c r="AL34" s="971"/>
      <c r="AM34" s="971"/>
      <c r="AN34" s="971"/>
      <c r="AO34" s="971"/>
      <c r="AP34" s="971">
        <v>344</v>
      </c>
      <c r="AQ34" s="971"/>
      <c r="AR34" s="971"/>
      <c r="AS34" s="971"/>
      <c r="AT34" s="971"/>
      <c r="AU34" s="971">
        <v>344</v>
      </c>
      <c r="AV34" s="971"/>
      <c r="AW34" s="971"/>
      <c r="AX34" s="971"/>
      <c r="AY34" s="971"/>
      <c r="AZ34" s="1041" t="s">
        <v>550</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847</v>
      </c>
      <c r="AG63" s="959"/>
      <c r="AH63" s="959"/>
      <c r="AI63" s="959"/>
      <c r="AJ63" s="1022"/>
      <c r="AK63" s="1023"/>
      <c r="AL63" s="963"/>
      <c r="AM63" s="963"/>
      <c r="AN63" s="963"/>
      <c r="AO63" s="963"/>
      <c r="AP63" s="959">
        <v>3481</v>
      </c>
      <c r="AQ63" s="959"/>
      <c r="AR63" s="959"/>
      <c r="AS63" s="959"/>
      <c r="AT63" s="959"/>
      <c r="AU63" s="959">
        <v>1937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2502</v>
      </c>
      <c r="R68" s="982"/>
      <c r="S68" s="982"/>
      <c r="T68" s="982"/>
      <c r="U68" s="982"/>
      <c r="V68" s="982">
        <v>2450</v>
      </c>
      <c r="W68" s="982"/>
      <c r="X68" s="982"/>
      <c r="Y68" s="982"/>
      <c r="Z68" s="982"/>
      <c r="AA68" s="982">
        <v>52</v>
      </c>
      <c r="AB68" s="982"/>
      <c r="AC68" s="982"/>
      <c r="AD68" s="982"/>
      <c r="AE68" s="982"/>
      <c r="AF68" s="982">
        <v>37</v>
      </c>
      <c r="AG68" s="982"/>
      <c r="AH68" s="982"/>
      <c r="AI68" s="982"/>
      <c r="AJ68" s="982"/>
      <c r="AK68" s="982">
        <v>2</v>
      </c>
      <c r="AL68" s="982"/>
      <c r="AM68" s="982"/>
      <c r="AN68" s="982"/>
      <c r="AO68" s="982"/>
      <c r="AP68" s="982">
        <v>1233</v>
      </c>
      <c r="AQ68" s="982"/>
      <c r="AR68" s="982"/>
      <c r="AS68" s="982"/>
      <c r="AT68" s="982"/>
      <c r="AU68" s="982">
        <v>273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2054</v>
      </c>
      <c r="R69" s="971"/>
      <c r="S69" s="971"/>
      <c r="T69" s="971"/>
      <c r="U69" s="971"/>
      <c r="V69" s="971">
        <v>1972</v>
      </c>
      <c r="W69" s="971"/>
      <c r="X69" s="971"/>
      <c r="Y69" s="971"/>
      <c r="Z69" s="971"/>
      <c r="AA69" s="971">
        <v>82</v>
      </c>
      <c r="AB69" s="971"/>
      <c r="AC69" s="971"/>
      <c r="AD69" s="971"/>
      <c r="AE69" s="971"/>
      <c r="AF69" s="971">
        <v>-128</v>
      </c>
      <c r="AG69" s="971"/>
      <c r="AH69" s="971"/>
      <c r="AI69" s="971"/>
      <c r="AJ69" s="971"/>
      <c r="AK69" s="971">
        <v>829</v>
      </c>
      <c r="AL69" s="971"/>
      <c r="AM69" s="971"/>
      <c r="AN69" s="971"/>
      <c r="AO69" s="971"/>
      <c r="AP69" s="971">
        <v>474</v>
      </c>
      <c r="AQ69" s="971"/>
      <c r="AR69" s="971"/>
      <c r="AS69" s="971"/>
      <c r="AT69" s="971"/>
      <c r="AU69" s="971">
        <v>364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721</v>
      </c>
      <c r="R70" s="971"/>
      <c r="S70" s="971"/>
      <c r="T70" s="971"/>
      <c r="U70" s="971"/>
      <c r="V70" s="971">
        <v>700</v>
      </c>
      <c r="W70" s="971"/>
      <c r="X70" s="971"/>
      <c r="Y70" s="971"/>
      <c r="Z70" s="971"/>
      <c r="AA70" s="971">
        <v>21</v>
      </c>
      <c r="AB70" s="971"/>
      <c r="AC70" s="971"/>
      <c r="AD70" s="971"/>
      <c r="AE70" s="971"/>
      <c r="AF70" s="971">
        <v>21</v>
      </c>
      <c r="AG70" s="971"/>
      <c r="AH70" s="971"/>
      <c r="AI70" s="971"/>
      <c r="AJ70" s="971"/>
      <c r="AK70" s="971">
        <v>34</v>
      </c>
      <c r="AL70" s="971"/>
      <c r="AM70" s="971"/>
      <c r="AN70" s="971"/>
      <c r="AO70" s="971"/>
      <c r="AP70" s="971">
        <v>623</v>
      </c>
      <c r="AQ70" s="971"/>
      <c r="AR70" s="971"/>
      <c r="AS70" s="971"/>
      <c r="AT70" s="971"/>
      <c r="AU70" s="971">
        <v>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564</v>
      </c>
      <c r="C71" s="975"/>
      <c r="D71" s="975"/>
      <c r="E71" s="975"/>
      <c r="F71" s="975"/>
      <c r="G71" s="975"/>
      <c r="H71" s="975"/>
      <c r="I71" s="975"/>
      <c r="J71" s="975"/>
      <c r="K71" s="975"/>
      <c r="L71" s="975"/>
      <c r="M71" s="975"/>
      <c r="N71" s="975"/>
      <c r="O71" s="975"/>
      <c r="P71" s="976"/>
      <c r="Q71" s="977">
        <v>5908</v>
      </c>
      <c r="R71" s="971"/>
      <c r="S71" s="971"/>
      <c r="T71" s="971"/>
      <c r="U71" s="971"/>
      <c r="V71" s="971">
        <v>3386</v>
      </c>
      <c r="W71" s="971"/>
      <c r="X71" s="971"/>
      <c r="Y71" s="971"/>
      <c r="Z71" s="971"/>
      <c r="AA71" s="971">
        <v>2522</v>
      </c>
      <c r="AB71" s="971"/>
      <c r="AC71" s="971"/>
      <c r="AD71" s="971"/>
      <c r="AE71" s="971"/>
      <c r="AF71" s="971">
        <v>2522</v>
      </c>
      <c r="AG71" s="971"/>
      <c r="AH71" s="971"/>
      <c r="AI71" s="971"/>
      <c r="AJ71" s="971"/>
      <c r="AK71" s="971" t="s">
        <v>550</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127</v>
      </c>
      <c r="R72" s="971"/>
      <c r="S72" s="971"/>
      <c r="T72" s="971"/>
      <c r="U72" s="971"/>
      <c r="V72" s="971">
        <v>122</v>
      </c>
      <c r="W72" s="971"/>
      <c r="X72" s="971"/>
      <c r="Y72" s="971"/>
      <c r="Z72" s="971"/>
      <c r="AA72" s="971">
        <v>5</v>
      </c>
      <c r="AB72" s="971"/>
      <c r="AC72" s="971"/>
      <c r="AD72" s="971"/>
      <c r="AE72" s="971"/>
      <c r="AF72" s="971">
        <v>5</v>
      </c>
      <c r="AG72" s="971"/>
      <c r="AH72" s="971"/>
      <c r="AI72" s="971"/>
      <c r="AJ72" s="971"/>
      <c r="AK72" s="971">
        <v>10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617</v>
      </c>
      <c r="R73" s="971"/>
      <c r="S73" s="971"/>
      <c r="T73" s="971"/>
      <c r="U73" s="971"/>
      <c r="V73" s="971">
        <v>567</v>
      </c>
      <c r="W73" s="971"/>
      <c r="X73" s="971"/>
      <c r="Y73" s="971"/>
      <c r="Z73" s="971"/>
      <c r="AA73" s="971">
        <v>51</v>
      </c>
      <c r="AB73" s="971"/>
      <c r="AC73" s="971"/>
      <c r="AD73" s="971"/>
      <c r="AE73" s="971"/>
      <c r="AF73" s="971">
        <v>51</v>
      </c>
      <c r="AG73" s="971"/>
      <c r="AH73" s="971"/>
      <c r="AI73" s="971"/>
      <c r="AJ73" s="971"/>
      <c r="AK73" s="971">
        <v>39</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562</v>
      </c>
      <c r="C74" s="975"/>
      <c r="D74" s="975"/>
      <c r="E74" s="975"/>
      <c r="F74" s="975"/>
      <c r="G74" s="975"/>
      <c r="H74" s="975"/>
      <c r="I74" s="975"/>
      <c r="J74" s="975"/>
      <c r="K74" s="975"/>
      <c r="L74" s="975"/>
      <c r="M74" s="975"/>
      <c r="N74" s="975"/>
      <c r="O74" s="975"/>
      <c r="P74" s="976"/>
      <c r="Q74" s="977">
        <v>177493</v>
      </c>
      <c r="R74" s="971"/>
      <c r="S74" s="971"/>
      <c r="T74" s="971"/>
      <c r="U74" s="971"/>
      <c r="V74" s="971">
        <v>175048</v>
      </c>
      <c r="W74" s="971"/>
      <c r="X74" s="971"/>
      <c r="Y74" s="971"/>
      <c r="Z74" s="971"/>
      <c r="AA74" s="971">
        <v>2445</v>
      </c>
      <c r="AB74" s="971"/>
      <c r="AC74" s="971"/>
      <c r="AD74" s="971"/>
      <c r="AE74" s="971"/>
      <c r="AF74" s="971">
        <v>2442</v>
      </c>
      <c r="AG74" s="971"/>
      <c r="AH74" s="971"/>
      <c r="AI74" s="971"/>
      <c r="AJ74" s="971"/>
      <c r="AK74" s="971">
        <v>6094</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563</v>
      </c>
      <c r="C75" s="975"/>
      <c r="D75" s="975"/>
      <c r="E75" s="975"/>
      <c r="F75" s="975"/>
      <c r="G75" s="975"/>
      <c r="H75" s="975"/>
      <c r="I75" s="975"/>
      <c r="J75" s="975"/>
      <c r="K75" s="975"/>
      <c r="L75" s="975"/>
      <c r="M75" s="975"/>
      <c r="N75" s="975"/>
      <c r="O75" s="975"/>
      <c r="P75" s="976"/>
      <c r="Q75" s="981">
        <v>895</v>
      </c>
      <c r="R75" s="979"/>
      <c r="S75" s="979"/>
      <c r="T75" s="979"/>
      <c r="U75" s="980"/>
      <c r="V75" s="978">
        <v>875</v>
      </c>
      <c r="W75" s="979"/>
      <c r="X75" s="979"/>
      <c r="Y75" s="979"/>
      <c r="Z75" s="980"/>
      <c r="AA75" s="978">
        <v>20</v>
      </c>
      <c r="AB75" s="979"/>
      <c r="AC75" s="979"/>
      <c r="AD75" s="979"/>
      <c r="AE75" s="980"/>
      <c r="AF75" s="978">
        <v>20</v>
      </c>
      <c r="AG75" s="979"/>
      <c r="AH75" s="979"/>
      <c r="AI75" s="979"/>
      <c r="AJ75" s="980"/>
      <c r="AK75" s="978">
        <v>60</v>
      </c>
      <c r="AL75" s="979"/>
      <c r="AM75" s="979"/>
      <c r="AN75" s="979"/>
      <c r="AO75" s="980"/>
      <c r="AP75" s="978" t="s">
        <v>550</v>
      </c>
      <c r="AQ75" s="979"/>
      <c r="AR75" s="979"/>
      <c r="AS75" s="979"/>
      <c r="AT75" s="980"/>
      <c r="AU75" s="978"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81"/>
      <c r="R76" s="979"/>
      <c r="S76" s="979"/>
      <c r="T76" s="979"/>
      <c r="U76" s="980"/>
      <c r="V76" s="978"/>
      <c r="W76" s="979"/>
      <c r="X76" s="979"/>
      <c r="Y76" s="979"/>
      <c r="Z76" s="980"/>
      <c r="AA76" s="978"/>
      <c r="AB76" s="979"/>
      <c r="AC76" s="979"/>
      <c r="AD76" s="979"/>
      <c r="AE76" s="980"/>
      <c r="AF76" s="978"/>
      <c r="AG76" s="979"/>
      <c r="AH76" s="979"/>
      <c r="AI76" s="979"/>
      <c r="AJ76" s="980"/>
      <c r="AK76" s="978"/>
      <c r="AL76" s="979"/>
      <c r="AM76" s="979"/>
      <c r="AN76" s="979"/>
      <c r="AO76" s="980"/>
      <c r="AP76" s="978"/>
      <c r="AQ76" s="979"/>
      <c r="AR76" s="979"/>
      <c r="AS76" s="979"/>
      <c r="AT76" s="980"/>
      <c r="AU76" s="978"/>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81"/>
      <c r="R77" s="979"/>
      <c r="S77" s="979"/>
      <c r="T77" s="979"/>
      <c r="U77" s="980"/>
      <c r="V77" s="978"/>
      <c r="W77" s="979"/>
      <c r="X77" s="979"/>
      <c r="Y77" s="979"/>
      <c r="Z77" s="980"/>
      <c r="AA77" s="978"/>
      <c r="AB77" s="979"/>
      <c r="AC77" s="979"/>
      <c r="AD77" s="979"/>
      <c r="AE77" s="980"/>
      <c r="AF77" s="978"/>
      <c r="AG77" s="979"/>
      <c r="AH77" s="979"/>
      <c r="AI77" s="979"/>
      <c r="AJ77" s="980"/>
      <c r="AK77" s="978"/>
      <c r="AL77" s="979"/>
      <c r="AM77" s="979"/>
      <c r="AN77" s="979"/>
      <c r="AO77" s="980"/>
      <c r="AP77" s="978"/>
      <c r="AQ77" s="979"/>
      <c r="AR77" s="979"/>
      <c r="AS77" s="979"/>
      <c r="AT77" s="980"/>
      <c r="AU77" s="978"/>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81"/>
      <c r="R78" s="979"/>
      <c r="S78" s="979"/>
      <c r="T78" s="979"/>
      <c r="U78" s="980"/>
      <c r="V78" s="978"/>
      <c r="W78" s="979"/>
      <c r="X78" s="979"/>
      <c r="Y78" s="979"/>
      <c r="Z78" s="980"/>
      <c r="AA78" s="978"/>
      <c r="AB78" s="979"/>
      <c r="AC78" s="979"/>
      <c r="AD78" s="979"/>
      <c r="AE78" s="980"/>
      <c r="AF78" s="978"/>
      <c r="AG78" s="979"/>
      <c r="AH78" s="979"/>
      <c r="AI78" s="979"/>
      <c r="AJ78" s="980"/>
      <c r="AK78" s="978"/>
      <c r="AL78" s="979"/>
      <c r="AM78" s="979"/>
      <c r="AN78" s="979"/>
      <c r="AO78" s="980"/>
      <c r="AP78" s="978"/>
      <c r="AQ78" s="979"/>
      <c r="AR78" s="979"/>
      <c r="AS78" s="979"/>
      <c r="AT78" s="980"/>
      <c r="AU78" s="978"/>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4969</v>
      </c>
      <c r="AG88" s="959"/>
      <c r="AH88" s="959"/>
      <c r="AI88" s="959"/>
      <c r="AJ88" s="959"/>
      <c r="AK88" s="963"/>
      <c r="AL88" s="963"/>
      <c r="AM88" s="963"/>
      <c r="AN88" s="963"/>
      <c r="AO88" s="963"/>
      <c r="AP88" s="959">
        <v>2331</v>
      </c>
      <c r="AQ88" s="959"/>
      <c r="AR88" s="959"/>
      <c r="AS88" s="959"/>
      <c r="AT88" s="959"/>
      <c r="AU88" s="959">
        <v>690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34</v>
      </c>
      <c r="CS102" s="953"/>
      <c r="CT102" s="953"/>
      <c r="CU102" s="953"/>
      <c r="CV102" s="954"/>
      <c r="CW102" s="952">
        <v>19</v>
      </c>
      <c r="CX102" s="953"/>
      <c r="CY102" s="953"/>
      <c r="CZ102" s="953"/>
      <c r="DA102" s="954"/>
      <c r="DB102" s="952" t="s">
        <v>550</v>
      </c>
      <c r="DC102" s="953"/>
      <c r="DD102" s="953"/>
      <c r="DE102" s="953"/>
      <c r="DF102" s="954"/>
      <c r="DG102" s="952" t="s">
        <v>550</v>
      </c>
      <c r="DH102" s="953"/>
      <c r="DI102" s="953"/>
      <c r="DJ102" s="953"/>
      <c r="DK102" s="954"/>
      <c r="DL102" s="952" t="s">
        <v>550</v>
      </c>
      <c r="DM102" s="953"/>
      <c r="DN102" s="953"/>
      <c r="DO102" s="953"/>
      <c r="DP102" s="954"/>
      <c r="DQ102" s="952" t="s">
        <v>550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1014778</v>
      </c>
      <c r="AB110" s="889"/>
      <c r="AC110" s="889"/>
      <c r="AD110" s="889"/>
      <c r="AE110" s="890"/>
      <c r="AF110" s="891">
        <v>1046659</v>
      </c>
      <c r="AG110" s="889"/>
      <c r="AH110" s="889"/>
      <c r="AI110" s="889"/>
      <c r="AJ110" s="890"/>
      <c r="AK110" s="891">
        <v>1098797</v>
      </c>
      <c r="AL110" s="889"/>
      <c r="AM110" s="889"/>
      <c r="AN110" s="889"/>
      <c r="AO110" s="890"/>
      <c r="AP110" s="892">
        <v>19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9944694</v>
      </c>
      <c r="BR110" s="842"/>
      <c r="BS110" s="842"/>
      <c r="BT110" s="842"/>
      <c r="BU110" s="842"/>
      <c r="BV110" s="842">
        <v>11101024</v>
      </c>
      <c r="BW110" s="842"/>
      <c r="BX110" s="842"/>
      <c r="BY110" s="842"/>
      <c r="BZ110" s="842"/>
      <c r="CA110" s="842">
        <v>12564038</v>
      </c>
      <c r="CB110" s="842"/>
      <c r="CC110" s="842"/>
      <c r="CD110" s="842"/>
      <c r="CE110" s="842"/>
      <c r="CF110" s="866">
        <v>216.8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1050</v>
      </c>
      <c r="BR111" s="817"/>
      <c r="BS111" s="817"/>
      <c r="BT111" s="817"/>
      <c r="BU111" s="817"/>
      <c r="BV111" s="817">
        <v>525</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2231142</v>
      </c>
      <c r="BR112" s="817"/>
      <c r="BS112" s="817"/>
      <c r="BT112" s="817"/>
      <c r="BU112" s="817"/>
      <c r="BV112" s="817">
        <v>2177120</v>
      </c>
      <c r="BW112" s="817"/>
      <c r="BX112" s="817"/>
      <c r="BY112" s="817"/>
      <c r="BZ112" s="817"/>
      <c r="CA112" s="817">
        <v>1937024</v>
      </c>
      <c r="CB112" s="817"/>
      <c r="CC112" s="817"/>
      <c r="CD112" s="817"/>
      <c r="CE112" s="817"/>
      <c r="CF112" s="875">
        <v>33.4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184694</v>
      </c>
      <c r="AB113" s="919"/>
      <c r="AC113" s="919"/>
      <c r="AD113" s="919"/>
      <c r="AE113" s="920"/>
      <c r="AF113" s="921">
        <v>181619</v>
      </c>
      <c r="AG113" s="919"/>
      <c r="AH113" s="919"/>
      <c r="AI113" s="919"/>
      <c r="AJ113" s="920"/>
      <c r="AK113" s="921">
        <v>117076</v>
      </c>
      <c r="AL113" s="919"/>
      <c r="AM113" s="919"/>
      <c r="AN113" s="919"/>
      <c r="AO113" s="920"/>
      <c r="AP113" s="922">
        <v>2</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902728</v>
      </c>
      <c r="BR113" s="817"/>
      <c r="BS113" s="817"/>
      <c r="BT113" s="817"/>
      <c r="BU113" s="817"/>
      <c r="BV113" s="817">
        <v>803147</v>
      </c>
      <c r="BW113" s="817"/>
      <c r="BX113" s="817"/>
      <c r="BY113" s="817"/>
      <c r="BZ113" s="817"/>
      <c r="CA113" s="817">
        <v>690497</v>
      </c>
      <c r="CB113" s="817"/>
      <c r="CC113" s="817"/>
      <c r="CD113" s="817"/>
      <c r="CE113" s="817"/>
      <c r="CF113" s="875">
        <v>11.9</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138518</v>
      </c>
      <c r="AB114" s="780"/>
      <c r="AC114" s="780"/>
      <c r="AD114" s="780"/>
      <c r="AE114" s="781"/>
      <c r="AF114" s="782">
        <v>142461</v>
      </c>
      <c r="AG114" s="780"/>
      <c r="AH114" s="780"/>
      <c r="AI114" s="780"/>
      <c r="AJ114" s="781"/>
      <c r="AK114" s="782">
        <v>135062</v>
      </c>
      <c r="AL114" s="780"/>
      <c r="AM114" s="780"/>
      <c r="AN114" s="780"/>
      <c r="AO114" s="781"/>
      <c r="AP114" s="824">
        <v>2.2999999999999998</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959305</v>
      </c>
      <c r="BR114" s="817"/>
      <c r="BS114" s="817"/>
      <c r="BT114" s="817"/>
      <c r="BU114" s="817"/>
      <c r="BV114" s="817">
        <v>948479</v>
      </c>
      <c r="BW114" s="817"/>
      <c r="BX114" s="817"/>
      <c r="BY114" s="817"/>
      <c r="BZ114" s="817"/>
      <c r="CA114" s="817">
        <v>990584</v>
      </c>
      <c r="CB114" s="817"/>
      <c r="CC114" s="817"/>
      <c r="CD114" s="817"/>
      <c r="CE114" s="817"/>
      <c r="CF114" s="875">
        <v>17.100000000000001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1391</v>
      </c>
      <c r="AB115" s="919"/>
      <c r="AC115" s="919"/>
      <c r="AD115" s="919"/>
      <c r="AE115" s="920"/>
      <c r="AF115" s="921">
        <v>551</v>
      </c>
      <c r="AG115" s="919"/>
      <c r="AH115" s="919"/>
      <c r="AI115" s="919"/>
      <c r="AJ115" s="920"/>
      <c r="AK115" s="921">
        <v>529</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v>27</v>
      </c>
      <c r="AG116" s="780"/>
      <c r="AH116" s="780"/>
      <c r="AI116" s="780"/>
      <c r="AJ116" s="781"/>
      <c r="AK116" s="782">
        <v>203</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1050</v>
      </c>
      <c r="DH116" s="780"/>
      <c r="DI116" s="780"/>
      <c r="DJ116" s="780"/>
      <c r="DK116" s="781"/>
      <c r="DL116" s="782">
        <v>525</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1339381</v>
      </c>
      <c r="AB117" s="903"/>
      <c r="AC117" s="903"/>
      <c r="AD117" s="903"/>
      <c r="AE117" s="904"/>
      <c r="AF117" s="905">
        <v>1371317</v>
      </c>
      <c r="AG117" s="903"/>
      <c r="AH117" s="903"/>
      <c r="AI117" s="903"/>
      <c r="AJ117" s="904"/>
      <c r="AK117" s="905">
        <v>1351667</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v>116616</v>
      </c>
      <c r="BR118" s="845"/>
      <c r="BS118" s="845"/>
      <c r="BT118" s="845"/>
      <c r="BU118" s="845"/>
      <c r="BV118" s="845">
        <v>158145</v>
      </c>
      <c r="BW118" s="845"/>
      <c r="BX118" s="845"/>
      <c r="BY118" s="845"/>
      <c r="BZ118" s="845"/>
      <c r="CA118" s="845">
        <v>86250</v>
      </c>
      <c r="CB118" s="845"/>
      <c r="CC118" s="845"/>
      <c r="CD118" s="845"/>
      <c r="CE118" s="845"/>
      <c r="CF118" s="875">
        <v>1.5</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14155535</v>
      </c>
      <c r="BR119" s="845"/>
      <c r="BS119" s="845"/>
      <c r="BT119" s="845"/>
      <c r="BU119" s="845"/>
      <c r="BV119" s="845">
        <v>15188440</v>
      </c>
      <c r="BW119" s="845"/>
      <c r="BX119" s="845"/>
      <c r="BY119" s="845"/>
      <c r="BZ119" s="845"/>
      <c r="CA119" s="845">
        <v>16268393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2914702</v>
      </c>
      <c r="BR120" s="842"/>
      <c r="BS120" s="842"/>
      <c r="BT120" s="842"/>
      <c r="BU120" s="842"/>
      <c r="BV120" s="842">
        <v>3661394</v>
      </c>
      <c r="BW120" s="842"/>
      <c r="BX120" s="842"/>
      <c r="BY120" s="842"/>
      <c r="BZ120" s="842"/>
      <c r="CA120" s="842">
        <v>4106050</v>
      </c>
      <c r="CB120" s="842"/>
      <c r="CC120" s="842"/>
      <c r="CD120" s="842"/>
      <c r="CE120" s="842"/>
      <c r="CF120" s="866">
        <v>70.8</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1795927</v>
      </c>
      <c r="DH120" s="842"/>
      <c r="DI120" s="842"/>
      <c r="DJ120" s="842"/>
      <c r="DK120" s="842"/>
      <c r="DL120" s="842">
        <v>1749610</v>
      </c>
      <c r="DM120" s="842"/>
      <c r="DN120" s="842"/>
      <c r="DO120" s="842"/>
      <c r="DP120" s="842"/>
      <c r="DQ120" s="842">
        <v>1520270</v>
      </c>
      <c r="DR120" s="842"/>
      <c r="DS120" s="842"/>
      <c r="DT120" s="842"/>
      <c r="DU120" s="842"/>
      <c r="DV120" s="843">
        <v>26.2</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248122</v>
      </c>
      <c r="BR121" s="817"/>
      <c r="BS121" s="817"/>
      <c r="BT121" s="817"/>
      <c r="BU121" s="817"/>
      <c r="BV121" s="817">
        <v>394290</v>
      </c>
      <c r="BW121" s="817"/>
      <c r="BX121" s="817"/>
      <c r="BY121" s="817"/>
      <c r="BZ121" s="817"/>
      <c r="CA121" s="817">
        <v>402521</v>
      </c>
      <c r="CB121" s="817"/>
      <c r="CC121" s="817"/>
      <c r="CD121" s="817"/>
      <c r="CE121" s="817"/>
      <c r="CF121" s="875">
        <v>6.9</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367755</v>
      </c>
      <c r="DH121" s="817"/>
      <c r="DI121" s="817"/>
      <c r="DJ121" s="817"/>
      <c r="DK121" s="817"/>
      <c r="DL121" s="817">
        <v>355510</v>
      </c>
      <c r="DM121" s="817"/>
      <c r="DN121" s="817"/>
      <c r="DO121" s="817"/>
      <c r="DP121" s="817"/>
      <c r="DQ121" s="817">
        <v>343596</v>
      </c>
      <c r="DR121" s="817"/>
      <c r="DS121" s="817"/>
      <c r="DT121" s="817"/>
      <c r="DU121" s="817"/>
      <c r="DV121" s="794">
        <v>5.9</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11252992</v>
      </c>
      <c r="BR122" s="845"/>
      <c r="BS122" s="845"/>
      <c r="BT122" s="845"/>
      <c r="BU122" s="845"/>
      <c r="BV122" s="845">
        <v>11659505</v>
      </c>
      <c r="BW122" s="845"/>
      <c r="BX122" s="845"/>
      <c r="BY122" s="845"/>
      <c r="BZ122" s="845"/>
      <c r="CA122" s="845">
        <v>12419420</v>
      </c>
      <c r="CB122" s="845"/>
      <c r="CC122" s="845"/>
      <c r="CD122" s="845"/>
      <c r="CE122" s="845"/>
      <c r="CF122" s="846">
        <v>214.3</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67460</v>
      </c>
      <c r="DH122" s="817"/>
      <c r="DI122" s="817"/>
      <c r="DJ122" s="817"/>
      <c r="DK122" s="817"/>
      <c r="DL122" s="817">
        <v>72000</v>
      </c>
      <c r="DM122" s="817"/>
      <c r="DN122" s="817"/>
      <c r="DO122" s="817"/>
      <c r="DP122" s="817"/>
      <c r="DQ122" s="817">
        <v>73158</v>
      </c>
      <c r="DR122" s="817"/>
      <c r="DS122" s="817"/>
      <c r="DT122" s="817"/>
      <c r="DU122" s="817"/>
      <c r="DV122" s="794">
        <v>1.3</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1340</v>
      </c>
      <c r="AB123" s="780"/>
      <c r="AC123" s="780"/>
      <c r="AD123" s="780"/>
      <c r="AE123" s="781"/>
      <c r="AF123" s="782">
        <v>525</v>
      </c>
      <c r="AG123" s="780"/>
      <c r="AH123" s="780"/>
      <c r="AI123" s="780"/>
      <c r="AJ123" s="781"/>
      <c r="AK123" s="782">
        <v>525</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14415816</v>
      </c>
      <c r="BR123" s="833"/>
      <c r="BS123" s="833"/>
      <c r="BT123" s="833"/>
      <c r="BU123" s="833"/>
      <c r="BV123" s="833">
        <v>15715189</v>
      </c>
      <c r="BW123" s="833"/>
      <c r="BX123" s="833"/>
      <c r="BY123" s="833"/>
      <c r="BZ123" s="833"/>
      <c r="CA123" s="833">
        <v>16927991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51</v>
      </c>
      <c r="AB127" s="780"/>
      <c r="AC127" s="780"/>
      <c r="AD127" s="780"/>
      <c r="AE127" s="781"/>
      <c r="AF127" s="782">
        <v>26</v>
      </c>
      <c r="AG127" s="780"/>
      <c r="AH127" s="780"/>
      <c r="AI127" s="780"/>
      <c r="AJ127" s="781"/>
      <c r="AK127" s="782">
        <v>4</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32783</v>
      </c>
      <c r="AB128" s="801"/>
      <c r="AC128" s="801"/>
      <c r="AD128" s="801"/>
      <c r="AE128" s="802"/>
      <c r="AF128" s="803">
        <v>37877</v>
      </c>
      <c r="AG128" s="801"/>
      <c r="AH128" s="801"/>
      <c r="AI128" s="801"/>
      <c r="AJ128" s="802"/>
      <c r="AK128" s="803">
        <v>39113</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14.06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7048133</v>
      </c>
      <c r="AB129" s="780"/>
      <c r="AC129" s="780"/>
      <c r="AD129" s="780"/>
      <c r="AE129" s="781"/>
      <c r="AF129" s="782">
        <v>6900432</v>
      </c>
      <c r="AG129" s="780"/>
      <c r="AH129" s="780"/>
      <c r="AI129" s="780"/>
      <c r="AJ129" s="781"/>
      <c r="AK129" s="782">
        <v>6955900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19.059999999999999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1117439</v>
      </c>
      <c r="AB130" s="780"/>
      <c r="AC130" s="780"/>
      <c r="AD130" s="780"/>
      <c r="AE130" s="781"/>
      <c r="AF130" s="782">
        <v>1149858</v>
      </c>
      <c r="AG130" s="780"/>
      <c r="AH130" s="780"/>
      <c r="AI130" s="780"/>
      <c r="AJ130" s="781"/>
      <c r="AK130" s="782">
        <v>1160007</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5930694</v>
      </c>
      <c r="AB131" s="764"/>
      <c r="AC131" s="764"/>
      <c r="AD131" s="764"/>
      <c r="AE131" s="765"/>
      <c r="AF131" s="766">
        <v>5750574</v>
      </c>
      <c r="AG131" s="764"/>
      <c r="AH131" s="764"/>
      <c r="AI131" s="764"/>
      <c r="AJ131" s="765"/>
      <c r="AK131" s="766">
        <v>5795893</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3.1894918200000002</v>
      </c>
      <c r="AB132" s="745"/>
      <c r="AC132" s="745"/>
      <c r="AD132" s="745"/>
      <c r="AE132" s="746"/>
      <c r="AF132" s="747">
        <v>3.1924117490000001</v>
      </c>
      <c r="AG132" s="745"/>
      <c r="AH132" s="745"/>
      <c r="AI132" s="745"/>
      <c r="AJ132" s="746"/>
      <c r="AK132" s="747">
        <v>2.631984407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3.8</v>
      </c>
      <c r="AB133" s="724"/>
      <c r="AC133" s="724"/>
      <c r="AD133" s="724"/>
      <c r="AE133" s="725"/>
      <c r="AF133" s="723">
        <v>3.3</v>
      </c>
      <c r="AG133" s="724"/>
      <c r="AH133" s="724"/>
      <c r="AI133" s="724"/>
      <c r="AJ133" s="725"/>
      <c r="AK133" s="723">
        <v>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wPec5aozb2FUWR1tH4jUP47rM1YEKHoRMVUszWb90owushUMsh0ZPOcsADc6rknibUkVdrLU++NqYzqZnzKTA==" saltValue="Sx8T9ENYXgpjqPqErKdF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aFaBURIbewvxn407B/UMPP2yH2Lc/eoiYYy0dLAwzHl0qMjCCQGas5eJ/wsW0lIF9dGNGc91g2ihDjoKR+Dvg==" saltValue="+i86fHmVbS57odVKMFcv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MlVOYR2FaATiw4AFyXx4Q2FdH2sV9lXNwe4uGPJPXV1UwsHXWf9rlJwY6W7/uJt2u6Z1x7WutFMxoVWDnkw8A==" saltValue="05T2uXEpfjL7iFA2EH2J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1214132</v>
      </c>
      <c r="AP9" s="281">
        <v>84786</v>
      </c>
      <c r="AQ9" s="282">
        <v>123213</v>
      </c>
      <c r="AR9" s="283">
        <v>-31.2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348554</v>
      </c>
      <c r="AP10" s="284">
        <v>24340</v>
      </c>
      <c r="AQ10" s="285">
        <v>19454</v>
      </c>
      <c r="AR10" s="286">
        <v>25.1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234964</v>
      </c>
      <c r="AP11" s="284">
        <v>16408</v>
      </c>
      <c r="AQ11" s="285">
        <v>2988</v>
      </c>
      <c r="AR11" s="286">
        <v>449.1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109277</v>
      </c>
      <c r="AP13" s="284">
        <v>7631</v>
      </c>
      <c r="AQ13" s="285">
        <v>6503</v>
      </c>
      <c r="AR13" s="286">
        <v>17.3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t="s">
        <v>490</v>
      </c>
      <c r="AP14" s="284" t="s">
        <v>490</v>
      </c>
      <c r="AQ14" s="285">
        <v>2823</v>
      </c>
      <c r="AR14" s="286" t="s">
        <v>490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-68876</v>
      </c>
      <c r="AP15" s="284">
        <v>-4810</v>
      </c>
      <c r="AQ15" s="285">
        <v>-6736</v>
      </c>
      <c r="AR15" s="286">
        <v>-28.6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1838051</v>
      </c>
      <c r="AP16" s="284">
        <v>128356</v>
      </c>
      <c r="AQ16" s="285">
        <v>148246</v>
      </c>
      <c r="AR16" s="286">
        <v>-13.4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9.2200000000000006</v>
      </c>
      <c r="AP21" s="298">
        <v>12.94</v>
      </c>
      <c r="AQ21" s="299">
        <v>-3.72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96.7</v>
      </c>
      <c r="AP22" s="303">
        <v>95.5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1098797</v>
      </c>
      <c r="AP32" s="312">
        <v>76732</v>
      </c>
      <c r="AQ32" s="313">
        <v>83862</v>
      </c>
      <c r="AR32" s="314">
        <v>-8.5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117076</v>
      </c>
      <c r="AP35" s="312">
        <v>8176</v>
      </c>
      <c r="AQ35" s="313">
        <v>26360</v>
      </c>
      <c r="AR35" s="314">
        <v>-69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135062</v>
      </c>
      <c r="AP36" s="312">
        <v>9432</v>
      </c>
      <c r="AQ36" s="313">
        <v>3483</v>
      </c>
      <c r="AR36" s="314">
        <v>170.8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529</v>
      </c>
      <c r="AP37" s="312">
        <v>37</v>
      </c>
      <c r="AQ37" s="313">
        <v>612</v>
      </c>
      <c r="AR37" s="314">
        <v>-94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203</v>
      </c>
      <c r="AP38" s="315">
        <v>14</v>
      </c>
      <c r="AQ38" s="316">
        <v>21</v>
      </c>
      <c r="AR38" s="304">
        <v>-33.299999999999997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-39113</v>
      </c>
      <c r="AP39" s="312">
        <v>-2731</v>
      </c>
      <c r="AQ39" s="313">
        <v>-3285</v>
      </c>
      <c r="AR39" s="314">
        <v>-16.899999999999999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-1160007</v>
      </c>
      <c r="AP40" s="312">
        <v>-81006</v>
      </c>
      <c r="AQ40" s="313">
        <v>-73039</v>
      </c>
      <c r="AR40" s="314">
        <v>10.9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152547</v>
      </c>
      <c r="AP41" s="312">
        <v>10653</v>
      </c>
      <c r="AQ41" s="313">
        <v>38015</v>
      </c>
      <c r="AR41" s="314">
        <v>-72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2256591</v>
      </c>
      <c r="AN51" s="334">
        <v>146304</v>
      </c>
      <c r="AO51" s="335">
        <v>14.5</v>
      </c>
      <c r="AP51" s="336">
        <v>83103</v>
      </c>
      <c r="AQ51" s="337">
        <v>-13.8</v>
      </c>
      <c r="AR51" s="338">
        <v>28.3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1281882</v>
      </c>
      <c r="AN52" s="342">
        <v>83110</v>
      </c>
      <c r="AO52" s="343">
        <v>25.3</v>
      </c>
      <c r="AP52" s="344">
        <v>41378</v>
      </c>
      <c r="AQ52" s="345">
        <v>3.7</v>
      </c>
      <c r="AR52" s="346">
        <v>21.6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1867342</v>
      </c>
      <c r="AN53" s="334">
        <v>123314</v>
      </c>
      <c r="AO53" s="335">
        <v>-15.7</v>
      </c>
      <c r="AP53" s="336">
        <v>94796</v>
      </c>
      <c r="AQ53" s="337">
        <v>14.1</v>
      </c>
      <c r="AR53" s="338">
        <v>-29.8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1025296</v>
      </c>
      <c r="AN54" s="342">
        <v>67708</v>
      </c>
      <c r="AO54" s="343">
        <v>-18.5</v>
      </c>
      <c r="AP54" s="344">
        <v>55781</v>
      </c>
      <c r="AQ54" s="345">
        <v>34.799999999999997</v>
      </c>
      <c r="AR54" s="346">
        <v>-53.3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1424524</v>
      </c>
      <c r="AN55" s="334">
        <v>95535</v>
      </c>
      <c r="AO55" s="335">
        <v>-22.5</v>
      </c>
      <c r="AP55" s="336">
        <v>114841</v>
      </c>
      <c r="AQ55" s="337">
        <v>21.1</v>
      </c>
      <c r="AR55" s="338">
        <v>-43.6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643216</v>
      </c>
      <c r="AN56" s="342">
        <v>43137</v>
      </c>
      <c r="AO56" s="343">
        <v>-36.299999999999997</v>
      </c>
      <c r="AP56" s="344">
        <v>51589</v>
      </c>
      <c r="AQ56" s="345">
        <v>-7.5</v>
      </c>
      <c r="AR56" s="346">
        <v>-28.8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2967857</v>
      </c>
      <c r="AN57" s="334">
        <v>202847</v>
      </c>
      <c r="AO57" s="335">
        <v>112.3</v>
      </c>
      <c r="AP57" s="336">
        <v>124145</v>
      </c>
      <c r="AQ57" s="337">
        <v>8.1</v>
      </c>
      <c r="AR57" s="338">
        <v>104.2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600825</v>
      </c>
      <c r="AN58" s="342">
        <v>41065</v>
      </c>
      <c r="AO58" s="343">
        <v>-4.8</v>
      </c>
      <c r="AP58" s="344">
        <v>54761</v>
      </c>
      <c r="AQ58" s="345">
        <v>6.1</v>
      </c>
      <c r="AR58" s="346">
        <v>-10.9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3384578</v>
      </c>
      <c r="AN59" s="334">
        <v>236353</v>
      </c>
      <c r="AO59" s="335">
        <v>16.5</v>
      </c>
      <c r="AP59" s="336">
        <v>131480</v>
      </c>
      <c r="AQ59" s="337">
        <v>5.9</v>
      </c>
      <c r="AR59" s="338">
        <v>10.6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768812</v>
      </c>
      <c r="AN60" s="342">
        <v>53688</v>
      </c>
      <c r="AO60" s="343">
        <v>30.7</v>
      </c>
      <c r="AP60" s="344">
        <v>63148</v>
      </c>
      <c r="AQ60" s="345">
        <v>15.3</v>
      </c>
      <c r="AR60" s="346">
        <v>15.4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2380178</v>
      </c>
      <c r="AN61" s="349">
        <v>160871</v>
      </c>
      <c r="AO61" s="350">
        <v>21</v>
      </c>
      <c r="AP61" s="351">
        <v>109673</v>
      </c>
      <c r="AQ61" s="352">
        <v>7.1</v>
      </c>
      <c r="AR61" s="338">
        <v>13.9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864006</v>
      </c>
      <c r="AN62" s="342">
        <v>57742</v>
      </c>
      <c r="AO62" s="343">
        <v>-0.7</v>
      </c>
      <c r="AP62" s="344">
        <v>53331</v>
      </c>
      <c r="AQ62" s="345">
        <v>10.5</v>
      </c>
      <c r="AR62" s="346">
        <v>-11.2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ZG4IxenHLh5swdMwIHC9mW6Dav3q6fhXZU1F7M7nYJWqDG1fPNXwcSRci25XzlpNt+kdqkf7qN/dnZvljXIlQ==" saltValue="57M3zp5Y3rb+GUg8KpLZ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dgCOHUBDxwuoRTx33NxKKlfWwpnuam1mHXLSOKzuvq5lFMtIpmtPcHu+WUACq5q43FtG6NW9MFzRi3BREr0RLg==" saltValue="FpDGfVJVQow2nG56+V9i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Sxgnv1qOJNpTR6EzaRZo05fo4FhD5bhdR8XEKI9qW1whMR/9x5UKwVjh0u1oQelJz2k/3+81EBiduM8ZTO8yAg==" saltValue="EDlqTTLWn9hobIam8jg/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15.79</v>
      </c>
      <c r="G47" s="12">
        <v>16.829999999999998</v>
      </c>
      <c r="H47" s="12">
        <v>20.89</v>
      </c>
      <c r="I47" s="12">
        <v>20.09</v>
      </c>
      <c r="J47" s="13">
        <v>19.149999999999999</v>
      </c>
    </row>
    <row r="48" spans="2:10" ht="57.75" customHeight="1" x14ac:dyDescent="0.15">
      <c r="B48" s="14"/>
      <c r="C48" s="1141" t="s">
        <v>4</v>
      </c>
      <c r="D48" s="1141"/>
      <c r="E48" s="1142"/>
      <c r="F48" s="15">
        <v>2.56</v>
      </c>
      <c r="G48" s="16">
        <v>2.5299999999999998</v>
      </c>
      <c r="H48" s="16">
        <v>4.03</v>
      </c>
      <c r="I48" s="16">
        <v>2.84</v>
      </c>
      <c r="J48" s="17">
        <v>4.01</v>
      </c>
    </row>
    <row r="49" spans="2:10" ht="57.75" customHeight="1" thickBot="1" x14ac:dyDescent="0.2">
      <c r="B49" s="18"/>
      <c r="C49" s="1143" t="s">
        <v>5</v>
      </c>
      <c r="D49" s="1143"/>
      <c r="E49" s="1144"/>
      <c r="F49" s="19">
        <v>2.8</v>
      </c>
      <c r="G49" s="20">
        <v>4.0599999999999996</v>
      </c>
      <c r="H49" s="20">
        <v>8.36</v>
      </c>
      <c r="I49" s="20" t="s">
        <v>533</v>
      </c>
      <c r="J49" s="21">
        <v>0.42</v>
      </c>
    </row>
    <row r="50" spans="2:10" x14ac:dyDescent="0.15"/>
  </sheetData>
  <sheetProtection algorithmName="SHA-512" hashValue="7yWfigmTC4vLgffmJd9RmdWDc6gFS54fH/0B0jgweeat0t0+53ExB5Wn4Z4qtWoL6rNIOMyPbAqDoP/yP1+VAQ==" saltValue="VdopFf1puh76IBNgMHKL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10.68</v>
      </c>
      <c r="G34" s="33">
        <v>10.39</v>
      </c>
      <c r="H34" s="33">
        <v>9.9600000000000009</v>
      </c>
      <c r="I34" s="33">
        <v>9.73</v>
      </c>
      <c r="J34" s="34">
        <v>9.1999999999999993</v>
      </c>
      <c r="K34" s="22"/>
      <c r="L34" s="22"/>
      <c r="M34" s="22"/>
      <c r="N34" s="22"/>
      <c r="O34" s="22"/>
      <c r="P34" s="22"/>
    </row>
    <row r="35" spans="1:16" ht="39" customHeight="1" x14ac:dyDescent="0.15">
      <c r="A35" s="22"/>
      <c r="B35" s="35"/>
      <c r="C35" s="1145" t="s">
        <v>535</v>
      </c>
      <c r="D35" s="1146"/>
      <c r="E35" s="1147"/>
      <c r="F35" s="36">
        <v>2.56</v>
      </c>
      <c r="G35" s="37">
        <v>2.52</v>
      </c>
      <c r="H35" s="37">
        <v>4.0199999999999996</v>
      </c>
      <c r="I35" s="37">
        <v>2.84</v>
      </c>
      <c r="J35" s="38">
        <v>4</v>
      </c>
      <c r="K35" s="22"/>
      <c r="L35" s="22"/>
      <c r="M35" s="22"/>
      <c r="N35" s="22"/>
      <c r="O35" s="22"/>
      <c r="P35" s="22"/>
    </row>
    <row r="36" spans="1:16" ht="39" customHeight="1" x14ac:dyDescent="0.15">
      <c r="A36" s="22"/>
      <c r="B36" s="35"/>
      <c r="C36" s="1145" t="s">
        <v>536</v>
      </c>
      <c r="D36" s="1146"/>
      <c r="E36" s="1147"/>
      <c r="F36" s="36">
        <v>2.39</v>
      </c>
      <c r="G36" s="37">
        <v>1.38</v>
      </c>
      <c r="H36" s="37">
        <v>1.27</v>
      </c>
      <c r="I36" s="37">
        <v>1.93</v>
      </c>
      <c r="J36" s="38">
        <v>1.66</v>
      </c>
      <c r="K36" s="22"/>
      <c r="L36" s="22"/>
      <c r="M36" s="22"/>
      <c r="N36" s="22"/>
      <c r="O36" s="22"/>
      <c r="P36" s="22"/>
    </row>
    <row r="37" spans="1:16" ht="39" customHeight="1" x14ac:dyDescent="0.15">
      <c r="A37" s="22"/>
      <c r="B37" s="35"/>
      <c r="C37" s="1145" t="s">
        <v>537</v>
      </c>
      <c r="D37" s="1146"/>
      <c r="E37" s="1147"/>
      <c r="F37" s="36">
        <v>0.4</v>
      </c>
      <c r="G37" s="37">
        <v>0.56999999999999995</v>
      </c>
      <c r="H37" s="37">
        <v>0.82</v>
      </c>
      <c r="I37" s="37">
        <v>1.1100000000000001</v>
      </c>
      <c r="J37" s="38">
        <v>1.08</v>
      </c>
      <c r="K37" s="22"/>
      <c r="L37" s="22"/>
      <c r="M37" s="22"/>
      <c r="N37" s="22"/>
      <c r="O37" s="22"/>
      <c r="P37" s="22"/>
    </row>
    <row r="38" spans="1:16" ht="39" customHeight="1" x14ac:dyDescent="0.15">
      <c r="A38" s="22"/>
      <c r="B38" s="35"/>
      <c r="C38" s="1145" t="s">
        <v>538</v>
      </c>
      <c r="D38" s="1146"/>
      <c r="E38" s="1147"/>
      <c r="F38" s="36">
        <v>0.04</v>
      </c>
      <c r="G38" s="37">
        <v>7.0000000000000007E-2</v>
      </c>
      <c r="H38" s="37">
        <v>0.14000000000000001</v>
      </c>
      <c r="I38" s="37">
        <v>0.09</v>
      </c>
      <c r="J38" s="38">
        <v>0.12</v>
      </c>
      <c r="K38" s="22"/>
      <c r="L38" s="22"/>
      <c r="M38" s="22"/>
      <c r="N38" s="22"/>
      <c r="O38" s="22"/>
      <c r="P38" s="22"/>
    </row>
    <row r="39" spans="1:16" ht="39" customHeight="1" x14ac:dyDescent="0.15">
      <c r="A39" s="22"/>
      <c r="B39" s="35"/>
      <c r="C39" s="1145" t="s">
        <v>539</v>
      </c>
      <c r="D39" s="1146"/>
      <c r="E39" s="1147"/>
      <c r="F39" s="36">
        <v>0.02</v>
      </c>
      <c r="G39" s="37">
        <v>0.2</v>
      </c>
      <c r="H39" s="37">
        <v>0.12</v>
      </c>
      <c r="I39" s="37">
        <v>0.03</v>
      </c>
      <c r="J39" s="38">
        <v>7.0000000000000007E-2</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541</v>
      </c>
      <c r="D41" s="1146"/>
      <c r="E41" s="1147"/>
      <c r="F41" s="36">
        <v>0</v>
      </c>
      <c r="G41" s="37">
        <v>0</v>
      </c>
      <c r="H41" s="37">
        <v>0.01</v>
      </c>
      <c r="I41" s="37" t="s">
        <v>542</v>
      </c>
      <c r="J41" s="38">
        <v>0</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0.02</v>
      </c>
      <c r="G43" s="42">
        <v>0.03</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BRTDm9W2GqnfR5lVDIrlNdo99/YQIheCK3RxNJFKYdTvUVIEbSwpyqwmKFpUwxy38Rvt4NBRf1Prpm0QV/Bgw==" saltValue="QGtwRYxtNMq8gpTy8nGV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971</v>
      </c>
      <c r="L45" s="60">
        <v>956</v>
      </c>
      <c r="M45" s="60">
        <v>1015</v>
      </c>
      <c r="N45" s="60">
        <v>1047</v>
      </c>
      <c r="O45" s="61">
        <v>1099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181</v>
      </c>
      <c r="L48" s="64">
        <v>198</v>
      </c>
      <c r="M48" s="64">
        <v>185</v>
      </c>
      <c r="N48" s="64">
        <v>182</v>
      </c>
      <c r="O48" s="65">
        <v>117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192</v>
      </c>
      <c r="L49" s="64">
        <v>174</v>
      </c>
      <c r="M49" s="64">
        <v>139</v>
      </c>
      <c r="N49" s="64">
        <v>142</v>
      </c>
      <c r="O49" s="65">
        <v>135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490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1100</v>
      </c>
      <c r="L52" s="64">
        <v>1117</v>
      </c>
      <c r="M52" s="64">
        <v>1150</v>
      </c>
      <c r="N52" s="64">
        <v>1188</v>
      </c>
      <c r="O52" s="65">
        <v>1199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245</v>
      </c>
      <c r="L53" s="69">
        <v>212</v>
      </c>
      <c r="M53" s="69">
        <v>190</v>
      </c>
      <c r="N53" s="69">
        <v>184</v>
      </c>
      <c r="O53" s="70">
        <v>153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z3gC8zueERPCokP31XrcRIlhBoNkLI0/+FJPCD638srCIaMcnoM3NZh4LI5B/t5J5r/atLqHQW3hLBGgBLTPQ==" saltValue="Jnla4TD5tKxi9pfVQvHe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9382</v>
      </c>
      <c r="J41" s="356">
        <v>9881</v>
      </c>
      <c r="K41" s="356">
        <v>9945</v>
      </c>
      <c r="L41" s="356">
        <v>11101</v>
      </c>
      <c r="M41" s="357">
        <v>12564</v>
      </c>
    </row>
    <row r="42" spans="2:13" ht="27.75" customHeight="1" x14ac:dyDescent="0.15">
      <c r="B42" s="1186"/>
      <c r="C42" s="1187"/>
      <c r="D42" s="106"/>
      <c r="E42" s="1190" t="s">
        <v>32</v>
      </c>
      <c r="F42" s="1190"/>
      <c r="G42" s="1190"/>
      <c r="H42" s="1191"/>
      <c r="I42" s="358">
        <v>4</v>
      </c>
      <c r="J42" s="359">
        <v>2</v>
      </c>
      <c r="K42" s="359">
        <v>1</v>
      </c>
      <c r="L42" s="359">
        <v>1</v>
      </c>
      <c r="M42" s="360" t="s">
        <v>490</v>
      </c>
    </row>
    <row r="43" spans="2:13" ht="27.75" customHeight="1" x14ac:dyDescent="0.15">
      <c r="B43" s="1186"/>
      <c r="C43" s="1187"/>
      <c r="D43" s="106"/>
      <c r="E43" s="1190" t="s">
        <v>33</v>
      </c>
      <c r="F43" s="1190"/>
      <c r="G43" s="1190"/>
      <c r="H43" s="1191"/>
      <c r="I43" s="358">
        <v>2467</v>
      </c>
      <c r="J43" s="359">
        <v>2324</v>
      </c>
      <c r="K43" s="359">
        <v>2231</v>
      </c>
      <c r="L43" s="359">
        <v>2177</v>
      </c>
      <c r="M43" s="360">
        <v>1937</v>
      </c>
    </row>
    <row r="44" spans="2:13" ht="27.75" customHeight="1" x14ac:dyDescent="0.15">
      <c r="B44" s="1186"/>
      <c r="C44" s="1187"/>
      <c r="D44" s="106"/>
      <c r="E44" s="1190" t="s">
        <v>34</v>
      </c>
      <c r="F44" s="1190"/>
      <c r="G44" s="1190"/>
      <c r="H44" s="1191"/>
      <c r="I44" s="358">
        <v>1155</v>
      </c>
      <c r="J44" s="359">
        <v>1040</v>
      </c>
      <c r="K44" s="359">
        <v>903</v>
      </c>
      <c r="L44" s="359">
        <v>803</v>
      </c>
      <c r="M44" s="360">
        <v>690</v>
      </c>
    </row>
    <row r="45" spans="2:13" ht="27.75" customHeight="1" x14ac:dyDescent="0.15">
      <c r="B45" s="1186"/>
      <c r="C45" s="1187"/>
      <c r="D45" s="106"/>
      <c r="E45" s="1190" t="s">
        <v>35</v>
      </c>
      <c r="F45" s="1190"/>
      <c r="G45" s="1190"/>
      <c r="H45" s="1191"/>
      <c r="I45" s="358">
        <v>1001</v>
      </c>
      <c r="J45" s="359">
        <v>965</v>
      </c>
      <c r="K45" s="359">
        <v>959</v>
      </c>
      <c r="L45" s="359">
        <v>948</v>
      </c>
      <c r="M45" s="360">
        <v>991</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v>59</v>
      </c>
      <c r="J49" s="359">
        <v>49</v>
      </c>
      <c r="K49" s="359">
        <v>117</v>
      </c>
      <c r="L49" s="359">
        <v>158</v>
      </c>
      <c r="M49" s="360">
        <v>86</v>
      </c>
    </row>
    <row r="50" spans="2:13" ht="27.75" customHeight="1" x14ac:dyDescent="0.15">
      <c r="B50" s="1184" t="s">
        <v>40</v>
      </c>
      <c r="C50" s="1185"/>
      <c r="D50" s="109"/>
      <c r="E50" s="1190" t="s">
        <v>41</v>
      </c>
      <c r="F50" s="1190"/>
      <c r="G50" s="1190"/>
      <c r="H50" s="1191"/>
      <c r="I50" s="358">
        <v>1765</v>
      </c>
      <c r="J50" s="359">
        <v>2256</v>
      </c>
      <c r="K50" s="359">
        <v>2915</v>
      </c>
      <c r="L50" s="359">
        <v>3661</v>
      </c>
      <c r="M50" s="360">
        <v>4106</v>
      </c>
    </row>
    <row r="51" spans="2:13" ht="27.75" customHeight="1" x14ac:dyDescent="0.15">
      <c r="B51" s="1186"/>
      <c r="C51" s="1187"/>
      <c r="D51" s="106"/>
      <c r="E51" s="1190" t="s">
        <v>42</v>
      </c>
      <c r="F51" s="1190"/>
      <c r="G51" s="1190"/>
      <c r="H51" s="1191"/>
      <c r="I51" s="358">
        <v>125</v>
      </c>
      <c r="J51" s="359">
        <v>170</v>
      </c>
      <c r="K51" s="359">
        <v>248</v>
      </c>
      <c r="L51" s="359">
        <v>394</v>
      </c>
      <c r="M51" s="360">
        <v>403</v>
      </c>
    </row>
    <row r="52" spans="2:13" ht="27.75" customHeight="1" x14ac:dyDescent="0.15">
      <c r="B52" s="1188"/>
      <c r="C52" s="1189"/>
      <c r="D52" s="106"/>
      <c r="E52" s="1190" t="s">
        <v>43</v>
      </c>
      <c r="F52" s="1190"/>
      <c r="G52" s="1190"/>
      <c r="H52" s="1191"/>
      <c r="I52" s="358">
        <v>11244</v>
      </c>
      <c r="J52" s="359">
        <v>11501</v>
      </c>
      <c r="K52" s="359">
        <v>11253</v>
      </c>
      <c r="L52" s="359">
        <v>11660</v>
      </c>
      <c r="M52" s="360">
        <v>12419</v>
      </c>
    </row>
    <row r="53" spans="2:13" ht="27.75" customHeight="1" thickBot="1" x14ac:dyDescent="0.2">
      <c r="B53" s="1192" t="s">
        <v>19</v>
      </c>
      <c r="C53" s="1193"/>
      <c r="D53" s="110"/>
      <c r="E53" s="1194" t="s">
        <v>44</v>
      </c>
      <c r="F53" s="1194"/>
      <c r="G53" s="1194"/>
      <c r="H53" s="1195"/>
      <c r="I53" s="361">
        <v>933</v>
      </c>
      <c r="J53" s="362">
        <v>334</v>
      </c>
      <c r="K53" s="362">
        <v>-260</v>
      </c>
      <c r="L53" s="362">
        <v>-527</v>
      </c>
      <c r="M53" s="363">
        <v>-660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thVegKi0XmClP6GEeM2aa8+eBmCfPgT0IQWkAuhl16tUBbo2dFvAVklRm3/a1p6Z2Q2bl+bqIdMyFWyJoo24Q==" saltValue="tLHOTdCowKes/REjrbhM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1472</v>
      </c>
      <c r="G55" s="122">
        <v>1386</v>
      </c>
      <c r="H55" s="123">
        <v>1332</v>
      </c>
    </row>
    <row r="56" spans="2:8" ht="52.5" customHeight="1" x14ac:dyDescent="0.15">
      <c r="B56" s="124"/>
      <c r="C56" s="1213" t="s">
        <v>47</v>
      </c>
      <c r="D56" s="1213"/>
      <c r="E56" s="1214"/>
      <c r="F56" s="125">
        <v>216</v>
      </c>
      <c r="G56" s="125">
        <v>635</v>
      </c>
      <c r="H56" s="126">
        <v>937</v>
      </c>
    </row>
    <row r="57" spans="2:8" ht="53.25" customHeight="1" x14ac:dyDescent="0.15">
      <c r="B57" s="124"/>
      <c r="C57" s="1215" t="s">
        <v>48</v>
      </c>
      <c r="D57" s="1215"/>
      <c r="E57" s="1216"/>
      <c r="F57" s="127">
        <v>1614</v>
      </c>
      <c r="G57" s="127">
        <v>2031</v>
      </c>
      <c r="H57" s="128">
        <v>2111</v>
      </c>
    </row>
    <row r="58" spans="2:8" ht="45.75" customHeight="1" x14ac:dyDescent="0.15">
      <c r="B58" s="129"/>
      <c r="C58" s="1203" t="s">
        <v>565</v>
      </c>
      <c r="D58" s="1204"/>
      <c r="E58" s="1205"/>
      <c r="F58" s="130">
        <v>844</v>
      </c>
      <c r="G58" s="130">
        <v>1246</v>
      </c>
      <c r="H58" s="131">
        <v>1398</v>
      </c>
    </row>
    <row r="59" spans="2:8" ht="45.75" customHeight="1" x14ac:dyDescent="0.15">
      <c r="B59" s="129"/>
      <c r="C59" s="1203" t="s">
        <v>566</v>
      </c>
      <c r="D59" s="1204"/>
      <c r="E59" s="1205"/>
      <c r="F59" s="130">
        <v>590</v>
      </c>
      <c r="G59" s="130">
        <v>590</v>
      </c>
      <c r="H59" s="131">
        <v>590</v>
      </c>
    </row>
    <row r="60" spans="2:8" ht="45.75" customHeight="1" x14ac:dyDescent="0.15">
      <c r="B60" s="129"/>
      <c r="C60" s="1203" t="s">
        <v>567</v>
      </c>
      <c r="D60" s="1204"/>
      <c r="E60" s="1205"/>
      <c r="F60" s="130">
        <v>60</v>
      </c>
      <c r="G60" s="130">
        <v>92</v>
      </c>
      <c r="H60" s="131">
        <v>54</v>
      </c>
    </row>
    <row r="61" spans="2:8" ht="45.75" customHeight="1" x14ac:dyDescent="0.15">
      <c r="B61" s="129"/>
      <c r="C61" s="1203" t="s">
        <v>568</v>
      </c>
      <c r="D61" s="1204"/>
      <c r="E61" s="1205"/>
      <c r="F61" s="130">
        <v>42</v>
      </c>
      <c r="G61" s="130">
        <v>46</v>
      </c>
      <c r="H61" s="131">
        <v>46</v>
      </c>
    </row>
    <row r="62" spans="2:8" ht="45.75" customHeight="1" thickBot="1" x14ac:dyDescent="0.2">
      <c r="B62" s="132"/>
      <c r="C62" s="1206" t="s">
        <v>569</v>
      </c>
      <c r="D62" s="1207"/>
      <c r="E62" s="1208"/>
      <c r="F62" s="133">
        <v>10</v>
      </c>
      <c r="G62" s="133">
        <v>9</v>
      </c>
      <c r="H62" s="134">
        <v>8</v>
      </c>
    </row>
    <row r="63" spans="2:8" ht="52.5" customHeight="1" thickBot="1" x14ac:dyDescent="0.2">
      <c r="B63" s="135"/>
      <c r="C63" s="1209" t="s">
        <v>49</v>
      </c>
      <c r="D63" s="1209"/>
      <c r="E63" s="1210"/>
      <c r="F63" s="136">
        <v>3302</v>
      </c>
      <c r="G63" s="136">
        <v>4052</v>
      </c>
      <c r="H63" s="137">
        <v>4381</v>
      </c>
    </row>
    <row r="64" spans="2:8" x14ac:dyDescent="0.15"/>
  </sheetData>
  <sheetProtection algorithmName="SHA-512" hashValue="kPHczzLmgKlHCZbsNKR0YZ/eRM7BjMbluWag1klCEzq3hDq7e3Zv343cJ49UIVP6mCbJ1+IYt4l6hH9Y1cfA/A==" saltValue="cAYAnRMTlIv4f8MH0VBu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146304</v>
      </c>
      <c r="E3" s="156"/>
      <c r="F3" s="157">
        <v>83103</v>
      </c>
      <c r="G3" s="158"/>
      <c r="H3" s="159"/>
    </row>
    <row r="4" spans="1:8" x14ac:dyDescent="0.15">
      <c r="A4" s="160"/>
      <c r="B4" s="161"/>
      <c r="C4" s="162"/>
      <c r="D4" s="163">
        <v>83110</v>
      </c>
      <c r="E4" s="164"/>
      <c r="F4" s="165">
        <v>41378</v>
      </c>
      <c r="G4" s="166"/>
      <c r="H4" s="167"/>
    </row>
    <row r="5" spans="1:8" x14ac:dyDescent="0.15">
      <c r="A5" s="148" t="s">
        <v>522</v>
      </c>
      <c r="B5" s="153"/>
      <c r="C5" s="154"/>
      <c r="D5" s="155">
        <v>123314</v>
      </c>
      <c r="E5" s="156"/>
      <c r="F5" s="157">
        <v>94796</v>
      </c>
      <c r="G5" s="158"/>
      <c r="H5" s="159"/>
    </row>
    <row r="6" spans="1:8" x14ac:dyDescent="0.15">
      <c r="A6" s="160"/>
      <c r="B6" s="161"/>
      <c r="C6" s="162"/>
      <c r="D6" s="163">
        <v>67708</v>
      </c>
      <c r="E6" s="164"/>
      <c r="F6" s="165">
        <v>55781</v>
      </c>
      <c r="G6" s="166"/>
      <c r="H6" s="167"/>
    </row>
    <row r="7" spans="1:8" x14ac:dyDescent="0.15">
      <c r="A7" s="148" t="s">
        <v>523</v>
      </c>
      <c r="B7" s="153"/>
      <c r="C7" s="154"/>
      <c r="D7" s="155">
        <v>95535</v>
      </c>
      <c r="E7" s="156"/>
      <c r="F7" s="157">
        <v>114841</v>
      </c>
      <c r="G7" s="158"/>
      <c r="H7" s="159"/>
    </row>
    <row r="8" spans="1:8" x14ac:dyDescent="0.15">
      <c r="A8" s="160"/>
      <c r="B8" s="161"/>
      <c r="C8" s="162"/>
      <c r="D8" s="163">
        <v>43137</v>
      </c>
      <c r="E8" s="164"/>
      <c r="F8" s="165">
        <v>51589</v>
      </c>
      <c r="G8" s="166"/>
      <c r="H8" s="167"/>
    </row>
    <row r="9" spans="1:8" x14ac:dyDescent="0.15">
      <c r="A9" s="148" t="s">
        <v>524</v>
      </c>
      <c r="B9" s="153"/>
      <c r="C9" s="154"/>
      <c r="D9" s="155">
        <v>202847</v>
      </c>
      <c r="E9" s="156"/>
      <c r="F9" s="157">
        <v>124145</v>
      </c>
      <c r="G9" s="158"/>
      <c r="H9" s="159"/>
    </row>
    <row r="10" spans="1:8" x14ac:dyDescent="0.15">
      <c r="A10" s="160"/>
      <c r="B10" s="161"/>
      <c r="C10" s="162"/>
      <c r="D10" s="163">
        <v>41065</v>
      </c>
      <c r="E10" s="164"/>
      <c r="F10" s="165">
        <v>54761</v>
      </c>
      <c r="G10" s="166"/>
      <c r="H10" s="167"/>
    </row>
    <row r="11" spans="1:8" x14ac:dyDescent="0.15">
      <c r="A11" s="148" t="s">
        <v>525</v>
      </c>
      <c r="B11" s="153"/>
      <c r="C11" s="154"/>
      <c r="D11" s="155">
        <v>236353</v>
      </c>
      <c r="E11" s="156"/>
      <c r="F11" s="157">
        <v>131480</v>
      </c>
      <c r="G11" s="158"/>
      <c r="H11" s="159"/>
    </row>
    <row r="12" spans="1:8" x14ac:dyDescent="0.15">
      <c r="A12" s="160"/>
      <c r="B12" s="161"/>
      <c r="C12" s="168"/>
      <c r="D12" s="163">
        <v>53688</v>
      </c>
      <c r="E12" s="164"/>
      <c r="F12" s="165">
        <v>63148</v>
      </c>
      <c r="G12" s="166"/>
      <c r="H12" s="167"/>
    </row>
    <row r="13" spans="1:8" x14ac:dyDescent="0.15">
      <c r="A13" s="148"/>
      <c r="B13" s="153"/>
      <c r="C13" s="169"/>
      <c r="D13" s="170">
        <v>160871</v>
      </c>
      <c r="E13" s="171"/>
      <c r="F13" s="172">
        <v>109673</v>
      </c>
      <c r="G13" s="173"/>
      <c r="H13" s="159"/>
    </row>
    <row r="14" spans="1:8" x14ac:dyDescent="0.15">
      <c r="A14" s="160"/>
      <c r="B14" s="161"/>
      <c r="C14" s="162"/>
      <c r="D14" s="163">
        <v>57742</v>
      </c>
      <c r="E14" s="164"/>
      <c r="F14" s="165">
        <v>53331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2.56</v>
      </c>
      <c r="C19" s="174">
        <f>ROUND(VALUE(SUBSTITUTE(実質収支比率等に係る経年分析!G$48,"▲","-")),2)</f>
        <v>2.5299999999999998</v>
      </c>
      <c r="D19" s="174">
        <f>ROUND(VALUE(SUBSTITUTE(実質収支比率等に係る経年分析!H$48,"▲","-")),2)</f>
        <v>4.03</v>
      </c>
      <c r="E19" s="174">
        <f>ROUND(VALUE(SUBSTITUTE(実質収支比率等に係る経年分析!I$48,"▲","-")),2)</f>
        <v>2.84</v>
      </c>
      <c r="F19" s="174">
        <f>ROUND(VALUE(SUBSTITUTE(実質収支比率等に係る経年分析!J$48,"▲","-")),2)</f>
        <v>4.01</v>
      </c>
    </row>
    <row r="20" spans="1:11" x14ac:dyDescent="0.15">
      <c r="A20" s="174" t="s">
        <v>53</v>
      </c>
      <c r="B20" s="174">
        <f>ROUND(VALUE(SUBSTITUTE(実質収支比率等に係る経年分析!F$47,"▲","-")),2)</f>
        <v>15.79</v>
      </c>
      <c r="C20" s="174">
        <f>ROUND(VALUE(SUBSTITUTE(実質収支比率等に係る経年分析!G$47,"▲","-")),2)</f>
        <v>16.829999999999998</v>
      </c>
      <c r="D20" s="174">
        <f>ROUND(VALUE(SUBSTITUTE(実質収支比率等に係る経年分析!H$47,"▲","-")),2)</f>
        <v>20.89</v>
      </c>
      <c r="E20" s="174">
        <f>ROUND(VALUE(SUBSTITUTE(実質収支比率等に係る経年分析!I$47,"▲","-")),2)</f>
        <v>20.09</v>
      </c>
      <c r="F20" s="174">
        <f>ROUND(VALUE(SUBSTITUTE(実質収支比率等に係る経年分析!J$47,"▲","-")),2)</f>
        <v>19.149999999999999</v>
      </c>
    </row>
    <row r="21" spans="1:11" x14ac:dyDescent="0.15">
      <c r="A21" s="174" t="s">
        <v>54</v>
      </c>
      <c r="B21" s="174">
        <f>IF(ISNUMBER(VALUE(SUBSTITUTE(実質収支比率等に係る経年分析!F$49,"▲","-"))),ROUND(VALUE(SUBSTITUTE(実質収支比率等に係る経年分析!F$49,"▲","-")),2),NA())</f>
        <v>2.8</v>
      </c>
      <c r="C21" s="174">
        <f>IF(ISNUMBER(VALUE(SUBSTITUTE(実質収支比率等に係る経年分析!G$49,"▲","-"))),ROUND(VALUE(SUBSTITUTE(実質収支比率等に係る経年分析!G$49,"▲","-")),2),NA())</f>
        <v>4.0599999999999996</v>
      </c>
      <c r="D21" s="174">
        <f>IF(ISNUMBER(VALUE(SUBSTITUTE(実質収支比率等に係る経年分析!H$49,"▲","-"))),ROUND(VALUE(SUBSTITUTE(実質収支比率等に係る経年分析!H$49,"▲","-")),2),NA())</f>
        <v>8.36</v>
      </c>
      <c r="E21" s="174">
        <f>IF(ISNUMBER(VALUE(SUBSTITUTE(実質収支比率等に係る経年分析!I$49,"▲","-"))),ROUND(VALUE(SUBSTITUTE(実質収支比率等に係る経年分析!I$49,"▲","-")),2),NA())</f>
        <v>-3.69</v>
      </c>
      <c r="F21" s="174">
        <f>IF(ISNUMBER(VALUE(SUBSTITUTE(実質収支比率等に係る経年分析!J$49,"▲","-"))),ROUND(VALUE(SUBSTITUTE(実質収支比率等に係る経年分析!J$49,"▲","-")),2),NA())</f>
        <v>0.42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七戸霊園事業特別会計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1.1100000000000001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1100</v>
      </c>
      <c r="E42" s="176"/>
      <c r="F42" s="176"/>
      <c r="G42" s="176">
        <f>'実質公債費比率（分子）の構造'!L$52</f>
        <v>1117</v>
      </c>
      <c r="H42" s="176"/>
      <c r="I42" s="176"/>
      <c r="J42" s="176">
        <f>'実質公債費比率（分子）の構造'!M$52</f>
        <v>1150</v>
      </c>
      <c r="K42" s="176"/>
      <c r="L42" s="176"/>
      <c r="M42" s="176">
        <f>'実質公債費比率（分子）の構造'!N$52</f>
        <v>1188</v>
      </c>
      <c r="N42" s="176"/>
      <c r="O42" s="176"/>
      <c r="P42" s="176">
        <f>'実質公債費比率（分子）の構造'!O$52</f>
        <v>1199</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192</v>
      </c>
      <c r="C45" s="176"/>
      <c r="D45" s="176"/>
      <c r="E45" s="176">
        <f>'実質公債費比率（分子）の構造'!L$49</f>
        <v>174</v>
      </c>
      <c r="F45" s="176"/>
      <c r="G45" s="176"/>
      <c r="H45" s="176">
        <f>'実質公債費比率（分子）の構造'!M$49</f>
        <v>139</v>
      </c>
      <c r="I45" s="176"/>
      <c r="J45" s="176"/>
      <c r="K45" s="176">
        <f>'実質公債費比率（分子）の構造'!N$49</f>
        <v>142</v>
      </c>
      <c r="L45" s="176"/>
      <c r="M45" s="176"/>
      <c r="N45" s="176">
        <f>'実質公債費比率（分子）の構造'!O$49</f>
        <v>135</v>
      </c>
      <c r="O45" s="176"/>
      <c r="P45" s="176"/>
    </row>
    <row r="46" spans="1:16" x14ac:dyDescent="0.15">
      <c r="A46" s="176" t="s">
        <v>64</v>
      </c>
      <c r="B46" s="176">
        <f>'実質公債費比率（分子）の構造'!K$48</f>
        <v>181</v>
      </c>
      <c r="C46" s="176"/>
      <c r="D46" s="176"/>
      <c r="E46" s="176">
        <f>'実質公債費比率（分子）の構造'!L$48</f>
        <v>198</v>
      </c>
      <c r="F46" s="176"/>
      <c r="G46" s="176"/>
      <c r="H46" s="176">
        <f>'実質公債費比率（分子）の構造'!M$48</f>
        <v>185</v>
      </c>
      <c r="I46" s="176"/>
      <c r="J46" s="176"/>
      <c r="K46" s="176">
        <f>'実質公債費比率（分子）の構造'!N$48</f>
        <v>182</v>
      </c>
      <c r="L46" s="176"/>
      <c r="M46" s="176"/>
      <c r="N46" s="176">
        <f>'実質公債費比率（分子）の構造'!O$48</f>
        <v>117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971</v>
      </c>
      <c r="C49" s="176"/>
      <c r="D49" s="176"/>
      <c r="E49" s="176">
        <f>'実質公債費比率（分子）の構造'!L$45</f>
        <v>956</v>
      </c>
      <c r="F49" s="176"/>
      <c r="G49" s="176"/>
      <c r="H49" s="176">
        <f>'実質公債費比率（分子）の構造'!M$45</f>
        <v>1015</v>
      </c>
      <c r="I49" s="176"/>
      <c r="J49" s="176"/>
      <c r="K49" s="176">
        <f>'実質公債費比率（分子）の構造'!N$45</f>
        <v>1047</v>
      </c>
      <c r="L49" s="176"/>
      <c r="M49" s="176"/>
      <c r="N49" s="176">
        <f>'実質公債費比率（分子）の構造'!O$45</f>
        <v>1099</v>
      </c>
      <c r="O49" s="176"/>
      <c r="P49" s="176"/>
    </row>
    <row r="50" spans="1:16" x14ac:dyDescent="0.15">
      <c r="A50" s="176" t="s">
        <v>67</v>
      </c>
      <c r="B50" s="176" t="e">
        <f>NA()</f>
        <v>#N/A</v>
      </c>
      <c r="C50" s="176">
        <f>IF(ISNUMBER('実質公債費比率（分子）の構造'!K$53),'実質公債費比率（分子）の構造'!K$53,NA())</f>
        <v>245</v>
      </c>
      <c r="D50" s="176" t="e">
        <f>NA()</f>
        <v>#N/A</v>
      </c>
      <c r="E50" s="176" t="e">
        <f>NA()</f>
        <v>#N/A</v>
      </c>
      <c r="F50" s="176">
        <f>IF(ISNUMBER('実質公債費比率（分子）の構造'!L$53),'実質公債費比率（分子）の構造'!L$53,NA())</f>
        <v>212</v>
      </c>
      <c r="G50" s="176" t="e">
        <f>NA()</f>
        <v>#N/A</v>
      </c>
      <c r="H50" s="176" t="e">
        <f>NA()</f>
        <v>#N/A</v>
      </c>
      <c r="I50" s="176">
        <f>IF(ISNUMBER('実質公債費比率（分子）の構造'!M$53),'実質公債費比率（分子）の構造'!M$53,NA())</f>
        <v>190</v>
      </c>
      <c r="J50" s="176" t="e">
        <f>NA()</f>
        <v>#N/A</v>
      </c>
      <c r="K50" s="176" t="e">
        <f>NA()</f>
        <v>#N/A</v>
      </c>
      <c r="L50" s="176">
        <f>IF(ISNUMBER('実質公債費比率（分子）の構造'!N$53),'実質公債費比率（分子）の構造'!N$53,NA())</f>
        <v>184</v>
      </c>
      <c r="M50" s="176" t="e">
        <f>NA()</f>
        <v>#N/A</v>
      </c>
      <c r="N50" s="176" t="e">
        <f>NA()</f>
        <v>#N/A</v>
      </c>
      <c r="O50" s="176">
        <f>IF(ISNUMBER('実質公債費比率（分子）の構造'!O$53),'実質公債費比率（分子）の構造'!O$53,NA())</f>
        <v>153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11244</v>
      </c>
      <c r="E56" s="175"/>
      <c r="F56" s="175"/>
      <c r="G56" s="175">
        <f>'将来負担比率（分子）の構造'!J$52</f>
        <v>11501</v>
      </c>
      <c r="H56" s="175"/>
      <c r="I56" s="175"/>
      <c r="J56" s="175">
        <f>'将来負担比率（分子）の構造'!K$52</f>
        <v>11253</v>
      </c>
      <c r="K56" s="175"/>
      <c r="L56" s="175"/>
      <c r="M56" s="175">
        <f>'将来負担比率（分子）の構造'!L$52</f>
        <v>11660</v>
      </c>
      <c r="N56" s="175"/>
      <c r="O56" s="175"/>
      <c r="P56" s="175">
        <f>'将来負担比率（分子）の構造'!M$52</f>
        <v>12419</v>
      </c>
    </row>
    <row r="57" spans="1:16" x14ac:dyDescent="0.15">
      <c r="A57" s="175" t="s">
        <v>42</v>
      </c>
      <c r="B57" s="175"/>
      <c r="C57" s="175"/>
      <c r="D57" s="175">
        <f>'将来負担比率（分子）の構造'!I$51</f>
        <v>125</v>
      </c>
      <c r="E57" s="175"/>
      <c r="F57" s="175"/>
      <c r="G57" s="175">
        <f>'将来負担比率（分子）の構造'!J$51</f>
        <v>170</v>
      </c>
      <c r="H57" s="175"/>
      <c r="I57" s="175"/>
      <c r="J57" s="175">
        <f>'将来負担比率（分子）の構造'!K$51</f>
        <v>248</v>
      </c>
      <c r="K57" s="175"/>
      <c r="L57" s="175"/>
      <c r="M57" s="175">
        <f>'将来負担比率（分子）の構造'!L$51</f>
        <v>394</v>
      </c>
      <c r="N57" s="175"/>
      <c r="O57" s="175"/>
      <c r="P57" s="175">
        <f>'将来負担比率（分子）の構造'!M$51</f>
        <v>403</v>
      </c>
    </row>
    <row r="58" spans="1:16" x14ac:dyDescent="0.15">
      <c r="A58" s="175" t="s">
        <v>41</v>
      </c>
      <c r="B58" s="175"/>
      <c r="C58" s="175"/>
      <c r="D58" s="175">
        <f>'将来負担比率（分子）の構造'!I$50</f>
        <v>1765</v>
      </c>
      <c r="E58" s="175"/>
      <c r="F58" s="175"/>
      <c r="G58" s="175">
        <f>'将来負担比率（分子）の構造'!J$50</f>
        <v>2256</v>
      </c>
      <c r="H58" s="175"/>
      <c r="I58" s="175"/>
      <c r="J58" s="175">
        <f>'将来負担比率（分子）の構造'!K$50</f>
        <v>2915</v>
      </c>
      <c r="K58" s="175"/>
      <c r="L58" s="175"/>
      <c r="M58" s="175">
        <f>'将来負担比率（分子）の構造'!L$50</f>
        <v>3661</v>
      </c>
      <c r="N58" s="175"/>
      <c r="O58" s="175"/>
      <c r="P58" s="175">
        <f>'将来負担比率（分子）の構造'!M$50</f>
        <v>4106</v>
      </c>
    </row>
    <row r="59" spans="1:16" x14ac:dyDescent="0.15">
      <c r="A59" s="175" t="s">
        <v>39</v>
      </c>
      <c r="B59" s="175">
        <f>'将来負担比率（分子）の構造'!I$49</f>
        <v>59</v>
      </c>
      <c r="C59" s="175"/>
      <c r="D59" s="175"/>
      <c r="E59" s="175">
        <f>'将来負担比率（分子）の構造'!J$49</f>
        <v>49</v>
      </c>
      <c r="F59" s="175"/>
      <c r="G59" s="175"/>
      <c r="H59" s="175">
        <f>'将来負担比率（分子）の構造'!K$49</f>
        <v>117</v>
      </c>
      <c r="I59" s="175"/>
      <c r="J59" s="175"/>
      <c r="K59" s="175">
        <f>'将来負担比率（分子）の構造'!L$49</f>
        <v>158</v>
      </c>
      <c r="L59" s="175"/>
      <c r="M59" s="175"/>
      <c r="N59" s="175">
        <f>'将来負担比率（分子）の構造'!M$49</f>
        <v>86</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1001</v>
      </c>
      <c r="C62" s="175"/>
      <c r="D62" s="175"/>
      <c r="E62" s="175">
        <f>'将来負担比率（分子）の構造'!J$45</f>
        <v>965</v>
      </c>
      <c r="F62" s="175"/>
      <c r="G62" s="175"/>
      <c r="H62" s="175">
        <f>'将来負担比率（分子）の構造'!K$45</f>
        <v>959</v>
      </c>
      <c r="I62" s="175"/>
      <c r="J62" s="175"/>
      <c r="K62" s="175">
        <f>'将来負担比率（分子）の構造'!L$45</f>
        <v>948</v>
      </c>
      <c r="L62" s="175"/>
      <c r="M62" s="175"/>
      <c r="N62" s="175">
        <f>'将来負担比率（分子）の構造'!M$45</f>
        <v>991</v>
      </c>
      <c r="O62" s="175"/>
      <c r="P62" s="175"/>
    </row>
    <row r="63" spans="1:16" x14ac:dyDescent="0.15">
      <c r="A63" s="175" t="s">
        <v>34</v>
      </c>
      <c r="B63" s="175">
        <f>'将来負担比率（分子）の構造'!I$44</f>
        <v>1155</v>
      </c>
      <c r="C63" s="175"/>
      <c r="D63" s="175"/>
      <c r="E63" s="175">
        <f>'将来負担比率（分子）の構造'!J$44</f>
        <v>1040</v>
      </c>
      <c r="F63" s="175"/>
      <c r="G63" s="175"/>
      <c r="H63" s="175">
        <f>'将来負担比率（分子）の構造'!K$44</f>
        <v>903</v>
      </c>
      <c r="I63" s="175"/>
      <c r="J63" s="175"/>
      <c r="K63" s="175">
        <f>'将来負担比率（分子）の構造'!L$44</f>
        <v>803</v>
      </c>
      <c r="L63" s="175"/>
      <c r="M63" s="175"/>
      <c r="N63" s="175">
        <f>'将来負担比率（分子）の構造'!M$44</f>
        <v>690</v>
      </c>
      <c r="O63" s="175"/>
      <c r="P63" s="175"/>
    </row>
    <row r="64" spans="1:16" x14ac:dyDescent="0.15">
      <c r="A64" s="175" t="s">
        <v>33</v>
      </c>
      <c r="B64" s="175">
        <f>'将来負担比率（分子）の構造'!I$43</f>
        <v>2467</v>
      </c>
      <c r="C64" s="175"/>
      <c r="D64" s="175"/>
      <c r="E64" s="175">
        <f>'将来負担比率（分子）の構造'!J$43</f>
        <v>2324</v>
      </c>
      <c r="F64" s="175"/>
      <c r="G64" s="175"/>
      <c r="H64" s="175">
        <f>'将来負担比率（分子）の構造'!K$43</f>
        <v>2231</v>
      </c>
      <c r="I64" s="175"/>
      <c r="J64" s="175"/>
      <c r="K64" s="175">
        <f>'将来負担比率（分子）の構造'!L$43</f>
        <v>2177</v>
      </c>
      <c r="L64" s="175"/>
      <c r="M64" s="175"/>
      <c r="N64" s="175">
        <f>'将来負担比率（分子）の構造'!M$43</f>
        <v>1937</v>
      </c>
      <c r="O64" s="175"/>
      <c r="P64" s="175"/>
    </row>
    <row r="65" spans="1:16" x14ac:dyDescent="0.15">
      <c r="A65" s="175" t="s">
        <v>32</v>
      </c>
      <c r="B65" s="175">
        <f>'将来負担比率（分子）の構造'!I$42</f>
        <v>4</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t="str">
        <f>'将来負担比率（分子）の構造'!M$42</f>
        <v>-</v>
      </c>
      <c r="O65" s="175"/>
      <c r="P65" s="175"/>
    </row>
    <row r="66" spans="1:16" x14ac:dyDescent="0.15">
      <c r="A66" s="175" t="s">
        <v>31</v>
      </c>
      <c r="B66" s="175">
        <f>'将来負担比率（分子）の構造'!I$41</f>
        <v>9382</v>
      </c>
      <c r="C66" s="175"/>
      <c r="D66" s="175"/>
      <c r="E66" s="175">
        <f>'将来負担比率（分子）の構造'!J$41</f>
        <v>9881</v>
      </c>
      <c r="F66" s="175"/>
      <c r="G66" s="175"/>
      <c r="H66" s="175">
        <f>'将来負担比率（分子）の構造'!K$41</f>
        <v>9945</v>
      </c>
      <c r="I66" s="175"/>
      <c r="J66" s="175"/>
      <c r="K66" s="175">
        <f>'将来負担比率（分子）の構造'!L$41</f>
        <v>11101</v>
      </c>
      <c r="L66" s="175"/>
      <c r="M66" s="175"/>
      <c r="N66" s="175">
        <f>'将来負担比率（分子）の構造'!M$41</f>
        <v>12564</v>
      </c>
      <c r="O66" s="175"/>
      <c r="P66" s="175"/>
    </row>
    <row r="67" spans="1:16" x14ac:dyDescent="0.15">
      <c r="A67" s="175" t="s">
        <v>71</v>
      </c>
      <c r="B67" s="175" t="e">
        <f>NA()</f>
        <v>#N/A</v>
      </c>
      <c r="C67" s="175">
        <f>IF(ISNUMBER('将来負担比率（分子）の構造'!I$53), IF('将来負担比率（分子）の構造'!I$53 &lt; 0, 0, '将来負担比率（分子）の構造'!I$53), NA())</f>
        <v>933</v>
      </c>
      <c r="D67" s="175" t="e">
        <f>NA()</f>
        <v>#N/A</v>
      </c>
      <c r="E67" s="175" t="e">
        <f>NA()</f>
        <v>#N/A</v>
      </c>
      <c r="F67" s="175">
        <f>IF(ISNUMBER('将来負担比率（分子）の構造'!J$53), IF('将来負担比率（分子）の構造'!J$53 &lt; 0, 0, '将来負担比率（分子）の構造'!J$53), NA())</f>
        <v>334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1472</v>
      </c>
      <c r="C72" s="179">
        <f>基金残高に係る経年分析!G55</f>
        <v>1386</v>
      </c>
      <c r="D72" s="179">
        <f>基金残高に係る経年分析!H55</f>
        <v>1332</v>
      </c>
    </row>
    <row r="73" spans="1:16" x14ac:dyDescent="0.15">
      <c r="A73" s="178" t="s">
        <v>74</v>
      </c>
      <c r="B73" s="179">
        <f>基金残高に係る経年分析!F56</f>
        <v>216</v>
      </c>
      <c r="C73" s="179">
        <f>基金残高に係る経年分析!G56</f>
        <v>635</v>
      </c>
      <c r="D73" s="179">
        <f>基金残高に係る経年分析!H56</f>
        <v>937</v>
      </c>
    </row>
    <row r="74" spans="1:16" x14ac:dyDescent="0.15">
      <c r="A74" s="178" t="s">
        <v>75</v>
      </c>
      <c r="B74" s="179">
        <f>基金残高に係る経年分析!F57</f>
        <v>1614</v>
      </c>
      <c r="C74" s="179">
        <f>基金残高に係る経年分析!G57</f>
        <v>2031</v>
      </c>
      <c r="D74" s="179">
        <f>基金残高に係る経年分析!H57</f>
        <v>2111</v>
      </c>
    </row>
  </sheetData>
  <sheetProtection algorithmName="SHA-512" hashValue="cfJlNETPR7hQKWIg3m4NwTBrOGTy9bH+doNLmDf83uSdCcyc8ANoO2+LTncLXsTgvS0Nq+rBiduKVOHmk1H5qg==" saltValue="q0fy1+O0R+4UzUboNu4a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2025-03-10T07:47:21Z</cp:lastPrinted>
  <dcterms:created xsi:type="dcterms:W3CDTF">2025-02-19T00:29:47Z</dcterms:created>
  <dcterms:modified xsi:type="dcterms:W3CDTF">2025-03-24T00:07:55Z</dcterms:modified>
  <cp:category/>
</cp:coreProperties>
</file>