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21600" windowHeight="10575" tabRatio="76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<sst xmlns="http://schemas.openxmlformats.org/spreadsheetml/2006/main" count="1100" uniqueCount="614">
  <si>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</si>
  <si>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</si>
  <si>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</si>
  <si>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</si>
  <si>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</si>
  <si>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</si>
  <si>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</si>
  <si>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</si>
  <si>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</si>
  <si>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</si>
  <si>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</si>
  <si>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</si>
  <si>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</si>
  <si>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</si>
  <si>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</si>
  <si>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</si>
  <si>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</si>
  <si>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</si>
  <si>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</si>
  <si>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</si>
  <si>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</si>
  <si>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</si>
  <si>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</si>
  <si>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</si>
  <si>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</si>
  <si>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</si>
  <si>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</si>
  <si>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</si>
  <si>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</si>
  <si>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</si>
  <si>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</si>
  <si>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</si>
  <si>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</si>
  <si>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</si>
  <si>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</si>
  <si>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</si>
  <si>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</si>
  <si>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</si>
  <si>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</si>
  <si>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</si>
  <si>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</si>
  <si>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</si>
  <si>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</si>
  <si>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</si>
  <si>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</si>
  <si>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</si>
  <si>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</si>
  <si>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</si>
  <si>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</si>
  <si>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</si>
  <si>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</si>
  <si>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</si>
  <si>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</si>
  <si>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</si>
  <si>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</si>
  <si>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</si>
  <si>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</si>
  <si>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</si>
  <si>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</si>
  <si>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</si>
  <si>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</si>
  <si>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</si>
  <si>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</si>
  <si>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</si>
  <si>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</si>
  <si>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</si>
  <si>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</si>
  <si>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</si>
  <si>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</si>
  <si>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</si>
  <si>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</si>
  <si>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</si>
  <si>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</si>
  <si>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</si>
  <si>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</si>
  <si>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</si>
  <si>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</si>
  <si>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</si>
  <si>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</si>
  <si>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</si>
  <si>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</si>
  <si>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</si>
  <si>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</si>
  <si>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</si>
  <si>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</si>
  <si>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</si>
  <si>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</si>
  <si>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</si>
  <si>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</si>
  <si>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</si>
  <si>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</si>
  <si>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</si>
  <si>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</si>
  <si>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</si>
  <si>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</si>
  <si>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</si>
  <si>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</si>
  <si>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</si>
  <si>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</si>
  <si>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</si>
  <si>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</si>
  <si>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</si>
  <si>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</si>
  <si>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</si>
  <si>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</si>
  <si>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</si>
  <si>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</si>
  <si>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</si>
  <si>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</si>
  <si>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</si>
  <si>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</si>
  <si>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</si>
  <si>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</si>
  <si>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</si>
  <si>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</si>
  <si>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</si>
  <si>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</si>
  <si>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</si>
  <si>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</si>
  <si>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</si>
  <si>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</si>
  <si>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</si>
  <si>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</si>
  <si>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</si>
  <si>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</si>
  <si>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</si>
  <si>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</si>
  <si>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</si>
  <si>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</si>
  <si>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</si>
  <si>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</si>
  <si>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</si>
  <si>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</si>
  <si>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</si>
  <si>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</si>
  <si>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</si>
  <si>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</si>
  <si>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</si>
  <si>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</si>
  <si>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</si>
  <si>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</si>
  <si>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</si>
  <si>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</si>
  <si>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</si>
  <si>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</si>
  <si>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</si>
  <si>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</si>
  <si>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</si>
  <si>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</si>
  <si>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</si>
  <si>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</si>
  <si>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</si>
  <si>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</si>
  <si>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</si>
  <si>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</si>
  <si>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</si>
  <si>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</si>
  <si>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</si>
  <si>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</si>
  <si>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</si>
  <si>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</si>
  <si>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</si>
  <si>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</si>
  <si>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</si>
  <si>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</si>
  <si>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</si>
  <si>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</si>
  <si>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</si>
  <si>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</si>
  <si>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</si>
  <si>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</si>
  <si>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</si>
  <si>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</si>
  <si>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</si>
  <si>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</si>
  <si>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</si>
  <si>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</si>
  <si>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</si>
  <si>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</si>
  <si>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</si>
  <si>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</si>
  <si>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</si>
  <si>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</si>
  <si>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</si>
  <si>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</si>
  <si>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</si>
  <si>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</si>
  <si>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</si>
  <si>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</si>
  <si>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</si>
  <si>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</si>
  <si>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</si>
  <si>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</si>
  <si>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</si>
  <si>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</si>
  <si>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</si>
  <si>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</si>
  <si>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</si>
  <si>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</si>
  <si>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</si>
  <si>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</si>
  <si>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</si>
  <si>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</si>
  <si>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</si>
  <si>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</si>
  <si>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</si>
  <si>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</si>
  <si>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</si>
  <si>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</si>
  <si>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</si>
  <si>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</si>
  <si>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青森県中泊町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</si>
  <si>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</si>
  <si>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</si>
  <si>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</si>
  <si>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</si>
  <si>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</si>
  <si>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</si>
  <si>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</si>
  <si>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</si>
  <si>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</si>
  <si>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</si>
  <si>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</si>
  <si>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</si>
  <si>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</si>
  <si>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</si>
  <si>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</si>
  <si>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</si>
  <si>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</si>
  <si>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</si>
  <si>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</si>
  <si>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</si>
  <si>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</si>
  <si>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</si>
  <si>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</si>
  <si>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</si>
  <si>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</si>
  <si>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</si>
  <si>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</si>
  <si>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</si>
  <si>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</si>
  <si>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</si>
  <si>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</si>
  <si>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</si>
  <si>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</si>
  <si>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</si>
  <si>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</si>
  <si>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</si>
  <si>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</si>
  <si>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</si>
  <si>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</si>
  <si>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</si>
  <si>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</si>
  <si>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</si>
  <si>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</si>
  <si>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</si>
  <si>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</si>
  <si>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</si>
  <si>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</si>
  <si>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</si>
  <si>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</si>
  <si>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</si>
  <si>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</si>
  <si>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</si>
  <si>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</si>
  <si>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</si>
  <si>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</si>
  <si>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</si>
  <si>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</si>
  <si>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</si>
  <si>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</si>
  <si>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</si>
  <si>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</si>
  <si>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</si>
  <si>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</si>
  <si>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</si>
  <si>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</si>
  <si>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</si>
  <si>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</si>
  <si>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</si>
  <si>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</si>
  <si>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</si>
  <si>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</si>
  <si>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</si>
  <si>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</si>
  <si>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</si>
  <si>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</si>
  <si>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</si>
  <si>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</si>
  <si>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</si>
  <si>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</si>
  <si>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</si>
  <si>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</si>
  <si>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</si>
  <si>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</si>
  <si>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</si>
  <si>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</si>
  <si>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</si>
  <si>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</si>
  <si>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</si>
  <si>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</si>
  <si>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</si>
  <si>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</si>
  <si>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</si>
  <si>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</si>
  <si>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</si>
  <si>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</si>
  <si>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</si>
  <si>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</si>
  <si>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</si>
  <si>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</si>
  <si>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</si>
  <si>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</si>
  <si>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</si>
  <si>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</si>
  <si>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</si>
  <si>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</si>
  <si>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</si>
  <si>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</si>
  <si>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</si>
  <si>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</si>
  <si>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</si>
  <si>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</si>
  <si>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</si>
  <si>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</si>
  <si>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</si>
  <si>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</si>
  <si>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</si>
  <si>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</si>
  <si>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</si>
  <si>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</si>
  <si>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</si>
  <si>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</si>
  <si>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</si>
  <si>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</si>
  <si>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</si>
  <si>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</si>
  <si>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</si>
  <si>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</si>
  <si>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</si>
  <si>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</si>
  <si>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</si>
  <si>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</si>
  <si>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</si>
  <si>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</si>
  <si>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</si>
  <si>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</si>
  <si>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</si>
  <si>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</si>
  <si>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</si>
  <si>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</si>
  <si>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</si>
  <si>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</si>
  <si>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</si>
  <si>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</si>
  <si>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</si>
  <si>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</si>
  <si>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</si>
  <si>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</si>
  <si>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</si>
  <si>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</si>
  <si>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</si>
  <si>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青森県中泊町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</si>
  <si>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</si>
  <si>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</si>
  <si>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</si>
  <si>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</si>
  <si>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</si>
  <si>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</si>
  <si>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</si>
  <si>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</si>
  <si>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</si>
  <si>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</si>
  <si>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</si>
  <si>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</si>
  <si>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</si>
  <si>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</si>
  <si>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</si>
  <si>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</si>
  <si>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</si>
  <si>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</si>
  <si>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</si>
  <si>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</si>
  <si>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</si>
  <si>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</si>
  <si>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</si>
  <si>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</si>
  <si>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</si>
  <si>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</si>
  <si>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</si>
  <si>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</si>
  <si>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</si>
  <si>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</si>
  <si>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</si>
  <si>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</si>
  <si>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</si>
  <si>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</si>
  <si>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中泊町国民健康保険特別会計（事業勘定）</t>
    <phoneticPr fontId="5"/>
  </si>
  <si>
    <t>中泊町国民健康保険特別会計（診療施設勘定）</t>
    <phoneticPr fontId="5"/>
  </si>
  <si>
    <t>中泊町介護保険事業特別会計</t>
    <phoneticPr fontId="5"/>
  </si>
  <si>
    <t>中泊町後期高齢医療特別会計</t>
    <phoneticPr fontId="5"/>
  </si>
  <si>
    <t>中泊町水道事業特別会計</t>
    <phoneticPr fontId="5"/>
  </si>
  <si>
    <t>法適用企業</t>
    <phoneticPr fontId="5"/>
  </si>
  <si>
    <t>中泊町農業集落排水事業特別会計</t>
    <phoneticPr fontId="5"/>
  </si>
  <si>
    <t>法非適用企業</t>
    <phoneticPr fontId="5"/>
  </si>
  <si>
    <t>中泊町漁業集落排水事業特別会計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</si>
  <si>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</si>
  <si>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</si>
  <si>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</si>
  <si>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</si>
  <si>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</si>
  <si>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</si>
  <si>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</si>
  <si>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</si>
  <si>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</si>
  <si>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</si>
  <si>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</si>
  <si>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</si>
  <si>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</si>
  <si>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</si>
  <si>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</si>
  <si>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</si>
  <si>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</si>
  <si>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</si>
  <si>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</si>
  <si>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</si>
  <si>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</si>
  <si>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</si>
  <si>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</si>
  <si>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</si>
  <si>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</si>
  <si>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</si>
  <si>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</si>
  <si>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</si>
  <si>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</si>
  <si>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</si>
  <si>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</si>
  <si>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</si>
  <si>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</si>
  <si>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</si>
  <si>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</si>
  <si>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</si>
  <si>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</si>
  <si>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</si>
  <si>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</si>
  <si>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</si>
  <si>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</si>
  <si>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</si>
  <si>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</si>
  <si>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</si>
  <si>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</si>
  <si>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</si>
  <si>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</si>
  <si>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</si>
  <si>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</si>
  <si>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</si>
  <si>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</si>
  <si>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</si>
  <si>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中泊町水道事業特別会計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</si>
  <si>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</si>
  <si>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</si>
  <si>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中泊町農業集落排水事業特別会計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</si>
  <si>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</si>
  <si>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</si>
  <si>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</si>
  <si>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</si>
  <si>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</si>
  <si>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</si>
  <si>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</si>
  <si>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</si>
  <si>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</si>
  <si>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</si>
  <si>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</si>
  <si>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</si>
  <si>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</si>
  <si>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</si>
  <si>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</si>
  <si>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</si>
  <si>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</si>
  <si>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</si>
  <si>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</si>
  <si>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</si>
  <si>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</si>
  <si>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</si>
  <si>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</si>
  <si>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</si>
  <si>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</si>
  <si>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</si>
  <si>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</si>
  <si>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</si>
  <si>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</si>
  <si>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</si>
  <si>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</si>
  <si>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</si>
  <si>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</si>
  <si>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</si>
  <si>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</si>
  <si>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</si>
  <si>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</si>
  <si>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</si>
  <si>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</si>
  <si>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</si>
  <si>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</si>
  <si>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</si>
  <si>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</si>
  <si>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</si>
  <si>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</si>
  <si>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</si>
  <si>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</si>
  <si>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</si>
  <si>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</si>
  <si>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</si>
  <si>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</si>
  <si>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</si>
  <si>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</si>
  <si>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</si>
  <si>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</si>
  <si>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</si>
  <si>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</si>
  <si>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</si>
  <si>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</si>
  <si>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</si>
  <si>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</si>
  <si>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</si>
  <si>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</si>
  <si>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</si>
  <si>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</si>
  <si>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</si>
  <si>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</si>
  <si>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</si>
  <si>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</si>
  <si>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</si>
  <si>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</si>
  <si>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</si>
  <si>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</si>
  <si>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</si>
  <si>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</si>
  <si>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</si>
  <si>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</si>
  <si>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</si>
  <si>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</si>
  <si>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</si>
  <si>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</si>
  <si>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</si>
  <si>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</si>
  <si>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</si>
  <si>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</si>
  <si>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</si>
  <si>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中泊町水道事業特別会計</t>
  </si>
  <si>
    <t>一般会計</t>
  </si>
  <si>
    <t>中泊町国民健康保険特別会計（事業勘定）</t>
  </si>
  <si>
    <t>▲ 2.35</t>
  </si>
  <si>
    <t>中泊町介護保険事業特別会計</t>
  </si>
  <si>
    <t>中泊町農業集落排水事業特別会計</t>
  </si>
  <si>
    <t>中泊町後期高齢医療特別会計</t>
  </si>
  <si>
    <t>中泊町漁業集落排水事業特別会計</t>
  </si>
  <si>
    <t>中泊町国民健康保険特別会計（診療施設勘定）</t>
  </si>
  <si>
    <t>その他会計（赤字）</t>
  </si>
  <si>
    <t>その他会計（黒字）</t>
  </si>
  <si>
    <t>H25末</t>
    <phoneticPr fontId="5"/>
  </si>
  <si>
    <t>H26末</t>
    <phoneticPr fontId="5"/>
  </si>
  <si>
    <t>H27末</t>
    <phoneticPr fontId="5"/>
  </si>
  <si>
    <t>H28末</t>
    <phoneticPr fontId="5"/>
  </si>
  <si>
    <t>H29末</t>
    <phoneticPr fontId="5"/>
  </si>
  <si>
    <t>青森県市町村職員退職手当組合</t>
  </si>
  <si>
    <t>青森県後期高齢者医療広域連合(一般会計)</t>
    <rPh sb="15" eb="17">
      <t>イッパン</t>
    </rPh>
    <rPh sb="17" eb="19">
      <t>カイケイ</t>
    </rPh>
    <phoneticPr fontId="5"/>
  </si>
  <si>
    <t>青森県後期高齢者医療広域連合(特別会計)</t>
    <rPh sb="15" eb="17">
      <t>トクベツ</t>
    </rPh>
    <rPh sb="17" eb="19">
      <t>カイケイ</t>
    </rPh>
    <phoneticPr fontId="5"/>
  </si>
  <si>
    <t>青森県市町村総合事務組合</t>
  </si>
  <si>
    <t>五所川原地区消防事務組合</t>
  </si>
  <si>
    <t>つがる西北五広域連合(病院事業会計)</t>
  </si>
  <si>
    <t>つがる西北五広域連合(一般会計)</t>
    <rPh sb="11" eb="13">
      <t>イッパン</t>
    </rPh>
    <rPh sb="13" eb="15">
      <t>カイケイ</t>
    </rPh>
    <phoneticPr fontId="5"/>
  </si>
  <si>
    <t>西北五広域福祉事務組合</t>
  </si>
  <si>
    <t>西北五環境整備事務組合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</si>
  <si>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</si>
  <si>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</si>
  <si>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</si>
  <si>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</si>
  <si>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</si>
  <si>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</si>
  <si>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</si>
  <si>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</si>
  <si>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</si>
  <si>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</si>
  <si>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</si>
  <si>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</si>
  <si>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</si>
  <si>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法適用企業</t>
    <phoneticPr fontId="2"/>
  </si>
  <si>
    <t>-</t>
    <phoneticPr fontId="2"/>
  </si>
  <si>
    <t>-</t>
    <phoneticPr fontId="2"/>
  </si>
  <si>
    <t>-</t>
    <phoneticPr fontId="2"/>
  </si>
  <si>
    <t>-</t>
    <phoneticPr fontId="2"/>
  </si>
  <si>
    <t>青森県交通災害共済組合</t>
    <phoneticPr fontId="2"/>
  </si>
  <si>
    <t>合併振興基金</t>
  </si>
  <si>
    <t>地域福祉基金</t>
  </si>
  <si>
    <t>ふるさと活性化対策基金</t>
  </si>
  <si>
    <t>秋元文庫基金</t>
  </si>
  <si>
    <t>青少年育成基金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</si>
  <si>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</si>
  <si>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</si>
  <si>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</si>
  <si>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</si>
  <si>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</si>
  <si>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</si>
  <si>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</si>
  <si>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</si>
  <si>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</si>
  <si>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</si>
  <si>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</si>
  <si>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</si>
  <si>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</si>
  <si>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</si>
  <si>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 xml:space="preserve"> </t>
    <phoneticPr fontId="5"/>
  </si>
  <si>
    <t>　平成29年度以降の固定資産台帳については、現在更新中。</t>
    <phoneticPr fontId="5"/>
  </si>
  <si>
    <t xml:space="preserve">  平成30年度は両立とも減少となったが、中長期的な視点で考えると、元利償還金は平成20年度のピーク以降年々減少傾向が続き、充当可能財源についても増加傾向にあるものの、今後は近年の継続的な新公営住宅建設事業や、平成28年度の新庁舎建設事業債の元金償還の開始、平成30年度以降の大型事業(こどまり小中学校建設事業・新消防署建設事業)の起債額の増加で両比率ともに上昇していくことが懸念される。類似団体と比較すると、実質公債費比率は0.6ポイント下回るものの、将来負担比率では44.2ポイント上回っている。
　今後も、自主財源に乏しく、起債に依存する状況にあり、引き続き事務事業の見直しや定員の適正化、厳密な公共施設等管理計画、基金の取崩し等で適正な財政運営を図って行く。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</si>
</sst>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D967-4339-8874-A9B907BC42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70774</c:v>
                </c:pt>
                <c:pt idx="1">
                  <c:v>85228</c:v>
                </c:pt>
                <c:pt idx="2">
                  <c:v>213698</c:v>
                </c:pt>
                <c:pt idx="3">
                  <c:v>60222</c:v>
                </c:pt>
                <c:pt idx="4">
                  <c:v>60697</c:v>
                </c:pt>
              </c:numCache>
            </c:numRef>
          </c:val>
          <c:smooth val="0"/>
          <c:extLst>
            <c:ext xmlns:c16="http://schemas.microsoft.com/office/drawing/2014/chart" uri="{C3380CC4-5D6E-409C-BE32-E72D297353CC}">
              <c16:uniqueId val="{00000001-D967-4339-8874-A9B907BC42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c:v>
                </c:pt>
                <c:pt idx="1">
                  <c:v>3.36</c:v>
                </c:pt>
                <c:pt idx="2">
                  <c:v>3.28</c:v>
                </c:pt>
                <c:pt idx="3">
                  <c:v>3.05</c:v>
                </c:pt>
                <c:pt idx="4">
                  <c:v>3.45</c:v>
                </c:pt>
              </c:numCache>
            </c:numRef>
          </c:val>
          <c:extLst>
            <c:ext xmlns:c16="http://schemas.microsoft.com/office/drawing/2014/chart" uri="{C3380CC4-5D6E-409C-BE32-E72D297353CC}">
              <c16:uniqueId val="{00000000-D200-4A5B-B2E0-30184BDA2A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18.18</c:v>
                </c:pt>
                <c:pt idx="1">
                  <c:v>23.78</c:v>
                </c:pt>
                <c:pt idx="2">
                  <c:v>30.9</c:v>
                </c:pt>
                <c:pt idx="3">
                  <c:v>31.9</c:v>
                </c:pt>
                <c:pt idx="4">
                  <c:v>33.93</c:v>
                </c:pt>
              </c:numCache>
            </c:numRef>
          </c:val>
          <c:extLst>
            <c:ext xmlns:c16="http://schemas.microsoft.com/office/drawing/2014/chart" uri="{C3380CC4-5D6E-409C-BE32-E72D297353CC}">
              <c16:uniqueId val="{00000001-D200-4A5B-B2E0-30184BDA2A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c:v>
                </c:pt>
                <c:pt idx="1">
                  <c:v>6.59</c:v>
                </c:pt>
                <c:pt idx="2">
                  <c:v>5.49</c:v>
                </c:pt>
                <c:pt idx="3">
                  <c:v>0.38</c:v>
                </c:pt>
                <c:pt idx="4">
                  <c:v>1.89</c:v>
                </c:pt>
              </c:numCache>
            </c:numRef>
          </c:val>
          <c:smooth val="0"/>
          <c:extLst>
            <c:ext xmlns:c16="http://schemas.microsoft.com/office/drawing/2014/chart" uri="{C3380CC4-5D6E-409C-BE32-E72D297353CC}">
              <c16:uniqueId val="{00000002-D200-4A5B-B2E0-30184BDA2A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0.09</c:v>
                </c:pt>
                <c:pt idx="2">
                  <c:v>#N/A</c:v>
                </c:pt>
                <c:pt idx="3">
                  <c:v>0.12</c:v>
                </c:pt>
                <c:pt idx="4">
                  <c:v>#N/A</c:v>
                </c:pt>
                <c:pt idx="5">
                  <c:v>7.0000000000000007E-2</c:v>
                </c:pt>
                <c:pt idx="6">
                  <c:v>0</c:v>
                </c:pt>
                <c:pt idx="7">
                  <c:v>0</c:v>
                </c:pt>
                <c:pt idx="8">
                  <c:v>0</c:v>
                </c:pt>
                <c:pt idx="9">
                  <c:v>0</c:v>
                </c:pt>
              </c:numCache>
            </c:numRef>
          </c:val>
          <c:extLst>
            <c:ext xmlns:c16="http://schemas.microsoft.com/office/drawing/2014/chart" uri="{C3380CC4-5D6E-409C-BE32-E72D297353CC}">
              <c16:uniqueId val="{00000000-8074-44C6-9445-09CBD94AF0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74-44C6-9445-09CBD94AF0AD}"/>
            </c:ext>
          </c:extLst>
        </c:ser>
        <c:ser>
          <c:idx val="2"/>
          <c:order val="2"/>
          <c:tx>
            <c:strRef>
              <c:f>データシート!$A$29</c:f>
              <c:strCache>
                <c:ptCount val="1"/>
                <c:pt idx="0">
                  <c:v>中泊町国民健康保険特別会計（診療施設勘定）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074-44C6-9445-09CBD94AF0AD}"/>
            </c:ext>
          </c:extLst>
        </c:ser>
        <c:ser>
          <c:idx val="3"/>
          <c:order val="3"/>
          <c:tx>
            <c:strRef>
              <c:f>データシート!$A$30</c:f>
              <c:strCache>
                <c:ptCount val="1"/>
                <c:pt idx="0">
                  <c:v>中泊町漁業集落排水事業特別会計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8074-44C6-9445-09CBD94AF0AD}"/>
            </c:ext>
          </c:extLst>
        </c:ser>
        <c:ser>
          <c:idx val="4"/>
          <c:order val="4"/>
          <c:tx>
            <c:strRef>
              <c:f>データシート!$A$31</c:f>
              <c:strCache>
                <c:ptCount val="1"/>
                <c:pt idx="0">
                  <c:v>中泊町後期高齢医療特別会計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4-8074-44C6-9445-09CBD94AF0AD}"/>
            </c:ext>
          </c:extLst>
        </c:ser>
        <c:ser>
          <c:idx val="5"/>
          <c:order val="5"/>
          <c:tx>
            <c:strRef>
              <c:f>データシート!$A$32</c:f>
              <c:strCache>
                <c:ptCount val="1"/>
                <c:pt idx="0">
                  <c:v>中泊町農業集落排水事業特別会計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8074-44C6-9445-09CBD94AF0AD}"/>
            </c:ext>
          </c:extLst>
        </c:ser>
        <c:ser>
          <c:idx val="6"/>
          <c:order val="6"/>
          <c:tx>
            <c:strRef>
              <c:f>データシート!$A$33</c:f>
              <c:strCache>
                <c:ptCount val="1"/>
                <c:pt idx="0">
                  <c:v>中泊町介護保険事業特別会計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0.28000000000000003</c:v>
                </c:pt>
                <c:pt idx="2">
                  <c:v>#N/A</c:v>
                </c:pt>
                <c:pt idx="3">
                  <c:v>0.41</c:v>
                </c:pt>
                <c:pt idx="4">
                  <c:v>#N/A</c:v>
                </c:pt>
                <c:pt idx="5">
                  <c:v>0.35</c:v>
                </c:pt>
                <c:pt idx="6">
                  <c:v>#N/A</c:v>
                </c:pt>
                <c:pt idx="7">
                  <c:v>0.46</c:v>
                </c:pt>
                <c:pt idx="8">
                  <c:v>#N/A</c:v>
                </c:pt>
                <c:pt idx="9">
                  <c:v>0.44</c:v>
                </c:pt>
              </c:numCache>
            </c:numRef>
          </c:val>
          <c:extLst>
            <c:ext xmlns:c16="http://schemas.microsoft.com/office/drawing/2014/chart" uri="{C3380CC4-5D6E-409C-BE32-E72D297353CC}">
              <c16:uniqueId val="{00000006-8074-44C6-9445-09CBD94AF0AD}"/>
            </c:ext>
          </c:extLst>
        </c:ser>
        <c:ser>
          <c:idx val="7"/>
          <c:order val="7"/>
          <c:tx>
            <c:strRef>
              <c:f>データシート!$A$34</c:f>
              <c:strCache>
                <c:ptCount val="1"/>
                <c:pt idx="0">
                  <c:v>中泊町国民健康保険特別会計（事業勘定）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0.86</c:v>
                </c:pt>
                <c:pt idx="2">
                  <c:v>2.35</c:v>
                </c:pt>
                <c:pt idx="3">
                  <c:v>#N/A</c:v>
                </c:pt>
                <c:pt idx="4">
                  <c:v>#N/A</c:v>
                </c:pt>
                <c:pt idx="5">
                  <c:v>1.92</c:v>
                </c:pt>
                <c:pt idx="6">
                  <c:v>#N/A</c:v>
                </c:pt>
                <c:pt idx="7">
                  <c:v>2.39</c:v>
                </c:pt>
                <c:pt idx="8">
                  <c:v>#N/A</c:v>
                </c:pt>
                <c:pt idx="9">
                  <c:v>3.21</c:v>
                </c:pt>
              </c:numCache>
            </c:numRef>
          </c:val>
          <c:extLst>
            <c:ext xmlns:c16="http://schemas.microsoft.com/office/drawing/2014/chart" uri="{C3380CC4-5D6E-409C-BE32-E72D297353CC}">
              <c16:uniqueId val="{00000007-8074-44C6-9445-09CBD94AF0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c:v>
                </c:pt>
                <c:pt idx="2">
                  <c:v>#N/A</c:v>
                </c:pt>
                <c:pt idx="3">
                  <c:v>3.35</c:v>
                </c:pt>
                <c:pt idx="4">
                  <c:v>#N/A</c:v>
                </c:pt>
                <c:pt idx="5">
                  <c:v>3.28</c:v>
                </c:pt>
                <c:pt idx="6">
                  <c:v>#N/A</c:v>
                </c:pt>
                <c:pt idx="7">
                  <c:v>3.04</c:v>
                </c:pt>
                <c:pt idx="8">
                  <c:v>#N/A</c:v>
                </c:pt>
                <c:pt idx="9">
                  <c:v>3.45</c:v>
                </c:pt>
              </c:numCache>
            </c:numRef>
          </c:val>
          <c:extLst>
            <c:ext xmlns:c16="http://schemas.microsoft.com/office/drawing/2014/chart" uri="{C3380CC4-5D6E-409C-BE32-E72D297353CC}">
              <c16:uniqueId val="{00000008-8074-44C6-9445-09CBD94AF0AD}"/>
            </c:ext>
          </c:extLst>
        </c:ser>
        <c:ser>
          <c:idx val="9"/>
          <c:order val="9"/>
          <c:tx>
            <c:strRef>
              <c:f>データシート!$A$36</c:f>
              <c:strCache>
                <c:ptCount val="1"/>
                <c:pt idx="0">
                  <c:v>中泊町水道事業特別会計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3.33</c:v>
                </c:pt>
                <c:pt idx="2">
                  <c:v>#N/A</c:v>
                </c:pt>
                <c:pt idx="3">
                  <c:v>4.29</c:v>
                </c:pt>
                <c:pt idx="4">
                  <c:v>#N/A</c:v>
                </c:pt>
                <c:pt idx="5">
                  <c:v>5.0999999999999996</c:v>
                </c:pt>
                <c:pt idx="6">
                  <c:v>#N/A</c:v>
                </c:pt>
                <c:pt idx="7">
                  <c:v>5.0999999999999996</c:v>
                </c:pt>
                <c:pt idx="8">
                  <c:v>#N/A</c:v>
                </c:pt>
                <c:pt idx="9">
                  <c:v>6.12</c:v>
                </c:pt>
              </c:numCache>
            </c:numRef>
          </c:val>
          <c:extLst>
            <c:ext xmlns:c16="http://schemas.microsoft.com/office/drawing/2014/chart" uri="{C3380CC4-5D6E-409C-BE32-E72D297353CC}">
              <c16:uniqueId val="{00000009-8074-44C6-9445-09CBD94AF0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813</c:v>
                </c:pt>
                <c:pt idx="5">
                  <c:v>819</c:v>
                </c:pt>
                <c:pt idx="8">
                  <c:v>819</c:v>
                </c:pt>
                <c:pt idx="11">
                  <c:v>865</c:v>
                </c:pt>
                <c:pt idx="14">
                  <c:v>865</c:v>
                </c:pt>
              </c:numCache>
            </c:numRef>
          </c:val>
          <c:extLst>
            <c:ext xmlns:c16="http://schemas.microsoft.com/office/drawing/2014/chart" uri="{C3380CC4-5D6E-409C-BE32-E72D297353CC}">
              <c16:uniqueId val="{00000000-A049-4974-A5FF-C7182E0668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A049-4974-A5FF-C7182E0668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2</c:v>
                </c:pt>
                <c:pt idx="9">
                  <c:v>2</c:v>
                </c:pt>
                <c:pt idx="12">
                  <c:v>0</c:v>
                </c:pt>
              </c:numCache>
            </c:numRef>
          </c:val>
          <c:extLst>
            <c:ext xmlns:c16="http://schemas.microsoft.com/office/drawing/2014/chart" uri="{C3380CC4-5D6E-409C-BE32-E72D297353CC}">
              <c16:uniqueId val="{00000002-A049-4974-A5FF-C7182E0668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15</c:v>
                </c:pt>
                <c:pt idx="6">
                  <c:v>20</c:v>
                </c:pt>
                <c:pt idx="9">
                  <c:v>20</c:v>
                </c:pt>
                <c:pt idx="12">
                  <c:v>13</c:v>
                </c:pt>
              </c:numCache>
            </c:numRef>
          </c:val>
          <c:extLst>
            <c:ext xmlns:c16="http://schemas.microsoft.com/office/drawing/2014/chart" uri="{C3380CC4-5D6E-409C-BE32-E72D297353CC}">
              <c16:uniqueId val="{00000003-A049-4974-A5FF-C7182E0668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69</c:v>
                </c:pt>
                <c:pt idx="3">
                  <c:v>63</c:v>
                </c:pt>
                <c:pt idx="6">
                  <c:v>63</c:v>
                </c:pt>
                <c:pt idx="9">
                  <c:v>63</c:v>
                </c:pt>
                <c:pt idx="12">
                  <c:v>86</c:v>
                </c:pt>
              </c:numCache>
            </c:numRef>
          </c:val>
          <c:extLst>
            <c:ext xmlns:c16="http://schemas.microsoft.com/office/drawing/2014/chart" uri="{C3380CC4-5D6E-409C-BE32-E72D297353CC}">
              <c16:uniqueId val="{00000004-A049-4974-A5FF-C7182E0668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49-4974-A5FF-C7182E0668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49-4974-A5FF-C7182E0668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1127</c:v>
                </c:pt>
                <c:pt idx="3">
                  <c:v>1129</c:v>
                </c:pt>
                <c:pt idx="6">
                  <c:v>1066</c:v>
                </c:pt>
                <c:pt idx="9">
                  <c:v>1129</c:v>
                </c:pt>
                <c:pt idx="12">
                  <c:v>1154</c:v>
                </c:pt>
              </c:numCache>
            </c:numRef>
          </c:val>
          <c:extLst>
            <c:ext xmlns:c16="http://schemas.microsoft.com/office/drawing/2014/chart" uri="{C3380CC4-5D6E-409C-BE32-E72D297353CC}">
              <c16:uniqueId val="{00000007-A049-4974-A5FF-C7182E0668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394</c:v>
                </c:pt>
                <c:pt idx="2">
                  <c:v>#N/A</c:v>
                </c:pt>
                <c:pt idx="3">
                  <c:v>#N/A</c:v>
                </c:pt>
                <c:pt idx="4">
                  <c:v>392</c:v>
                </c:pt>
                <c:pt idx="5">
                  <c:v>#N/A</c:v>
                </c:pt>
                <c:pt idx="6">
                  <c:v>#N/A</c:v>
                </c:pt>
                <c:pt idx="7">
                  <c:v>333</c:v>
                </c:pt>
                <c:pt idx="8">
                  <c:v>#N/A</c:v>
                </c:pt>
                <c:pt idx="9">
                  <c:v>#N/A</c:v>
                </c:pt>
                <c:pt idx="10">
                  <c:v>350</c:v>
                </c:pt>
                <c:pt idx="11">
                  <c:v>#N/A</c:v>
                </c:pt>
                <c:pt idx="12">
                  <c:v>#N/A</c:v>
                </c:pt>
                <c:pt idx="13">
                  <c:v>388</c:v>
                </c:pt>
                <c:pt idx="14">
                  <c:v>#N/A</c:v>
                </c:pt>
              </c:numCache>
            </c:numRef>
          </c:val>
          <c:smooth val="0"/>
          <c:extLst>
            <c:ext xmlns:c16="http://schemas.microsoft.com/office/drawing/2014/chart" uri="{C3380CC4-5D6E-409C-BE32-E72D297353CC}">
              <c16:uniqueId val="{00000008-A049-4974-A5FF-C7182E0668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8175</c:v>
                </c:pt>
                <c:pt idx="5">
                  <c:v>8035</c:v>
                </c:pt>
                <c:pt idx="8">
                  <c:v>8829</c:v>
                </c:pt>
                <c:pt idx="11">
                  <c:v>8599</c:v>
                </c:pt>
                <c:pt idx="14">
                  <c:v>8303</c:v>
                </c:pt>
              </c:numCache>
            </c:numRef>
          </c:val>
          <c:extLst>
            <c:ext xmlns:c16="http://schemas.microsoft.com/office/drawing/2014/chart" uri="{C3380CC4-5D6E-409C-BE32-E72D297353CC}">
              <c16:uniqueId val="{00000000-78ED-497D-9D23-5C3FB88297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532</c:v>
                </c:pt>
                <c:pt idx="5">
                  <c:v>509</c:v>
                </c:pt>
                <c:pt idx="8">
                  <c:v>566</c:v>
                </c:pt>
                <c:pt idx="11">
                  <c:v>673</c:v>
                </c:pt>
                <c:pt idx="14">
                  <c:v>789</c:v>
                </c:pt>
              </c:numCache>
            </c:numRef>
          </c:val>
          <c:extLst>
            <c:ext xmlns:c16="http://schemas.microsoft.com/office/drawing/2014/chart" uri="{C3380CC4-5D6E-409C-BE32-E72D297353CC}">
              <c16:uniqueId val="{00000001-78ED-497D-9D23-5C3FB88297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942</c:v>
                </c:pt>
                <c:pt idx="5">
                  <c:v>1236</c:v>
                </c:pt>
                <c:pt idx="8">
                  <c:v>1505</c:v>
                </c:pt>
                <c:pt idx="11">
                  <c:v>1535</c:v>
                </c:pt>
                <c:pt idx="14">
                  <c:v>1604</c:v>
                </c:pt>
              </c:numCache>
            </c:numRef>
          </c:val>
          <c:extLst>
            <c:ext xmlns:c16="http://schemas.microsoft.com/office/drawing/2014/chart" uri="{C3380CC4-5D6E-409C-BE32-E72D297353CC}">
              <c16:uniqueId val="{00000002-78ED-497D-9D23-5C3FB88297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ED-497D-9D23-5C3FB88297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ED-497D-9D23-5C3FB88297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ED-497D-9D23-5C3FB88297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1524</c:v>
                </c:pt>
                <c:pt idx="3">
                  <c:v>1370</c:v>
                </c:pt>
                <c:pt idx="6">
                  <c:v>1363</c:v>
                </c:pt>
                <c:pt idx="9">
                  <c:v>1287</c:v>
                </c:pt>
                <c:pt idx="12">
                  <c:v>1231</c:v>
                </c:pt>
              </c:numCache>
            </c:numRef>
          </c:val>
          <c:extLst>
            <c:ext xmlns:c16="http://schemas.microsoft.com/office/drawing/2014/chart" uri="{C3380CC4-5D6E-409C-BE32-E72D297353CC}">
              <c16:uniqueId val="{00000006-78ED-497D-9D23-5C3FB88297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122</c:v>
                </c:pt>
                <c:pt idx="3">
                  <c:v>119</c:v>
                </c:pt>
                <c:pt idx="6">
                  <c:v>110</c:v>
                </c:pt>
                <c:pt idx="9">
                  <c:v>96</c:v>
                </c:pt>
                <c:pt idx="12">
                  <c:v>109</c:v>
                </c:pt>
              </c:numCache>
            </c:numRef>
          </c:val>
          <c:extLst>
            <c:ext xmlns:c16="http://schemas.microsoft.com/office/drawing/2014/chart" uri="{C3380CC4-5D6E-409C-BE32-E72D297353CC}">
              <c16:uniqueId val="{00000007-78ED-497D-9D23-5C3FB88297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695</c:v>
                </c:pt>
                <c:pt idx="3">
                  <c:v>700</c:v>
                </c:pt>
                <c:pt idx="6">
                  <c:v>634</c:v>
                </c:pt>
                <c:pt idx="9">
                  <c:v>564</c:v>
                </c:pt>
                <c:pt idx="12">
                  <c:v>585</c:v>
                </c:pt>
              </c:numCache>
            </c:numRef>
          </c:val>
          <c:extLst>
            <c:ext xmlns:c16="http://schemas.microsoft.com/office/drawing/2014/chart" uri="{C3380CC4-5D6E-409C-BE32-E72D297353CC}">
              <c16:uniqueId val="{00000008-78ED-497D-9D23-5C3FB88297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c:v>
                </c:pt>
                <c:pt idx="3">
                  <c:v>5</c:v>
                </c:pt>
                <c:pt idx="6">
                  <c:v>2</c:v>
                </c:pt>
                <c:pt idx="9">
                  <c:v>2</c:v>
                </c:pt>
                <c:pt idx="12">
                  <c:v>0</c:v>
                </c:pt>
              </c:numCache>
            </c:numRef>
          </c:val>
          <c:extLst>
            <c:ext xmlns:c16="http://schemas.microsoft.com/office/drawing/2014/chart" uri="{C3380CC4-5D6E-409C-BE32-E72D297353CC}">
              <c16:uniqueId val="{00000009-78ED-497D-9D23-5C3FB88297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11233</c:v>
                </c:pt>
                <c:pt idx="3">
                  <c:v>11268</c:v>
                </c:pt>
                <c:pt idx="6">
                  <c:v>12778</c:v>
                </c:pt>
                <c:pt idx="9">
                  <c:v>12524</c:v>
                </c:pt>
                <c:pt idx="12">
                  <c:v>12241</c:v>
                </c:pt>
              </c:numCache>
            </c:numRef>
          </c:val>
          <c:extLst>
            <c:ext xmlns:c16="http://schemas.microsoft.com/office/drawing/2014/chart" uri="{C3380CC4-5D6E-409C-BE32-E72D297353CC}">
              <c16:uniqueId val="{0000000A-78ED-497D-9D23-5C3FB88297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3934</c:v>
                </c:pt>
                <c:pt idx="2">
                  <c:v>#N/A</c:v>
                </c:pt>
                <c:pt idx="3">
                  <c:v>#N/A</c:v>
                </c:pt>
                <c:pt idx="4">
                  <c:v>3682</c:v>
                </c:pt>
                <c:pt idx="5">
                  <c:v>#N/A</c:v>
                </c:pt>
                <c:pt idx="6">
                  <c:v>#N/A</c:v>
                </c:pt>
                <c:pt idx="7">
                  <c:v>3986</c:v>
                </c:pt>
                <c:pt idx="8">
                  <c:v>#N/A</c:v>
                </c:pt>
                <c:pt idx="9">
                  <c:v>#N/A</c:v>
                </c:pt>
                <c:pt idx="10">
                  <c:v>3667</c:v>
                </c:pt>
                <c:pt idx="11">
                  <c:v>#N/A</c:v>
                </c:pt>
                <c:pt idx="12">
                  <c:v>#N/A</c:v>
                </c:pt>
                <c:pt idx="13">
                  <c:v>3469</c:v>
                </c:pt>
                <c:pt idx="14">
                  <c:v>#N/A</c:v>
                </c:pt>
              </c:numCache>
            </c:numRef>
          </c:val>
          <c:smooth val="0"/>
          <c:extLst>
            <c:ext xmlns:c16="http://schemas.microsoft.com/office/drawing/2014/chart" uri="{C3380CC4-5D6E-409C-BE32-E72D297353CC}">
              <c16:uniqueId val="{0000000B-78ED-497D-9D23-5C3FB88297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1440</c:v>
                </c:pt>
                <c:pt idx="1">
                  <c:v>1470</c:v>
                </c:pt>
                <c:pt idx="2">
                  <c:v>1540</c:v>
                </c:pt>
              </c:numCache>
            </c:numRef>
          </c:val>
          <c:extLst>
            <c:ext xmlns:c16="http://schemas.microsoft.com/office/drawing/2014/chart" uri="{C3380CC4-5D6E-409C-BE32-E72D297353CC}">
              <c16:uniqueId val="{00000000-F2A3-4DCA-8B2B-148B796BA4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F2A3-4DCA-8B2B-148B796BA4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786</c:v>
                </c:pt>
                <c:pt idx="1">
                  <c:v>786</c:v>
                </c:pt>
                <c:pt idx="2">
                  <c:v>786</c:v>
                </c:pt>
              </c:numCache>
            </c:numRef>
          </c:val>
          <c:extLst>
            <c:ext xmlns:c16="http://schemas.microsoft.com/office/drawing/2014/chart" uri="{C3380CC4-5D6E-409C-BE32-E72D297353CC}">
              <c16:uniqueId val="{00000002-F2A3-4DCA-8B2B-148B796BA4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{94BB00B8-C540-4207-A21C-A3052BCDF47B}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C66-43D5-A7D4-F8DE217062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{C331599A-1D41-4EC1-811F-EFC3E46E4FDE}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66-43D5-A7D4-F8DE217062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{E717D7D5-FD2D-4C5D-975E-A49B4C0D3365}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66-43D5-A7D4-F8DE217062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{F1E7652A-29CF-4E02-B5D0-1BA2B8741765}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66-43D5-A7D4-F8DE217062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{60EF5F02-F224-401D-BDE1-A120E86B6934}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66-43D5-A7D4-F8DE217062B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{0A68CFCF-6502-4254-BED0-8B256087FDC1}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C66-43D5-A7D4-F8DE217062B4}"/>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{09E4F243-66AC-4FDF-ADA0-860D947AEB03}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C66-43D5-A7D4-F8DE217062B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{96D35582-B40C-4D27-940A-B4AD9703018C}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C66-43D5-A7D4-F8DE217062B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{B265E133-D466-45A6-B601-2C170DD71964}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C66-43D5-A7D4-F8DE217062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70.3</c:v>
                </c:pt>
              </c:numCache>
            </c:numRef>
          </c:xVal>
          <c:yVal>
            <c:numRef>
              <c:f>公会計指標分析・財政指標組合せ分析表!$BP$51:$DC$51</c:f>
              <c:numCache>
                <c:formatCode>#,##0.0;"▲ "#,##0.0</c:formatCode>
                <c:ptCount val="40"/>
                <c:pt idx="16">
                  <c:v>102.2</c:v>
                </c:pt>
              </c:numCache>
            </c:numRef>
          </c:yVal>
          <c:smooth val="0"/>
          <c:extLst>
            <c:ext xmlns:c16="http://schemas.microsoft.com/office/drawing/2014/chart" uri="{C3380CC4-5D6E-409C-BE32-E72D297353CC}">
              <c16:uniqueId val="{00000009-3C66-43D5-A7D4-F8DE217062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{DC4B386F-2F9A-4381-A3F1-636AD7426D98}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C66-43D5-A7D4-F8DE217062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{3CC76890-1FCD-4411-934B-8A1DEA863669}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66-43D5-A7D4-F8DE217062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{8576AB59-8D44-460F-8200-0510992A6EA8}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66-43D5-A7D4-F8DE217062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{67B709BF-9451-48E8-A2CB-80DFF4CE7068}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66-43D5-A7D4-F8DE217062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{2E92C6D2-019D-4E2C-8BEB-1081565C68C3}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66-43D5-A7D4-F8DE217062B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{B9F3162A-D9F9-49BD-9860-3608A7F22B21}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C66-43D5-A7D4-F8DE217062B4}"/>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{A737CEE1-767D-4C9A-8384-5DE343E83327}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C66-43D5-A7D4-F8DE217062B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{F17E505A-503D-466E-97DE-73DC900DBFEF}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C66-43D5-A7D4-F8DE217062B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{A9CC2080-C7C9-45BA-AB24-635018F7E2B8}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C66-43D5-A7D4-F8DE217062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59.8</c:v>
                </c:pt>
              </c:numCache>
            </c:numRef>
          </c:xVal>
          <c:yVal>
            <c:numRef>
              <c:f>公会計指標分析・財政指標組合せ分析表!$BP$55:$DC$55</c:f>
              <c:numCache>
                <c:formatCode>#,##0.0;"▲ "#,##0.0</c:formatCode>
                <c:ptCount val="40"/>
                <c:pt idx="16">
                  <c:v>51.4</c:v>
                </c:pt>
              </c:numCache>
            </c:numRef>
          </c:yVal>
          <c:smooth val="0"/>
          <c:extLst>
            <c:ext xmlns:c16="http://schemas.microsoft.com/office/drawing/2014/chart" uri="{C3380CC4-5D6E-409C-BE32-E72D297353CC}">
              <c16:uniqueId val="{00000013-3C66-43D5-A7D4-F8DE217062B4}"/>
            </c:ext>
          </c:extLst>
        </c:ser>
        <c:dLbls>
          <c:showLegendKey val="0"/>
          <c:showVal val="1"/>
          <c:showCatName val="0"/>
          <c:showSerName val="0"/>
          <c:showPercent val="0"/>
          <c:showBubbleSize val="0"/>
        </c:dLbls>
        <c:axId val="46179840"/>
        <c:axId val="46181760"/>
      </c:scatterChart>
      <c:valAx>
        <c:axId val="46179840"/>
        <c:scaling>
          <c:orientation val="minMax"/>
          <c:max val="72"/>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{D46D5311-6CD8-49A6-B4A9-EBED6D5A143C}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6D9-4957-A6FE-A57DDBAE3F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{84270B78-9B4B-4F69-8EDC-EF3B832F2161}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D9-4957-A6FE-A57DDBAE3F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{E285707B-1A5D-4818-B9FB-DDB84B404CE5}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D9-4957-A6FE-A57DDBAE3F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{2C717854-7104-493A-A000-8807EE809D05}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D9-4957-A6FE-A57DDBAE3F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{046D1176-9F09-4AE8-9932-C7EB1DA4FBC2}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D9-4957-A6FE-A57DDBAE3F4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{745A402D-9C84-45EF-9FA3-A517CB227FC1}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6D9-4957-A6FE-A57DDBAE3F4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{97977311-B484-4857-A31C-68D63851126E}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6D9-4957-A6FE-A57DDBAE3F4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{C89E0D46-D9BB-4553-9F8D-18A6D32C1A20}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6D9-4957-A6FE-A57DDBAE3F4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{BA6E8100-3CEA-4F90-8451-C26B16BDB8D3}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6D9-4957-A6FE-A57DDBAE3F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10.6</c:v>
                </c:pt>
                <c:pt idx="16">
                  <c:v>9.1999999999999993</c:v>
                </c:pt>
                <c:pt idx="24">
                  <c:v>9</c:v>
                </c:pt>
                <c:pt idx="32">
                  <c:v>9.3000000000000007</c:v>
                </c:pt>
              </c:numCache>
            </c:numRef>
          </c:xVal>
          <c:yVal>
            <c:numRef>
              <c:f>公会計指標分析・財政指標組合せ分析表!$BP$73:$DC$73</c:f>
              <c:numCache>
                <c:formatCode>#,##0.0;"▲ "#,##0.0</c:formatCode>
                <c:ptCount val="40"/>
                <c:pt idx="0">
                  <c:v>96.8</c:v>
                </c:pt>
                <c:pt idx="8">
                  <c:v>88.5</c:v>
                </c:pt>
                <c:pt idx="16">
                  <c:v>102.2</c:v>
                </c:pt>
                <c:pt idx="24">
                  <c:v>96.1</c:v>
                </c:pt>
                <c:pt idx="32">
                  <c:v>92.6</c:v>
                </c:pt>
              </c:numCache>
            </c:numRef>
          </c:yVal>
          <c:smooth val="0"/>
          <c:extLst>
            <c:ext xmlns:c16="http://schemas.microsoft.com/office/drawing/2014/chart" uri="{C3380CC4-5D6E-409C-BE32-E72D297353CC}">
              <c16:uniqueId val="{00000009-06D9-4957-A6FE-A57DDBAE3F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{26FFF809-6118-453A-90FF-29D4BA21A476}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6D9-4957-A6FE-A57DDBAE3F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{8DD90C32-EB24-4D41-B2FF-BD3A5AF8A7A5}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D9-4957-A6FE-A57DDBAE3F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{5D635BAF-4D5C-49D0-BD41-7BB754628674}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D9-4957-A6FE-A57DDBAE3F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{406DE09F-3E55-47D5-ABC4-A160D5DDBA28}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D9-4957-A6FE-A57DDBAE3F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{8CC726AA-A9A5-4584-A156-66AF9EF9DE1A}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D9-4957-A6FE-A57DDBAE3F4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{D7144838-BF5B-4CC6-AF09-DCD89E623762}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6D9-4957-A6FE-A57DDBAE3F4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{92590455-DF21-40DE-8A28-E0E6FEB38293}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6D9-4957-A6FE-A57DDBAE3F41}"/>
                </c:ext>
              </c:extLst>
            </c:dLbl>
            <c:dLbl>
              <c:idx val="24"/>
              <c:layout>
                <c:manualLayout>
                  <c:x val="-4.5160355153971272E-2"/>
                  <c:y val="-5.215315085138992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{1D53B78F-4321-4327-A587-61189466F729}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6D9-4957-A6FE-A57DDBAE3F41}"/>
                </c:ext>
              </c:extLst>
            </c:dLbl>
            <c:dLbl>
              <c:idx val="32"/>
              <c:layout>
                <c:manualLayout>
                  <c:x val="-1.8235628084250059E-2"/>
                  <c:y val="-7.268014332419804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{C52B9721-70E5-4946-9026-13B43B726803}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6D9-4957-A6FE-A57DDBAE3F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06D9-4957-A6FE-A57DDBAE3F41}"/>
            </c:ext>
          </c:extLst>
        </c:ser>
        <c:dLbls>
          <c:showLegendKey val="0"/>
          <c:showVal val="1"/>
          <c:showCatName val="0"/>
          <c:showSerName val="0"/>
          <c:showPercent val="0"/>
          <c:showBubbleSize val="0"/>
        </c:dLbls>
        <c:axId val="84219776"/>
        <c:axId val="84234240"/>
      </c:scatterChart>
      <c:valAx>
        <c:axId val="84219776"/>
        <c:scaling>
          <c:orientation val="minMax"/>
          <c:max val="12.9"/>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2"/>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過去の投資事業に伴う地方債の元利償還金は、</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にピークを迎え、</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までは減少傾向を保っていたが、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決算では、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と比較すると</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1,154</a:t>
          </a:r>
          <a:r>
            <a:rPr kumimoji="1" lang="ja-JP" altLang="en-US" sz="1400">
              <a:latin typeface="ＭＳ ゴシック" pitchFamily="49" charset="-128"/>
              <a:ea typeface="ＭＳ ゴシック" pitchFamily="49" charset="-128"/>
            </a:rPr>
            <a:t>百万円となっている。</a:t>
          </a:r>
        </a:p>
        <a:p>
          <a:r>
            <a:rPr kumimoji="1" lang="ja-JP" altLang="en-US" sz="1400">
              <a:latin typeface="ＭＳ ゴシック" pitchFamily="49" charset="-128"/>
              <a:ea typeface="ＭＳ ゴシック" pitchFamily="49" charset="-128"/>
            </a:rPr>
            <a:t>　起債区分別に見ると、過疎対策事業債、公共事業等債の増加が要因となっている。</a:t>
          </a:r>
        </a:p>
        <a:p>
          <a:r>
            <a:rPr kumimoji="1" lang="ja-JP" altLang="en-US" sz="1400">
              <a:latin typeface="ＭＳ ゴシック" pitchFamily="49" charset="-128"/>
              <a:ea typeface="ＭＳ ゴシック" pitchFamily="49" charset="-128"/>
            </a:rPr>
            <a:t>　公債費は今後大規模事業の実施に伴い発行した地方債の償還増に伴い増加傾向の見込みである。</a:t>
          </a:r>
        </a:p>
        <a:p>
          <a:r>
            <a:rPr kumimoji="1" lang="ja-JP" altLang="en-US" sz="1400">
              <a:latin typeface="ＭＳ ゴシック" pitchFamily="49" charset="-128"/>
              <a:ea typeface="ＭＳ ゴシック" pitchFamily="49" charset="-128"/>
            </a:rPr>
            <a:t>　起債残高については、交付税算入されるものが約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割となっているが、今後は基金の取崩し等で公債費の抑制し適正化に努める。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年度以降減少傾向にあったが、平成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年度に、新庁舎整備事業に伴う合併特例債</a:t>
          </a:r>
          <a:r>
            <a:rPr kumimoji="1" lang="en-US" altLang="ja-JP" sz="1400">
              <a:latin typeface="ＭＳ ゴシック" pitchFamily="49" charset="-128"/>
              <a:ea typeface="ＭＳ ゴシック" pitchFamily="49" charset="-128"/>
            </a:rPr>
            <a:t>(1,590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の発行が大きく影響し、地方債現在高が</a:t>
          </a:r>
          <a:r>
            <a:rPr kumimoji="1" lang="en-US" altLang="ja-JP" sz="1400">
              <a:latin typeface="ＭＳ ゴシック" pitchFamily="49" charset="-128"/>
              <a:ea typeface="ＭＳ ゴシック" pitchFamily="49" charset="-128"/>
            </a:rPr>
            <a:t>1,510</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12,778</a:t>
          </a:r>
          <a:r>
            <a:rPr kumimoji="1" lang="ja-JP" altLang="en-US" sz="1400">
              <a:latin typeface="ＭＳ ゴシック" pitchFamily="49" charset="-128"/>
              <a:ea typeface="ＭＳ ゴシック" pitchFamily="49" charset="-128"/>
            </a:rPr>
            <a:t>百万円となった。平成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年度の残高は</a:t>
          </a:r>
          <a:r>
            <a:rPr kumimoji="1" lang="en-US" altLang="ja-JP" sz="1400">
              <a:latin typeface="ＭＳ ゴシック" pitchFamily="49" charset="-128"/>
              <a:ea typeface="ＭＳ ゴシック" pitchFamily="49" charset="-128"/>
            </a:rPr>
            <a:t>12,241</a:t>
          </a:r>
          <a:r>
            <a:rPr kumimoji="1" lang="ja-JP" altLang="en-US" sz="1400">
              <a:latin typeface="ＭＳ ゴシック" pitchFamily="49" charset="-128"/>
              <a:ea typeface="ＭＳ ゴシック" pitchFamily="49" charset="-128"/>
            </a:rPr>
            <a:t>百万円と平成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537</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公営企業債繰入金、組合等負担金については微増となっている。また充当可能財源については、基金及び歳入は増となったが、基準財政需要額算入見込額が減となったのは、地方債残高が減となったためである。</a:t>
          </a:r>
        </a:p>
        <a:p>
          <a:r>
            <a:rPr kumimoji="1" lang="ja-JP" altLang="en-US" sz="1400">
              <a:latin typeface="ＭＳ ゴシック" pitchFamily="49" charset="-128"/>
              <a:ea typeface="ＭＳ ゴシック" pitchFamily="49" charset="-128"/>
            </a:rPr>
            <a:t>　今後、継続的な新公営住宅建設事業や県営十三湖地区経営体育成事業等の事業実施による地方債発行により、将来負担比率の増加が懸念されるところである。</a:t>
          </a:r>
        </a:p>
        <a:p>
          <a:r>
            <a:rPr kumimoji="1" lang="ja-JP" altLang="en-US" sz="1400">
              <a:latin typeface="ＭＳ ゴシック" pitchFamily="49" charset="-128"/>
              <a:ea typeface="ＭＳ ゴシック" pitchFamily="49" charset="-128"/>
            </a:rPr>
            <a:t>　起債残高は交付税算入されるものが約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割となっているが、今後は基金の取崩し等で公債費の抑制を図り適正化に努める。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青森県中泊町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基金積立は基本的に税収如何にかかわらず、行革、経費節減等の経営努力により捻出したものを計上している。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年度は、基金の太宗を占める財政調整基金は積立取崩の差引きで実質</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百万円の積立増となり、基金全体としても増額となった。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その他特定目的基金残高については現在、基金運用益を積立てている状況であり、近年、大きな変動はない。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等の不透明な国の動向、突発的な大災害等の不測の事態に備えるため、これまでどおり税収如何にかかわらず、行革、経費節減等の経営努力により捻出したものを継続して積立ていく方針である。今後、公共施設の老朽化による維持管理・更新費用の増大が見込まれることから、地方債とのバランスを考慮しながら、適正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合併振興基金：合併に伴う地域の振興及び住民の一体感を醸成する事業の財源に充てるため。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地域福祉基金：高齢者等の福祉の増進に関する事業で、民間の団体に対する補助事業及び町が推進する事業の財源に充てるため。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ふるさと活性化対策基金：農村地域で、生産・生活の場として維持し、地域共同体としての連帯意識を高め、地域の活性化に必要な集落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住民の共同活動を支援するために要する経費の財源に充てるため。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秋元文庫基金：町立中里中学校の図書を購入する財源に充てるため。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青少年育成基金：町の青少年の文化・スポーツ活動を支援する財源に充てるため。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合併振興基金：基金運用益を積立てている状況。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の新庁舎建設に伴う取崩し以降は、利率が低いため変動はない。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地域福祉基金：基金運用益を積立てている状況。利率が低いため変動はない。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ふるさと活性化対策基金：基金運用益を積立てている状況。利率が低いため変動はない。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秋元文庫基金：基金運用益を積立てている状況。利率が低いため変動はない。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青少年育成基金：基金運用益を積立てている状況。利率が低いため変動はない。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合併振興基金：合併に伴った新町整備事業の財源を確保するため、今後も現状を維持していく。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地域福祉基金：高齢者等の福祉の増進に関する事業の財源を確保するため、今後も現状を維持していく。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ふるさと活性化対策基金：農業集落共同活動の推進に関する事業の財源を確保するため、今後も現状を維持していく。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秋元文庫基金：図書の購入に限定せず、各小中学校の教育事業に柔軟に活用できるよう検討していく。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青少年育成基金：町の青少年の文化・スポーツ活動に対応するため、今後も現状を維持していく。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財政調整基金は、税収如何にかかわらず、行革・経費節減等の経営努力により捻出したものを計上している。平成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年度決算はを対前年と比較して、歳入全体で△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百万円となったものの、それに伴い歳出全体でも△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百万円となった。対前年比で人件費△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百万円、特別会計等の繰出金△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百万円等による一般財源の削減により、基金残高は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主に地方交付税の減少及び突発的な大災害等の不測の事態備えるため、また緊急的な新規単独事業の速実行に対応するため、継続的に行革・経費節減等の経営努力により捻出したものを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更に今後は、公共施設の老朽化による維持管理・更新費用の増大が見込まれることから、地方債とのバランスを考慮しながら、適正に活用していく。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基金運用益を積立てている状況。利率が低いため変動はない。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想定外の繰上償還が生じた場合の財源を確保するため、今後も現状を維持していく。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11,178
11,104
216.34
7,322,137
7,164,717
156,607
4,537,112
12,240,533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年度以降の固定資産台帳については、現在更新中。</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6" name="直線コネクタ 65"/>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7"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8" name="直線コネクタ 67"/>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69"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0" name="直線コネクタ 69"/>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12989</xdr:rowOff>
    </xdr:from>
    <xdr:ext cx="405111" cy="259045"/>
    <xdr:sp macro="" textlink="">
      <xdr:nvSpPr>
        <xdr:cNvPr id="71" name="有形固定資産減価償却率平均値テキスト"/>
        <xdr:cNvSpPr txBox="1"/>
      </xdr:nvSpPr>
      <xdr:spPr>
        <a:xfrm>
          <a:off x="4813300" y="5756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2" name="フローチャート: 判断 71"/>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3" name="フローチャート: 判断 72"/>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4" name="フローチャート: 判断 73"/>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5" name="フローチャート: 判断 74"/>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27</xdr:row>
      <xdr:rowOff>109129</xdr:rowOff>
    </xdr:from>
    <xdr:to>
      <xdr:col>15</xdr:col>
      <xdr:colOff>187325</xdr:colOff>
      <xdr:row>28</xdr:row>
      <xdr:rowOff>39279</xdr:rowOff>
    </xdr:to>
    <xdr:sp macro="" textlink="">
      <xdr:nvSpPr>
        <xdr:cNvPr id="81" name="楕円 80"/>
        <xdr:cNvSpPr/>
      </xdr:nvSpPr>
      <xdr:spPr>
        <a:xfrm>
          <a:off x="3238500" y="55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158858</xdr:rowOff>
    </xdr:from>
    <xdr:ext cx="405111" cy="259045"/>
    <xdr:sp macro="" textlink="">
      <xdr:nvSpPr>
        <xdr:cNvPr id="82" name="n_1aveValue有形固定資産減価償却率"/>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11356</xdr:rowOff>
    </xdr:from>
    <xdr:ext cx="405111" cy="259045"/>
    <xdr:sp macro="" textlink="">
      <xdr:nvSpPr>
        <xdr:cNvPr id="83" name="n_2aveValue有形固定資産減価償却率"/>
        <xdr:cNvSpPr txBox="1"/>
      </xdr:nvSpPr>
      <xdr:spPr>
        <a:xfrm>
          <a:off x="3086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84" name="n_3aveValue有形固定資産減価償却率"/>
        <xdr:cNvSpPr txBox="1"/>
      </xdr:nvSpPr>
      <xdr:spPr>
        <a:xfrm>
          <a:off x="2324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55806</xdr:rowOff>
    </xdr:from>
    <xdr:ext cx="405111" cy="259045"/>
    <xdr:sp macro="" textlink="">
      <xdr:nvSpPr>
        <xdr:cNvPr id="85" name="n_2mainValue有形固定資産減価償却率"/>
        <xdr:cNvSpPr txBox="1"/>
      </xdr:nvSpPr>
      <xdr:spPr>
        <a:xfrm>
          <a:off x="3086744" y="528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7" name="正方形/長方形 8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8" name="正方形/長方形 8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対前年比で△</a:t>
          </a:r>
          <a:r>
            <a:rPr kumimoji="1" lang="en-US" altLang="ja-JP" sz="1100">
              <a:latin typeface="ＭＳ Ｐゴシック" panose="020B0600070205080204" pitchFamily="50" charset="-128"/>
              <a:ea typeface="ＭＳ Ｐゴシック" panose="020B0600070205080204" pitchFamily="50" charset="-128"/>
            </a:rPr>
            <a:t>88.7</a:t>
          </a:r>
          <a:r>
            <a:rPr kumimoji="1" lang="ja-JP" altLang="en-US" sz="1100">
              <a:latin typeface="ＭＳ Ｐゴシック" panose="020B0600070205080204" pitchFamily="50" charset="-128"/>
              <a:ea typeface="ＭＳ Ｐゴシック" panose="020B0600070205080204" pitchFamily="50" charset="-128"/>
            </a:rPr>
            <a:t>％となったものの、類似団体を</a:t>
          </a:r>
          <a:r>
            <a:rPr kumimoji="1" lang="en-US" altLang="ja-JP" sz="1100">
              <a:latin typeface="ＭＳ Ｐゴシック" panose="020B0600070205080204" pitchFamily="50" charset="-128"/>
              <a:ea typeface="ＭＳ Ｐゴシック" panose="020B0600070205080204" pitchFamily="50" charset="-128"/>
            </a:rPr>
            <a:t>235.1</a:t>
          </a:r>
          <a:r>
            <a:rPr kumimoji="1" lang="ja-JP" altLang="en-US" sz="1100">
              <a:latin typeface="ＭＳ Ｐゴシック" panose="020B0600070205080204" pitchFamily="50" charset="-128"/>
              <a:ea typeface="ＭＳ Ｐゴシック" panose="020B0600070205080204" pitchFamily="50" charset="-128"/>
            </a:rPr>
            <a:t>％上回り、自主財源に乏しく大規模事業は起債財源が必須であり、将来負担額は平成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年度以降の大型事業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公営住宅建設事業・こどまり小中学校建設事業・新消防署建設事業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に伴う地方債発行により今後も上昇が懸念される。</a:t>
          </a:r>
        </a:p>
        <a:p>
          <a:r>
            <a:rPr kumimoji="1" lang="ja-JP" altLang="en-US" sz="1100">
              <a:latin typeface="ＭＳ Ｐゴシック" panose="020B0600070205080204" pitchFamily="50" charset="-128"/>
              <a:ea typeface="ＭＳ Ｐゴシック" panose="020B0600070205080204" pitchFamily="50" charset="-128"/>
            </a:rPr>
            <a:t>　今後も、基金残高の確保や新たな財源の確保に努め、業務収支の黒字拡大に努めていく。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4" name="テキスト ボックス 10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6" name="テキスト ボックス 10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8" name="テキスト ボックス 10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0" name="テキスト ボックス 109"/>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2" name="テキスト ボックス 11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16" name="直線コネクタ 115"/>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17" name="債務償還比率最小値テキスト"/>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18" name="直線コネクタ 117"/>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19" name="債務償還比率最大値テキスト"/>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20" name="直線コネクタ 119"/>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11211</xdr:rowOff>
    </xdr:from>
    <xdr:ext cx="469744" cy="259045"/>
    <xdr:sp macro="" textlink="">
      <xdr:nvSpPr>
        <xdr:cNvPr id="121" name="債務償還比率平均値テキスト"/>
        <xdr:cNvSpPr txBox="1"/>
      </xdr:nvSpPr>
      <xdr:spPr>
        <a:xfrm>
          <a:off x="14846300" y="6097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22" name="フローチャート: 判断 121"/>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23" name="フローチャート: 判断 122"/>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133979</xdr:rowOff>
    </xdr:from>
    <xdr:to>
      <xdr:col>76</xdr:col>
      <xdr:colOff>73025</xdr:colOff>
      <xdr:row>30</xdr:row>
      <xdr:rowOff>64129</xdr:rowOff>
    </xdr:to>
    <xdr:sp macro="" textlink="">
      <xdr:nvSpPr>
        <xdr:cNvPr id="129" name="楕円 128"/>
        <xdr:cNvSpPr/>
      </xdr:nvSpPr>
      <xdr:spPr>
        <a:xfrm>
          <a:off x="14744700" y="58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156856</xdr:rowOff>
    </xdr:from>
    <xdr:ext cx="469744" cy="259045"/>
    <xdr:sp macro="" textlink="">
      <xdr:nvSpPr>
        <xdr:cNvPr id="130" name="債務償還比率該当値テキスト"/>
        <xdr:cNvSpPr txBox="1"/>
      </xdr:nvSpPr>
      <xdr:spPr>
        <a:xfrm>
          <a:off x="14846300" y="572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42787</xdr:rowOff>
    </xdr:from>
    <xdr:to>
      <xdr:col>72</xdr:col>
      <xdr:colOff>123825</xdr:colOff>
      <xdr:row>29</xdr:row>
      <xdr:rowOff>144387</xdr:rowOff>
    </xdr:to>
    <xdr:sp macro="" textlink="">
      <xdr:nvSpPr>
        <xdr:cNvPr id="131" name="楕円 130"/>
        <xdr:cNvSpPr/>
      </xdr:nvSpPr>
      <xdr:spPr>
        <a:xfrm>
          <a:off x="14033500" y="57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93587</xdr:rowOff>
    </xdr:from>
    <xdr:to>
      <xdr:col>76</xdr:col>
      <xdr:colOff>22225</xdr:colOff>
      <xdr:row>30</xdr:row>
      <xdr:rowOff>13329</xdr:rowOff>
    </xdr:to>
    <xdr:cxnSp macro="">
      <xdr:nvCxnSpPr>
        <xdr:cNvPr id="132" name="直線コネクタ 131"/>
        <xdr:cNvCxnSpPr/>
      </xdr:nvCxnSpPr>
      <xdr:spPr>
        <a:xfrm>
          <a:off x="14084300" y="5837162"/>
          <a:ext cx="711200" cy="9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133736</xdr:rowOff>
    </xdr:from>
    <xdr:ext cx="469744" cy="259045"/>
    <xdr:sp macro="" textlink="">
      <xdr:nvSpPr>
        <xdr:cNvPr id="133" name="n_1aveValue債務償還比率"/>
        <xdr:cNvSpPr txBox="1"/>
      </xdr:nvSpPr>
      <xdr:spPr>
        <a:xfrm>
          <a:off x="13836727" y="622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160914</xdr:rowOff>
    </xdr:from>
    <xdr:ext cx="469744" cy="259045"/>
    <xdr:sp macro="" textlink="">
      <xdr:nvSpPr>
        <xdr:cNvPr id="134" name="n_1mainValue債務償還比率"/>
        <xdr:cNvSpPr txBox="1"/>
      </xdr:nvSpPr>
      <xdr:spPr>
        <a:xfrm>
          <a:off x="13836727" y="556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11,178
11,104
216.34
7,322,137
7,164,717
156,607
4,537,112
12,240,533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3" name="【道路】&#10;有形固定資産減価償却率平均値テキスト"/>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152763</xdr:rowOff>
    </xdr:from>
    <xdr:to>
      <xdr:col>15</xdr:col>
      <xdr:colOff>101600</xdr:colOff>
      <xdr:row>35</xdr:row>
      <xdr:rowOff>82913</xdr:rowOff>
    </xdr:to>
    <xdr:sp macro="" textlink="">
      <xdr:nvSpPr>
        <xdr:cNvPr id="73" name="楕円 72"/>
        <xdr:cNvSpPr/>
      </xdr:nvSpPr>
      <xdr:spPr>
        <a:xfrm>
          <a:off x="2857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130464</xdr:rowOff>
    </xdr:from>
    <xdr:ext cx="405111" cy="259045"/>
    <xdr:sp macro="" textlink="">
      <xdr:nvSpPr>
        <xdr:cNvPr id="74" name="n_1aveValue【道路】&#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75" name="n_2aveValue【道路】&#10;有形固定資産減価償却率"/>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76" name="n_3aveValue【道路】&#10;有形固定資産減価償却率"/>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99440</xdr:rowOff>
    </xdr:from>
    <xdr:ext cx="405111" cy="259045"/>
    <xdr:sp macro="" textlink="">
      <xdr:nvSpPr>
        <xdr:cNvPr id="77" name="n_2mainValue【道路】&#10;有形固定資産減価償却率"/>
        <xdr:cNvSpPr txBox="1"/>
      </xdr:nvSpPr>
      <xdr:spPr>
        <a:xfrm>
          <a:off x="27057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01" name="直線コネクタ 100"/>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02"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03" name="直線コネクタ 102"/>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04"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05" name="直線コネクタ 104"/>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109916</xdr:rowOff>
    </xdr:from>
    <xdr:ext cx="534377" cy="259045"/>
    <xdr:sp macro="" textlink="">
      <xdr:nvSpPr>
        <xdr:cNvPr id="106" name="【道路】&#10;一人当たり延長平均値テキスト"/>
        <xdr:cNvSpPr txBox="1"/>
      </xdr:nvSpPr>
      <xdr:spPr>
        <a:xfrm>
          <a:off x="10515600" y="645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07" name="フローチャート: 判断 106"/>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08" name="フローチャート: 判断 107"/>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09" name="フローチャート: 判断 108"/>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0" name="フローチャート: 判断 109"/>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87560</xdr:rowOff>
    </xdr:from>
    <xdr:to>
      <xdr:col>46</xdr:col>
      <xdr:colOff>38100</xdr:colOff>
      <xdr:row>39</xdr:row>
      <xdr:rowOff>17710</xdr:rowOff>
    </xdr:to>
    <xdr:sp macro="" textlink="">
      <xdr:nvSpPr>
        <xdr:cNvPr id="116" name="楕円 115"/>
        <xdr:cNvSpPr/>
      </xdr:nvSpPr>
      <xdr:spPr>
        <a:xfrm>
          <a:off x="8699500" y="66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97331</xdr:rowOff>
    </xdr:from>
    <xdr:ext cx="534377" cy="259045"/>
    <xdr:sp macro="" textlink="">
      <xdr:nvSpPr>
        <xdr:cNvPr id="117" name="n_1aveValue【道路】&#10;一人当たり延長"/>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18" name="n_2aveValue【道路】&#10;一人当たり延長"/>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19" name="n_3aveValue【道路】&#10;一人当たり延長"/>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8837</xdr:rowOff>
    </xdr:from>
    <xdr:ext cx="534377" cy="259045"/>
    <xdr:sp macro="" textlink="">
      <xdr:nvSpPr>
        <xdr:cNvPr id="120" name="n_2mainValue【道路】&#10;一人当たり延長"/>
        <xdr:cNvSpPr txBox="1"/>
      </xdr:nvSpPr>
      <xdr:spPr>
        <a:xfrm>
          <a:off x="8483111" y="669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62</xdr:row>
      <xdr:rowOff>80010</xdr:rowOff>
    </xdr:to>
    <xdr:cxnSp macro="">
      <xdr:nvCxnSpPr>
        <xdr:cNvPr id="146" name="直線コネクタ 145"/>
        <xdr:cNvCxnSpPr/>
      </xdr:nvCxnSpPr>
      <xdr:spPr>
        <a:xfrm flipV="1">
          <a:off x="4634865" y="9565277"/>
          <a:ext cx="0" cy="1144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47" name="【橋りょう・トンネル】&#10;有形固定資産減価償却率最小値テキスト"/>
        <xdr:cNvSpPr txBox="1"/>
      </xdr:nvSpPr>
      <xdr:spPr>
        <a:xfrm>
          <a:off x="4673600"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80010</xdr:rowOff>
    </xdr:from>
    <xdr:to>
      <xdr:col>24</xdr:col>
      <xdr:colOff>152400</xdr:colOff>
      <xdr:row>62</xdr:row>
      <xdr:rowOff>80010</xdr:rowOff>
    </xdr:to>
    <xdr:cxnSp macro="">
      <xdr:nvCxnSpPr>
        <xdr:cNvPr id="148" name="直線コネクタ 147"/>
        <xdr:cNvCxnSpPr/>
      </xdr:nvCxnSpPr>
      <xdr:spPr>
        <a:xfrm>
          <a:off x="4546600" y="1070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49"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50" name="直線コネクタ 149"/>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9270</xdr:rowOff>
    </xdr:from>
    <xdr:ext cx="405111" cy="259045"/>
    <xdr:sp macro="" textlink="">
      <xdr:nvSpPr>
        <xdr:cNvPr id="151" name="【橋りょう・トンネル】&#10;有形固定資産減価償却率平均値テキスト"/>
        <xdr:cNvSpPr txBox="1"/>
      </xdr:nvSpPr>
      <xdr:spPr>
        <a:xfrm>
          <a:off x="4673600" y="1012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30843</xdr:rowOff>
    </xdr:from>
    <xdr:to>
      <xdr:col>24</xdr:col>
      <xdr:colOff>114300</xdr:colOff>
      <xdr:row>59</xdr:row>
      <xdr:rowOff>132443</xdr:rowOff>
    </xdr:to>
    <xdr:sp macro="" textlink="">
      <xdr:nvSpPr>
        <xdr:cNvPr id="152" name="フローチャート: 判断 151"/>
        <xdr:cNvSpPr/>
      </xdr:nvSpPr>
      <xdr:spPr>
        <a:xfrm>
          <a:off x="45847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53" name="フローチャート: 判断 152"/>
        <xdr:cNvSpPr/>
      </xdr:nvSpPr>
      <xdr:spPr>
        <a:xfrm>
          <a:off x="3746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40640</xdr:rowOff>
    </xdr:from>
    <xdr:to>
      <xdr:col>15</xdr:col>
      <xdr:colOff>101600</xdr:colOff>
      <xdr:row>59</xdr:row>
      <xdr:rowOff>142240</xdr:rowOff>
    </xdr:to>
    <xdr:sp macro="" textlink="">
      <xdr:nvSpPr>
        <xdr:cNvPr id="154" name="フローチャート: 判断 153"/>
        <xdr:cNvSpPr/>
      </xdr:nvSpPr>
      <xdr:spPr>
        <a:xfrm>
          <a:off x="2857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9616</xdr:rowOff>
    </xdr:from>
    <xdr:to>
      <xdr:col>10</xdr:col>
      <xdr:colOff>165100</xdr:colOff>
      <xdr:row>60</xdr:row>
      <xdr:rowOff>111216</xdr:rowOff>
    </xdr:to>
    <xdr:sp macro="" textlink="">
      <xdr:nvSpPr>
        <xdr:cNvPr id="155" name="フローチャート: 判断 154"/>
        <xdr:cNvSpPr/>
      </xdr:nvSpPr>
      <xdr:spPr>
        <a:xfrm>
          <a:off x="1968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64</xdr:row>
      <xdr:rowOff>53703</xdr:rowOff>
    </xdr:from>
    <xdr:to>
      <xdr:col>15</xdr:col>
      <xdr:colOff>101600</xdr:colOff>
      <xdr:row>64</xdr:row>
      <xdr:rowOff>155303</xdr:rowOff>
    </xdr:to>
    <xdr:sp macro="" textlink="">
      <xdr:nvSpPr>
        <xdr:cNvPr id="161" name="楕円 160"/>
        <xdr:cNvSpPr/>
      </xdr:nvSpPr>
      <xdr:spPr>
        <a:xfrm>
          <a:off x="2857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8544</xdr:rowOff>
    </xdr:from>
    <xdr:ext cx="405111" cy="259045"/>
    <xdr:sp macro="" textlink="">
      <xdr:nvSpPr>
        <xdr:cNvPr id="162" name="n_1aveValue【橋りょう・トンネル】&#10;有形固定資産減価償却率"/>
        <xdr:cNvSpPr txBox="1"/>
      </xdr:nvSpPr>
      <xdr:spPr>
        <a:xfrm>
          <a:off x="3582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163" name="n_2aveValue【橋りょう・トンネル】&#10;有形固定資産減価償却率"/>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127743</xdr:rowOff>
    </xdr:from>
    <xdr:ext cx="405111" cy="259045"/>
    <xdr:sp macro="" textlink="">
      <xdr:nvSpPr>
        <xdr:cNvPr id="164" name="n_3aveValue【橋りょう・トンネル】&#10;有形固定資産減価償却率"/>
        <xdr:cNvSpPr txBox="1"/>
      </xdr:nvSpPr>
      <xdr:spPr>
        <a:xfrm>
          <a:off x="1816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146430</xdr:rowOff>
    </xdr:from>
    <xdr:ext cx="340478" cy="259045"/>
    <xdr:sp macro="" textlink="">
      <xdr:nvSpPr>
        <xdr:cNvPr id="165" name="n_2mainValue【橋りょう・トンネル】&#10;有形固定資産減価償却率"/>
        <xdr:cNvSpPr txBox="1"/>
      </xdr:nvSpPr>
      <xdr:spPr>
        <a:xfrm>
          <a:off x="2738061" y="111192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9" name="テキスト ボックス 17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1" name="テキスト ボックス 18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3" name="テキスト ボックス 18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191" name="直線コネクタ 190"/>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192"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193" name="直線コネクタ 192"/>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194"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195" name="直線コネクタ 194"/>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86189</xdr:rowOff>
    </xdr:from>
    <xdr:ext cx="599010" cy="259045"/>
    <xdr:sp macro="" textlink="">
      <xdr:nvSpPr>
        <xdr:cNvPr id="196" name="【橋りょう・トンネル】&#10;一人当たり有形固定資産（償却資産）額平均値テキスト"/>
        <xdr:cNvSpPr txBox="1"/>
      </xdr:nvSpPr>
      <xdr:spPr>
        <a:xfrm>
          <a:off x="10515600" y="10544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197" name="フローチャート: 判断 196"/>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198" name="フローチャート: 判断 197"/>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199" name="フローチャート: 判断 198"/>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00" name="フローチャート: 判断 199"/>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75295</xdr:rowOff>
    </xdr:from>
    <xdr:to>
      <xdr:col>46</xdr:col>
      <xdr:colOff>38100</xdr:colOff>
      <xdr:row>65</xdr:row>
      <xdr:rowOff>5445</xdr:rowOff>
    </xdr:to>
    <xdr:sp macro="" textlink="">
      <xdr:nvSpPr>
        <xdr:cNvPr id="206" name="楕円 205"/>
        <xdr:cNvSpPr/>
      </xdr:nvSpPr>
      <xdr:spPr>
        <a:xfrm>
          <a:off x="8699500" y="110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112670</xdr:rowOff>
    </xdr:from>
    <xdr:ext cx="599010" cy="259045"/>
    <xdr:sp macro="" textlink="">
      <xdr:nvSpPr>
        <xdr:cNvPr id="207" name="n_1aveValue【橋りょう・トンネル】&#10;一人当たり有形固定資産（償却資産）額"/>
        <xdr:cNvSpPr txBox="1"/>
      </xdr:nvSpPr>
      <xdr:spPr>
        <a:xfrm>
          <a:off x="93270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114731</xdr:rowOff>
    </xdr:from>
    <xdr:ext cx="599010" cy="259045"/>
    <xdr:sp macro="" textlink="">
      <xdr:nvSpPr>
        <xdr:cNvPr id="208" name="n_2aveValue【橋りょう・トンネル】&#10;一人当たり有形固定資産（償却資産）額"/>
        <xdr:cNvSpPr txBox="1"/>
      </xdr:nvSpPr>
      <xdr:spPr>
        <a:xfrm>
          <a:off x="8450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09"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168022</xdr:rowOff>
    </xdr:from>
    <xdr:ext cx="469744" cy="259045"/>
    <xdr:sp macro="" textlink="">
      <xdr:nvSpPr>
        <xdr:cNvPr id="210" name="n_2mainValue【橋りょう・トンネル】&#10;一人当たり有形固定資産（償却資産）額"/>
        <xdr:cNvSpPr txBox="1"/>
      </xdr:nvSpPr>
      <xdr:spPr>
        <a:xfrm>
          <a:off x="8515428" y="111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1" name="直線コネクタ 22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2" name="テキスト ボックス 22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3" name="直線コネクタ 22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4" name="テキスト ボックス 22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5" name="直線コネクタ 22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6" name="テキスト ボックス 22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7" name="直線コネクタ 22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8" name="テキスト ボックス 22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9" name="直線コネクタ 22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0" name="テキスト ボックス 22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1" name="直線コネクタ 23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2" name="テキスト ボックス 23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36" name="直線コネクタ 235"/>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37"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38" name="直線コネクタ 237"/>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39"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40" name="直線コネクタ 239"/>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41" name="【公営住宅】&#10;有形固定資産減価償却率平均値テキスト"/>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42" name="フローチャート: 判断 241"/>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43" name="フローチャート: 判断 242"/>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44" name="フローチャート: 判断 243"/>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45" name="フローチャート: 判断 244"/>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23223</xdr:rowOff>
    </xdr:from>
    <xdr:to>
      <xdr:col>15</xdr:col>
      <xdr:colOff>101600</xdr:colOff>
      <xdr:row>81</xdr:row>
      <xdr:rowOff>124823</xdr:rowOff>
    </xdr:to>
    <xdr:sp macro="" textlink="">
      <xdr:nvSpPr>
        <xdr:cNvPr id="251" name="楕円 250"/>
        <xdr:cNvSpPr/>
      </xdr:nvSpPr>
      <xdr:spPr>
        <a:xfrm>
          <a:off x="2857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31948</xdr:rowOff>
    </xdr:from>
    <xdr:ext cx="405111" cy="259045"/>
    <xdr:sp macro="" textlink="">
      <xdr:nvSpPr>
        <xdr:cNvPr id="252" name="n_1aveValue【公営住宅】&#10;有形固定資産減価償却率"/>
        <xdr:cNvSpPr txBox="1"/>
      </xdr:nvSpPr>
      <xdr:spPr>
        <a:xfrm>
          <a:off x="3582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43378</xdr:rowOff>
    </xdr:from>
    <xdr:ext cx="405111" cy="259045"/>
    <xdr:sp macro="" textlink="">
      <xdr:nvSpPr>
        <xdr:cNvPr id="253" name="n_2aveValue【公営住宅】&#10;有形固定資産減価償却率"/>
        <xdr:cNvSpPr txBox="1"/>
      </xdr:nvSpPr>
      <xdr:spPr>
        <a:xfrm>
          <a:off x="2705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254" name="n_3aveValue【公営住宅】&#10;有形固定資産減価償却率"/>
        <xdr:cNvSpPr txBox="1"/>
      </xdr:nvSpPr>
      <xdr:spPr>
        <a:xfrm>
          <a:off x="1816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115950</xdr:rowOff>
    </xdr:from>
    <xdr:ext cx="405111" cy="259045"/>
    <xdr:sp macro="" textlink="">
      <xdr:nvSpPr>
        <xdr:cNvPr id="255" name="n_2mainValue【公営住宅】&#10;有形固定資産減価償却率"/>
        <xdr:cNvSpPr txBox="1"/>
      </xdr:nvSpPr>
      <xdr:spPr>
        <a:xfrm>
          <a:off x="2705744"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6" name="直線コネクタ 26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7" name="テキスト ボックス 26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8" name="直線コネクタ 26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9" name="テキスト ボックス 26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0" name="直線コネクタ 26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1" name="テキスト ボックス 27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2" name="直線コネクタ 27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3" name="テキスト ボックス 27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4" name="直線コネクタ 27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5" name="テキスト ボックス 27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6" name="直線コネクタ 27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7" name="テキスト ボックス 27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281" name="直線コネクタ 280"/>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82"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83" name="直線コネクタ 282"/>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284"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285" name="直線コネクタ 284"/>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76108</xdr:rowOff>
    </xdr:from>
    <xdr:ext cx="469744" cy="259045"/>
    <xdr:sp macro="" textlink="">
      <xdr:nvSpPr>
        <xdr:cNvPr id="286" name="【公営住宅】&#10;一人当たり面積平均値テキスト"/>
        <xdr:cNvSpPr txBox="1"/>
      </xdr:nvSpPr>
      <xdr:spPr>
        <a:xfrm>
          <a:off x="10515600" y="14306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287" name="フローチャート: 判断 286"/>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288" name="フローチャート: 判断 287"/>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289" name="フローチャート: 判断 288"/>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290" name="フローチャート: 判断 289"/>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135564</xdr:rowOff>
    </xdr:from>
    <xdr:to>
      <xdr:col>46</xdr:col>
      <xdr:colOff>38100</xdr:colOff>
      <xdr:row>82</xdr:row>
      <xdr:rowOff>65714</xdr:rowOff>
    </xdr:to>
    <xdr:sp macro="" textlink="">
      <xdr:nvSpPr>
        <xdr:cNvPr id="296" name="楕円 295"/>
        <xdr:cNvSpPr/>
      </xdr:nvSpPr>
      <xdr:spPr>
        <a:xfrm>
          <a:off x="8699500" y="140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4842</xdr:rowOff>
    </xdr:from>
    <xdr:ext cx="469744" cy="259045"/>
    <xdr:sp macro="" textlink="">
      <xdr:nvSpPr>
        <xdr:cNvPr id="297"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161017</xdr:rowOff>
    </xdr:from>
    <xdr:ext cx="469744" cy="259045"/>
    <xdr:sp macro="" textlink="">
      <xdr:nvSpPr>
        <xdr:cNvPr id="298" name="n_2aveValue【公営住宅】&#10;一人当たり面積"/>
        <xdr:cNvSpPr txBox="1"/>
      </xdr:nvSpPr>
      <xdr:spPr>
        <a:xfrm>
          <a:off x="8515427" y="143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299" name="n_3aveValue【公営住宅】&#10;一人当たり面積"/>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82241</xdr:rowOff>
    </xdr:from>
    <xdr:ext cx="469744" cy="259045"/>
    <xdr:sp macro="" textlink="">
      <xdr:nvSpPr>
        <xdr:cNvPr id="300" name="n_2mainValue【公営住宅】&#10;一人当たり面積"/>
        <xdr:cNvSpPr txBox="1"/>
      </xdr:nvSpPr>
      <xdr:spPr>
        <a:xfrm>
          <a:off x="8515427" y="137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42" name="直線コネクタ 341"/>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43"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44" name="直線コネクタ 343"/>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347" name="【認定こども園・幼稚園・保育所】&#10;有形固定資産減価償却率平均値テキスト"/>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348" name="フローチャート: 判断 347"/>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349" name="フローチャート: 判断 348"/>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350" name="フローチャート: 判断 349"/>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351" name="フローチャート: 判断 350"/>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2" name="テキスト ボックス 3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12337</xdr:rowOff>
    </xdr:from>
    <xdr:to>
      <xdr:col>76</xdr:col>
      <xdr:colOff>165100</xdr:colOff>
      <xdr:row>37</xdr:row>
      <xdr:rowOff>113937</xdr:rowOff>
    </xdr:to>
    <xdr:sp macro="" textlink="">
      <xdr:nvSpPr>
        <xdr:cNvPr id="357" name="楕円 356"/>
        <xdr:cNvSpPr/>
      </xdr:nvSpPr>
      <xdr:spPr>
        <a:xfrm>
          <a:off x="14541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119034</xdr:rowOff>
    </xdr:from>
    <xdr:ext cx="405111" cy="259045"/>
    <xdr:sp macro="" textlink="">
      <xdr:nvSpPr>
        <xdr:cNvPr id="358" name="n_1aveValue【認定こども園・幼稚園・保育所】&#10;有形固定資産減価償却率"/>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139354</xdr:rowOff>
    </xdr:from>
    <xdr:ext cx="405111" cy="259045"/>
    <xdr:sp macro="" textlink="">
      <xdr:nvSpPr>
        <xdr:cNvPr id="359" name="n_2aveValue【認定こども園・幼稚園・保育所】&#10;有形固定資産減価償却率"/>
        <xdr:cNvSpPr txBox="1"/>
      </xdr:nvSpPr>
      <xdr:spPr>
        <a:xfrm>
          <a:off x="14389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99440</xdr:rowOff>
    </xdr:from>
    <xdr:ext cx="405111" cy="259045"/>
    <xdr:sp macro="" textlink="">
      <xdr:nvSpPr>
        <xdr:cNvPr id="360" name="n_3aveValue【認定こども園・幼稚園・保育所】&#10;有形固定資産減価償却率"/>
        <xdr:cNvSpPr txBox="1"/>
      </xdr:nvSpPr>
      <xdr:spPr>
        <a:xfrm>
          <a:off x="13500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130464</xdr:rowOff>
    </xdr:from>
    <xdr:ext cx="405111" cy="259045"/>
    <xdr:sp macro="" textlink="">
      <xdr:nvSpPr>
        <xdr:cNvPr id="361" name="n_2mainValue【認定こども園・幼稚園・保育所】&#10;有形固定資産減価償却率"/>
        <xdr:cNvSpPr txBox="1"/>
      </xdr:nvSpPr>
      <xdr:spPr>
        <a:xfrm>
          <a:off x="14389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383" name="直線コネクタ 382"/>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384"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385" name="直線コネクタ 384"/>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386"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387" name="直線コネクタ 386"/>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388" name="【認定こども園・幼稚園・保育所】&#10;一人当たり面積平均値テキスト"/>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389" name="フローチャート: 判断 388"/>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390" name="フローチャート: 判断 389"/>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391" name="フローチャート: 判断 390"/>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392" name="フローチャート: 判断 391"/>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89408</xdr:rowOff>
    </xdr:from>
    <xdr:to>
      <xdr:col>107</xdr:col>
      <xdr:colOff>101600</xdr:colOff>
      <xdr:row>38</xdr:row>
      <xdr:rowOff>19558</xdr:rowOff>
    </xdr:to>
    <xdr:sp macro="" textlink="">
      <xdr:nvSpPr>
        <xdr:cNvPr id="398" name="楕円 397"/>
        <xdr:cNvSpPr/>
      </xdr:nvSpPr>
      <xdr:spPr>
        <a:xfrm>
          <a:off x="203835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132097</xdr:rowOff>
    </xdr:from>
    <xdr:ext cx="469744" cy="259045"/>
    <xdr:sp macro="" textlink="">
      <xdr:nvSpPr>
        <xdr:cNvPr id="399" name="n_1ave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131843</xdr:rowOff>
    </xdr:from>
    <xdr:ext cx="469744" cy="259045"/>
    <xdr:sp macro="" textlink="">
      <xdr:nvSpPr>
        <xdr:cNvPr id="400" name="n_2aveValue【認定こども園・幼稚園・保育所】&#10;一人当たり面積"/>
        <xdr:cNvSpPr txBox="1"/>
      </xdr:nvSpPr>
      <xdr:spPr>
        <a:xfrm>
          <a:off x="20199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10939</xdr:rowOff>
    </xdr:from>
    <xdr:ext cx="469744" cy="259045"/>
    <xdr:sp macro="" textlink="">
      <xdr:nvSpPr>
        <xdr:cNvPr id="401" name="n_3aveValue【認定こども園・幼稚園・保育所】&#10;一人当たり面積"/>
        <xdr:cNvSpPr txBox="1"/>
      </xdr:nvSpPr>
      <xdr:spPr>
        <a:xfrm>
          <a:off x="19310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36085</xdr:rowOff>
    </xdr:from>
    <xdr:ext cx="469744" cy="259045"/>
    <xdr:sp macro="" textlink="">
      <xdr:nvSpPr>
        <xdr:cNvPr id="402" name="n_2mainValue【認定こども園・幼稚園・保育所】&#10;一人当たり面積"/>
        <xdr:cNvSpPr txBox="1"/>
      </xdr:nvSpPr>
      <xdr:spPr>
        <a:xfrm>
          <a:off x="20199427" y="62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5" name="テキスト ボックス 4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5" name="テキスト ボックス 4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429" name="直線コネクタ 428"/>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30"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31" name="直線コネクタ 430"/>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32"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33" name="直線コネクタ 432"/>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34"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35" name="フローチャート: 判断 43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36" name="フローチャート: 判断 435"/>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37" name="フローチャート: 判断 436"/>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38" name="フローチャート: 判断 437"/>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123916</xdr:rowOff>
    </xdr:from>
    <xdr:to>
      <xdr:col>76</xdr:col>
      <xdr:colOff>165100</xdr:colOff>
      <xdr:row>58</xdr:row>
      <xdr:rowOff>54066</xdr:rowOff>
    </xdr:to>
    <xdr:sp macro="" textlink="">
      <xdr:nvSpPr>
        <xdr:cNvPr id="444" name="楕円 443"/>
        <xdr:cNvSpPr/>
      </xdr:nvSpPr>
      <xdr:spPr>
        <a:xfrm>
          <a:off x="14541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90187</xdr:rowOff>
    </xdr:from>
    <xdr:ext cx="405111" cy="259045"/>
    <xdr:sp macro="" textlink="">
      <xdr:nvSpPr>
        <xdr:cNvPr id="445"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446"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447"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448" name="n_2mainValue【学校施設】&#10;有形固定資産減価償却率"/>
        <xdr:cNvSpPr txBox="1"/>
      </xdr:nvSpPr>
      <xdr:spPr>
        <a:xfrm>
          <a:off x="14389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9" name="直線コネクタ 4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0" name="テキスト ボックス 4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1" name="直線コネクタ 4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2" name="テキスト ボックス 4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3" name="直線コネクタ 4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4" name="テキスト ボックス 4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5" name="直線コネクタ 4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6" name="テキスト ボックス 4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7" name="直線コネクタ 4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8" name="テキスト ボックス 4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9" name="直線コネクタ 4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0" name="テキスト ボックス 46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474" name="直線コネクタ 473"/>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475"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476" name="直線コネクタ 475"/>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477"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478" name="直線コネクタ 477"/>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120467</xdr:rowOff>
    </xdr:from>
    <xdr:ext cx="469744" cy="259045"/>
    <xdr:sp macro="" textlink="">
      <xdr:nvSpPr>
        <xdr:cNvPr id="479" name="【学校施設】&#10;一人当たり面積平均値テキスト"/>
        <xdr:cNvSpPr txBox="1"/>
      </xdr:nvSpPr>
      <xdr:spPr>
        <a:xfrm>
          <a:off x="22199600" y="1057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480" name="フローチャート: 判断 479"/>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481" name="フローチャート: 判断 480"/>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482" name="フローチャート: 判断 481"/>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483" name="フローチャート: 判断 482"/>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29537</xdr:rowOff>
    </xdr:from>
    <xdr:to>
      <xdr:col>107</xdr:col>
      <xdr:colOff>101600</xdr:colOff>
      <xdr:row>62</xdr:row>
      <xdr:rowOff>131137</xdr:rowOff>
    </xdr:to>
    <xdr:sp macro="" textlink="">
      <xdr:nvSpPr>
        <xdr:cNvPr id="489" name="楕円 488"/>
        <xdr:cNvSpPr/>
      </xdr:nvSpPr>
      <xdr:spPr>
        <a:xfrm>
          <a:off x="20383500" y="106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64878</xdr:rowOff>
    </xdr:from>
    <xdr:ext cx="469744" cy="259045"/>
    <xdr:sp macro="" textlink="">
      <xdr:nvSpPr>
        <xdr:cNvPr id="490" name="n_1aveValue【学校施設】&#10;一人当たり面積"/>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87737</xdr:rowOff>
    </xdr:from>
    <xdr:ext cx="469744" cy="259045"/>
    <xdr:sp macro="" textlink="">
      <xdr:nvSpPr>
        <xdr:cNvPr id="491" name="n_2aveValue【学校施設】&#10;一人当たり面積"/>
        <xdr:cNvSpPr txBox="1"/>
      </xdr:nvSpPr>
      <xdr:spPr>
        <a:xfrm>
          <a:off x="20199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492" name="n_3aveValue【学校施設】&#10;一人当たり面積"/>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122264</xdr:rowOff>
    </xdr:from>
    <xdr:ext cx="469744" cy="259045"/>
    <xdr:sp macro="" textlink="">
      <xdr:nvSpPr>
        <xdr:cNvPr id="493" name="n_2mainValue【学校施設】&#10;一人当たり面積"/>
        <xdr:cNvSpPr txBox="1"/>
      </xdr:nvSpPr>
      <xdr:spPr>
        <a:xfrm>
          <a:off x="20199427" y="1075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0" name="テキスト ボックス 51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2" name="テキスト ボックス 52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0" name="テキスト ボックス 52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534" name="直線コネクタ 533"/>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535"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536" name="直線コネクタ 535"/>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7"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8" name="直線コネクタ 53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539" name="【公民館】&#10;有形固定資産減価償却率平均値テキスト"/>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540" name="フローチャート: 判断 539"/>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541" name="フローチャート: 判断 540"/>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542" name="フローチャート: 判断 541"/>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543" name="フローチャート: 判断 542"/>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154939</xdr:rowOff>
    </xdr:from>
    <xdr:to>
      <xdr:col>76</xdr:col>
      <xdr:colOff>165100</xdr:colOff>
      <xdr:row>101</xdr:row>
      <xdr:rowOff>85089</xdr:rowOff>
    </xdr:to>
    <xdr:sp macro="" textlink="">
      <xdr:nvSpPr>
        <xdr:cNvPr id="549" name="楕円 548"/>
        <xdr:cNvSpPr/>
      </xdr:nvSpPr>
      <xdr:spPr>
        <a:xfrm>
          <a:off x="14541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78757</xdr:rowOff>
    </xdr:from>
    <xdr:ext cx="405111" cy="259045"/>
    <xdr:sp macro="" textlink="">
      <xdr:nvSpPr>
        <xdr:cNvPr id="550" name="n_1aveValue【公民館】&#10;有形固定資産減価償却率"/>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551"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118763</xdr:rowOff>
    </xdr:from>
    <xdr:ext cx="405111" cy="259045"/>
    <xdr:sp macro="" textlink="">
      <xdr:nvSpPr>
        <xdr:cNvPr id="552" name="n_3aveValue【公民館】&#10;有形固定資産減価償却率"/>
        <xdr:cNvSpPr txBox="1"/>
      </xdr:nvSpPr>
      <xdr:spPr>
        <a:xfrm>
          <a:off x="13500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101616</xdr:rowOff>
    </xdr:from>
    <xdr:ext cx="405111" cy="259045"/>
    <xdr:sp macro="" textlink="">
      <xdr:nvSpPr>
        <xdr:cNvPr id="553" name="n_2mainValue【公民館】&#10;有形固定資産減価償却率"/>
        <xdr:cNvSpPr txBox="1"/>
      </xdr:nvSpPr>
      <xdr:spPr>
        <a:xfrm>
          <a:off x="14389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4" name="直線コネクタ 5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5" name="テキスト ボックス 5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6" name="直線コネクタ 5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7" name="テキスト ボックス 5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8" name="直線コネクタ 5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9" name="テキスト ボックス 5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0" name="直線コネクタ 5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1" name="テキスト ボックス 5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575" name="直線コネクタ 574"/>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576" name="【公民館】&#10;一人当たり面積最小値テキスト"/>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577" name="直線コネクタ 576"/>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578" name="【公民館】&#10;一人当たり面積最大値テキスト"/>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579" name="直線コネクタ 578"/>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580"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81" name="フローチャート: 判断 580"/>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582" name="フローチャート: 判断 581"/>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583" name="フローチャート: 判断 582"/>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584" name="フローチャート: 判断 583"/>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156159</xdr:rowOff>
    </xdr:from>
    <xdr:to>
      <xdr:col>107</xdr:col>
      <xdr:colOff>101600</xdr:colOff>
      <xdr:row>107</xdr:row>
      <xdr:rowOff>86309</xdr:rowOff>
    </xdr:to>
    <xdr:sp macro="" textlink="">
      <xdr:nvSpPr>
        <xdr:cNvPr id="590" name="楕円 589"/>
        <xdr:cNvSpPr/>
      </xdr:nvSpPr>
      <xdr:spPr>
        <a:xfrm>
          <a:off x="20383500" y="183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17797</xdr:rowOff>
    </xdr:from>
    <xdr:ext cx="469744" cy="259045"/>
    <xdr:sp macro="" textlink="">
      <xdr:nvSpPr>
        <xdr:cNvPr id="591" name="n_1aveValue【公民館】&#10;一人当たり面積"/>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34256</xdr:rowOff>
    </xdr:from>
    <xdr:ext cx="469744" cy="259045"/>
    <xdr:sp macro="" textlink="">
      <xdr:nvSpPr>
        <xdr:cNvPr id="592" name="n_2aveValue【公民館】&#10;一人当たり面積"/>
        <xdr:cNvSpPr txBox="1"/>
      </xdr:nvSpPr>
      <xdr:spPr>
        <a:xfrm>
          <a:off x="20199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593" name="n_3aveValue【公民館】&#10;一人当たり面積"/>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77436</xdr:rowOff>
    </xdr:from>
    <xdr:ext cx="469744" cy="259045"/>
    <xdr:sp macro="" textlink="">
      <xdr:nvSpPr>
        <xdr:cNvPr id="594" name="n_2mainValue【公民館】&#10;一人当たり面積"/>
        <xdr:cNvSpPr txBox="1"/>
      </xdr:nvSpPr>
      <xdr:spPr>
        <a:xfrm>
          <a:off x="20199427" y="184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の固定資産台帳については、現在更新中。</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11,178
11,104
216.34
7,322,137
7,164,717
156,607
4,537,112
12,240,533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73" name="直線コネクタ 72"/>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74"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75" name="直線コネクタ 74"/>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76"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77" name="直線コネクタ 76"/>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78" name="【体育館・プール】&#10;有形固定資産減価償却率平均値テキスト"/>
        <xdr:cNvSpPr txBox="1"/>
      </xdr:nvSpPr>
      <xdr:spPr>
        <a:xfrm>
          <a:off x="467360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79" name="フローチャート: 判断 78"/>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80" name="フローチャート: 判断 79"/>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64061</xdr:rowOff>
    </xdr:from>
    <xdr:ext cx="405111" cy="259045"/>
    <xdr:sp macro="" textlink="">
      <xdr:nvSpPr>
        <xdr:cNvPr id="81" name="n_1aveValue【体育館・プール】&#10;有形固定資産減価償却率"/>
        <xdr:cNvSpPr txBox="1"/>
      </xdr:nvSpPr>
      <xdr:spPr>
        <a:xfrm>
          <a:off x="3582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82" name="フローチャート: 判断 81"/>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53357</xdr:rowOff>
    </xdr:from>
    <xdr:ext cx="405111" cy="259045"/>
    <xdr:sp macro="" textlink="">
      <xdr:nvSpPr>
        <xdr:cNvPr id="83" name="n_2aveValue【体育館・プール】&#10;有形固定資産減価償却率"/>
        <xdr:cNvSpPr txBox="1"/>
      </xdr:nvSpPr>
      <xdr:spPr>
        <a:xfrm>
          <a:off x="2705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47172</xdr:rowOff>
    </xdr:from>
    <xdr:to>
      <xdr:col>10</xdr:col>
      <xdr:colOff>165100</xdr:colOff>
      <xdr:row>58</xdr:row>
      <xdr:rowOff>148772</xdr:rowOff>
    </xdr:to>
    <xdr:sp macro="" textlink="">
      <xdr:nvSpPr>
        <xdr:cNvPr id="84" name="フローチャート: 判断 83"/>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165299</xdr:rowOff>
    </xdr:from>
    <xdr:ext cx="405111" cy="259045"/>
    <xdr:sp macro="" textlink="">
      <xdr:nvSpPr>
        <xdr:cNvPr id="85" name="n_3aveValue【体育館・プール】&#10;有形固定資産減価償却率"/>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138612</xdr:rowOff>
    </xdr:from>
    <xdr:to>
      <xdr:col>15</xdr:col>
      <xdr:colOff>101600</xdr:colOff>
      <xdr:row>56</xdr:row>
      <xdr:rowOff>68762</xdr:rowOff>
    </xdr:to>
    <xdr:sp macro="" textlink="">
      <xdr:nvSpPr>
        <xdr:cNvPr id="91" name="楕円 90"/>
        <xdr:cNvSpPr/>
      </xdr:nvSpPr>
      <xdr:spPr>
        <a:xfrm>
          <a:off x="2857500" y="95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54</xdr:row>
      <xdr:rowOff>85289</xdr:rowOff>
    </xdr:from>
    <xdr:ext cx="405111" cy="259045"/>
    <xdr:sp macro="" textlink="">
      <xdr:nvSpPr>
        <xdr:cNvPr id="92" name="n_2mainValue【体育館・プール】&#10;有形固定資産減価償却率"/>
        <xdr:cNvSpPr txBox="1"/>
      </xdr:nvSpPr>
      <xdr:spPr>
        <a:xfrm>
          <a:off x="2705744" y="934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116" name="直線コネクタ 115"/>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17"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18" name="直線コネクタ 117"/>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119"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120" name="直線コネクタ 119"/>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142511</xdr:rowOff>
    </xdr:from>
    <xdr:ext cx="469744" cy="259045"/>
    <xdr:sp macro="" textlink="">
      <xdr:nvSpPr>
        <xdr:cNvPr id="121" name="【体育館・プール】&#10;一人当たり面積平均値テキスト"/>
        <xdr:cNvSpPr txBox="1"/>
      </xdr:nvSpPr>
      <xdr:spPr>
        <a:xfrm>
          <a:off x="10515600" y="10600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122" name="フローチャート: 判断 121"/>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123" name="フローチャート: 判断 122"/>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113809</xdr:rowOff>
    </xdr:from>
    <xdr:ext cx="469744" cy="259045"/>
    <xdr:sp macro="" textlink="">
      <xdr:nvSpPr>
        <xdr:cNvPr id="124" name="n_1aveValue【体育館・プール】&#10;一人当たり面積"/>
        <xdr:cNvSpPr txBox="1"/>
      </xdr:nvSpPr>
      <xdr:spPr>
        <a:xfrm>
          <a:off x="93917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23876</xdr:rowOff>
    </xdr:from>
    <xdr:to>
      <xdr:col>46</xdr:col>
      <xdr:colOff>38100</xdr:colOff>
      <xdr:row>62</xdr:row>
      <xdr:rowOff>125476</xdr:rowOff>
    </xdr:to>
    <xdr:sp macro="" textlink="">
      <xdr:nvSpPr>
        <xdr:cNvPr id="125" name="フローチャート: 判断 124"/>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142003</xdr:rowOff>
    </xdr:from>
    <xdr:ext cx="469744" cy="259045"/>
    <xdr:sp macro="" textlink="">
      <xdr:nvSpPr>
        <xdr:cNvPr id="126" name="n_2aveValue【体育館・プール】&#10;一人当たり面積"/>
        <xdr:cNvSpPr txBox="1"/>
      </xdr:nvSpPr>
      <xdr:spPr>
        <a:xfrm>
          <a:off x="8515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26162</xdr:rowOff>
    </xdr:from>
    <xdr:to>
      <xdr:col>41</xdr:col>
      <xdr:colOff>101600</xdr:colOff>
      <xdr:row>62</xdr:row>
      <xdr:rowOff>127762</xdr:rowOff>
    </xdr:to>
    <xdr:sp macro="" textlink="">
      <xdr:nvSpPr>
        <xdr:cNvPr id="127" name="フローチャート: 判断 126"/>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144289</xdr:rowOff>
    </xdr:from>
    <xdr:ext cx="469744" cy="259045"/>
    <xdr:sp macro="" textlink="">
      <xdr:nvSpPr>
        <xdr:cNvPr id="128" name="n_3aveValue【体育館・プール】&#10;一人当たり面積"/>
        <xdr:cNvSpPr txBox="1"/>
      </xdr:nvSpPr>
      <xdr:spPr>
        <a:xfrm>
          <a:off x="7626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161036</xdr:rowOff>
    </xdr:from>
    <xdr:to>
      <xdr:col>46</xdr:col>
      <xdr:colOff>38100</xdr:colOff>
      <xdr:row>63</xdr:row>
      <xdr:rowOff>91186</xdr:rowOff>
    </xdr:to>
    <xdr:sp macro="" textlink="">
      <xdr:nvSpPr>
        <xdr:cNvPr id="134" name="楕円 133"/>
        <xdr:cNvSpPr/>
      </xdr:nvSpPr>
      <xdr:spPr>
        <a:xfrm>
          <a:off x="8699500" y="10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82313</xdr:rowOff>
    </xdr:from>
    <xdr:ext cx="469744" cy="259045"/>
    <xdr:sp macro="" textlink="">
      <xdr:nvSpPr>
        <xdr:cNvPr id="135" name="n_2mainValue【体育館・プール】&#10;一人当たり面積"/>
        <xdr:cNvSpPr txBox="1"/>
      </xdr:nvSpPr>
      <xdr:spPr>
        <a:xfrm>
          <a:off x="8515427" y="108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6" name="テキスト ボックス 1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7" name="直線コネクタ 1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8" name="テキスト ボックス 1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9" name="直線コネクタ 1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0" name="テキスト ボックス 1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1" name="直線コネクタ 1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2" name="テキスト ボックス 1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3" name="直線コネクタ 1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4" name="テキスト ボックス 1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158" name="直線コネクタ 157"/>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159"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160" name="直線コネクタ 159"/>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1"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2" name="直線コネクタ 16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9162</xdr:rowOff>
    </xdr:from>
    <xdr:ext cx="405111" cy="259045"/>
    <xdr:sp macro="" textlink="">
      <xdr:nvSpPr>
        <xdr:cNvPr id="163" name="【福祉施設】&#10;有形固定資産減価償却率平均値テキスト"/>
        <xdr:cNvSpPr txBox="1"/>
      </xdr:nvSpPr>
      <xdr:spPr>
        <a:xfrm>
          <a:off x="4673600" y="1423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164" name="フローチャート: 判断 163"/>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165" name="フローチャート: 判断 164"/>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50564</xdr:rowOff>
    </xdr:from>
    <xdr:ext cx="405111" cy="259045"/>
    <xdr:sp macro="" textlink="">
      <xdr:nvSpPr>
        <xdr:cNvPr id="166" name="n_1aveValue【福祉施設】&#10;有形固定資産減価償却率"/>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17018</xdr:rowOff>
    </xdr:from>
    <xdr:to>
      <xdr:col>15</xdr:col>
      <xdr:colOff>101600</xdr:colOff>
      <xdr:row>84</xdr:row>
      <xdr:rowOff>118618</xdr:rowOff>
    </xdr:to>
    <xdr:sp macro="" textlink="">
      <xdr:nvSpPr>
        <xdr:cNvPr id="167" name="フローチャート: 判断 166"/>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135145</xdr:rowOff>
    </xdr:from>
    <xdr:ext cx="405111" cy="259045"/>
    <xdr:sp macro="" textlink="">
      <xdr:nvSpPr>
        <xdr:cNvPr id="168" name="n_2aveValue【福祉施設】&#10;有形固定資産減価償却率"/>
        <xdr:cNvSpPr txBox="1"/>
      </xdr:nvSpPr>
      <xdr:spPr>
        <a:xfrm>
          <a:off x="27057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5587</xdr:rowOff>
    </xdr:from>
    <xdr:to>
      <xdr:col>10</xdr:col>
      <xdr:colOff>165100</xdr:colOff>
      <xdr:row>84</xdr:row>
      <xdr:rowOff>107187</xdr:rowOff>
    </xdr:to>
    <xdr:sp macro="" textlink="">
      <xdr:nvSpPr>
        <xdr:cNvPr id="169" name="フローチャート: 判断 168"/>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123714</xdr:rowOff>
    </xdr:from>
    <xdr:ext cx="405111" cy="259045"/>
    <xdr:sp macro="" textlink="">
      <xdr:nvSpPr>
        <xdr:cNvPr id="170" name="n_3aveValue【福祉施設】&#10;有形固定資産減価償却率"/>
        <xdr:cNvSpPr txBox="1"/>
      </xdr:nvSpPr>
      <xdr:spPr>
        <a:xfrm>
          <a:off x="1816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5587</xdr:rowOff>
    </xdr:from>
    <xdr:to>
      <xdr:col>15</xdr:col>
      <xdr:colOff>101600</xdr:colOff>
      <xdr:row>85</xdr:row>
      <xdr:rowOff>107187</xdr:rowOff>
    </xdr:to>
    <xdr:sp macro="" textlink="">
      <xdr:nvSpPr>
        <xdr:cNvPr id="176" name="楕円 175"/>
        <xdr:cNvSpPr/>
      </xdr:nvSpPr>
      <xdr:spPr>
        <a:xfrm>
          <a:off x="2857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98314</xdr:rowOff>
    </xdr:from>
    <xdr:ext cx="405111" cy="259045"/>
    <xdr:sp macro="" textlink="">
      <xdr:nvSpPr>
        <xdr:cNvPr id="177" name="n_2mainValue【福祉施設】&#10;有形固定資産減価償却率"/>
        <xdr:cNvSpPr txBox="1"/>
      </xdr:nvSpPr>
      <xdr:spPr>
        <a:xfrm>
          <a:off x="2705744" y="1467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88" name="直線コネクタ 18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89" name="テキスト ボックス 18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0" name="直線コネクタ 18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1" name="テキスト ボックス 19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2" name="直線コネクタ 19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3" name="テキスト ボックス 19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4" name="直線コネクタ 19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5" name="テキスト ボックス 19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6" name="直線コネクタ 19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7" name="テキスト ボックス 19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98" name="直線コネクタ 19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99" name="テキスト ボックス 19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0" name="直線コネクタ 1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1" name="テキスト ボックス 2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203" name="直線コネクタ 202"/>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04"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05" name="直線コネクタ 204"/>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206" name="【福祉施設】&#10;一人当たり面積最大値テキスト"/>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207" name="直線コネクタ 206"/>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115950</xdr:rowOff>
    </xdr:from>
    <xdr:ext cx="469744" cy="259045"/>
    <xdr:sp macro="" textlink="">
      <xdr:nvSpPr>
        <xdr:cNvPr id="208" name="【福祉施設】&#10;一人当たり面積平均値テキスト"/>
        <xdr:cNvSpPr txBox="1"/>
      </xdr:nvSpPr>
      <xdr:spPr>
        <a:xfrm>
          <a:off x="10515600" y="14346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209" name="フローチャート: 判断 208"/>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210" name="フローチャート: 判断 209"/>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115225</xdr:rowOff>
    </xdr:from>
    <xdr:ext cx="469744" cy="259045"/>
    <xdr:sp macro="" textlink="">
      <xdr:nvSpPr>
        <xdr:cNvPr id="211" name="n_1aveValue【福祉施設】&#10;一人当たり面積"/>
        <xdr:cNvSpPr txBox="1"/>
      </xdr:nvSpPr>
      <xdr:spPr>
        <a:xfrm>
          <a:off x="93917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26488</xdr:rowOff>
    </xdr:from>
    <xdr:to>
      <xdr:col>46</xdr:col>
      <xdr:colOff>38100</xdr:colOff>
      <xdr:row>84</xdr:row>
      <xdr:rowOff>128088</xdr:rowOff>
    </xdr:to>
    <xdr:sp macro="" textlink="">
      <xdr:nvSpPr>
        <xdr:cNvPr id="212" name="フローチャート: 判断 211"/>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144615</xdr:rowOff>
    </xdr:from>
    <xdr:ext cx="469744" cy="259045"/>
    <xdr:sp macro="" textlink="">
      <xdr:nvSpPr>
        <xdr:cNvPr id="213" name="n_2aveValue【福祉施設】&#10;一人当たり面積"/>
        <xdr:cNvSpPr txBox="1"/>
      </xdr:nvSpPr>
      <xdr:spPr>
        <a:xfrm>
          <a:off x="8515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57513</xdr:rowOff>
    </xdr:from>
    <xdr:to>
      <xdr:col>41</xdr:col>
      <xdr:colOff>101600</xdr:colOff>
      <xdr:row>83</xdr:row>
      <xdr:rowOff>159113</xdr:rowOff>
    </xdr:to>
    <xdr:sp macro="" textlink="">
      <xdr:nvSpPr>
        <xdr:cNvPr id="214" name="フローチャート: 判断 213"/>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4190</xdr:rowOff>
    </xdr:from>
    <xdr:ext cx="469744" cy="259045"/>
    <xdr:sp macro="" textlink="">
      <xdr:nvSpPr>
        <xdr:cNvPr id="215" name="n_3aveValue【福祉施設】&#10;一人当たり面積"/>
        <xdr:cNvSpPr txBox="1"/>
      </xdr:nvSpPr>
      <xdr:spPr>
        <a:xfrm>
          <a:off x="7626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47716</xdr:rowOff>
    </xdr:from>
    <xdr:to>
      <xdr:col>46</xdr:col>
      <xdr:colOff>38100</xdr:colOff>
      <xdr:row>85</xdr:row>
      <xdr:rowOff>149316</xdr:rowOff>
    </xdr:to>
    <xdr:sp macro="" textlink="">
      <xdr:nvSpPr>
        <xdr:cNvPr id="221" name="楕円 220"/>
        <xdr:cNvSpPr/>
      </xdr:nvSpPr>
      <xdr:spPr>
        <a:xfrm>
          <a:off x="8699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140443</xdr:rowOff>
    </xdr:from>
    <xdr:ext cx="469744" cy="259045"/>
    <xdr:sp macro="" textlink="">
      <xdr:nvSpPr>
        <xdr:cNvPr id="222" name="n_2mainValue【福祉施設】&#10;一人当たり面積"/>
        <xdr:cNvSpPr txBox="1"/>
      </xdr:nvSpPr>
      <xdr:spPr>
        <a:xfrm>
          <a:off x="85154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1" name="テキスト ボックス 2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3" name="テキスト ボックス 23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4" name="直線コネクタ 23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5" name="テキスト ボックス 23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6" name="直線コネクタ 23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37" name="テキスト ボックス 23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38" name="直線コネクタ 23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39" name="テキスト ボックス 23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0" name="直線コネクタ 23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1" name="テキスト ボックス 24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2" name="直線コネクタ 2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3" name="テキスト ボックス 2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46482</xdr:rowOff>
    </xdr:to>
    <xdr:cxnSp macro="">
      <xdr:nvCxnSpPr>
        <xdr:cNvPr id="245" name="直線コネクタ 244"/>
        <xdr:cNvCxnSpPr/>
      </xdr:nvCxnSpPr>
      <xdr:spPr>
        <a:xfrm flipV="1">
          <a:off x="4634865" y="17221200"/>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246" name="【市民会館】&#10;有形固定資産減価償却率最小値テキスト"/>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247" name="直線コネクタ 246"/>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48"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49" name="直線コネクタ 248"/>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74692</xdr:rowOff>
    </xdr:from>
    <xdr:ext cx="405111" cy="259045"/>
    <xdr:sp macro="" textlink="">
      <xdr:nvSpPr>
        <xdr:cNvPr id="250" name="【市民会館】&#10;有形固定資産減価償却率平均値テキスト"/>
        <xdr:cNvSpPr txBox="1"/>
      </xdr:nvSpPr>
      <xdr:spPr>
        <a:xfrm>
          <a:off x="4673600" y="1807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96265</xdr:rowOff>
    </xdr:from>
    <xdr:to>
      <xdr:col>24</xdr:col>
      <xdr:colOff>114300</xdr:colOff>
      <xdr:row>106</xdr:row>
      <xdr:rowOff>26415</xdr:rowOff>
    </xdr:to>
    <xdr:sp macro="" textlink="">
      <xdr:nvSpPr>
        <xdr:cNvPr id="251" name="フローチャート: 判断 250"/>
        <xdr:cNvSpPr/>
      </xdr:nvSpPr>
      <xdr:spPr>
        <a:xfrm>
          <a:off x="4584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123698</xdr:rowOff>
    </xdr:from>
    <xdr:to>
      <xdr:col>20</xdr:col>
      <xdr:colOff>38100</xdr:colOff>
      <xdr:row>106</xdr:row>
      <xdr:rowOff>53848</xdr:rowOff>
    </xdr:to>
    <xdr:sp macro="" textlink="">
      <xdr:nvSpPr>
        <xdr:cNvPr id="252" name="フローチャート: 判断 251"/>
        <xdr:cNvSpPr/>
      </xdr:nvSpPr>
      <xdr:spPr>
        <a:xfrm>
          <a:off x="3746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70375</xdr:rowOff>
    </xdr:from>
    <xdr:ext cx="405111" cy="259045"/>
    <xdr:sp macro="" textlink="">
      <xdr:nvSpPr>
        <xdr:cNvPr id="253" name="n_1aveValue【市民会館】&#10;有形固定資産減価償却率"/>
        <xdr:cNvSpPr txBox="1"/>
      </xdr:nvSpPr>
      <xdr:spPr>
        <a:xfrm>
          <a:off x="3582044" y="1790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18542</xdr:rowOff>
    </xdr:from>
    <xdr:to>
      <xdr:col>15</xdr:col>
      <xdr:colOff>101600</xdr:colOff>
      <xdr:row>106</xdr:row>
      <xdr:rowOff>120142</xdr:rowOff>
    </xdr:to>
    <xdr:sp macro="" textlink="">
      <xdr:nvSpPr>
        <xdr:cNvPr id="254" name="フローチャート: 判断 253"/>
        <xdr:cNvSpPr/>
      </xdr:nvSpPr>
      <xdr:spPr>
        <a:xfrm>
          <a:off x="2857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136669</xdr:rowOff>
    </xdr:from>
    <xdr:ext cx="405111" cy="259045"/>
    <xdr:sp macro="" textlink="">
      <xdr:nvSpPr>
        <xdr:cNvPr id="255" name="n_2aveValue【市民会館】&#10;有形固定資産減価償却率"/>
        <xdr:cNvSpPr txBox="1"/>
      </xdr:nvSpPr>
      <xdr:spPr>
        <a:xfrm>
          <a:off x="27057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43687</xdr:rowOff>
    </xdr:from>
    <xdr:to>
      <xdr:col>10</xdr:col>
      <xdr:colOff>165100</xdr:colOff>
      <xdr:row>105</xdr:row>
      <xdr:rowOff>145287</xdr:rowOff>
    </xdr:to>
    <xdr:sp macro="" textlink="">
      <xdr:nvSpPr>
        <xdr:cNvPr id="256" name="フローチャート: 判断 255"/>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161814</xdr:rowOff>
    </xdr:from>
    <xdr:ext cx="405111" cy="259045"/>
    <xdr:sp macro="" textlink="">
      <xdr:nvSpPr>
        <xdr:cNvPr id="257" name="n_3aveValue【市民会館】&#10;有形固定資産減価償却率"/>
        <xdr:cNvSpPr txBox="1"/>
      </xdr:nvSpPr>
      <xdr:spPr>
        <a:xfrm>
          <a:off x="1816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8" name="テキスト ボックス 2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9" name="テキスト ボックス 2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0" name="テキスト ボックス 2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1" name="テキスト ボックス 2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2" name="テキスト ボックス 2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52832</xdr:rowOff>
    </xdr:from>
    <xdr:to>
      <xdr:col>15</xdr:col>
      <xdr:colOff>101600</xdr:colOff>
      <xdr:row>108</xdr:row>
      <xdr:rowOff>154432</xdr:rowOff>
    </xdr:to>
    <xdr:sp macro="" textlink="">
      <xdr:nvSpPr>
        <xdr:cNvPr id="263" name="楕円 262"/>
        <xdr:cNvSpPr/>
      </xdr:nvSpPr>
      <xdr:spPr>
        <a:xfrm>
          <a:off x="2857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108</xdr:row>
      <xdr:rowOff>145559</xdr:rowOff>
    </xdr:from>
    <xdr:ext cx="405111" cy="259045"/>
    <xdr:sp macro="" textlink="">
      <xdr:nvSpPr>
        <xdr:cNvPr id="264" name="n_2mainValue【市民会館】&#10;有形固定資産減価償却率"/>
        <xdr:cNvSpPr txBox="1"/>
      </xdr:nvSpPr>
      <xdr:spPr>
        <a:xfrm>
          <a:off x="2705744" y="186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3" name="テキスト ボックス 2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4" name="直線コネクタ 2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75" name="直線コネクタ 27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76" name="テキスト ボックス 27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77" name="直線コネクタ 27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78" name="テキスト ボックス 27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79" name="直線コネクタ 27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80" name="テキスト ボックス 27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81" name="直線コネクタ 28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82" name="テキスト ボックス 28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3" name="直線コネクタ 2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4" name="テキスト ボックス 2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144780</xdr:rowOff>
    </xdr:from>
    <xdr:to>
      <xdr:col>54</xdr:col>
      <xdr:colOff>189865</xdr:colOff>
      <xdr:row>108</xdr:row>
      <xdr:rowOff>16763</xdr:rowOff>
    </xdr:to>
    <xdr:cxnSp macro="">
      <xdr:nvCxnSpPr>
        <xdr:cNvPr id="286" name="直線コネクタ 285"/>
        <xdr:cNvCxnSpPr/>
      </xdr:nvCxnSpPr>
      <xdr:spPr>
        <a:xfrm flipV="1">
          <a:off x="10476865" y="17461230"/>
          <a:ext cx="0" cy="107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20590</xdr:rowOff>
    </xdr:from>
    <xdr:ext cx="469744" cy="259045"/>
    <xdr:sp macro="" textlink="">
      <xdr:nvSpPr>
        <xdr:cNvPr id="287" name="【市民会館】&#10;一人当たり面積最小値テキスト"/>
        <xdr:cNvSpPr txBox="1"/>
      </xdr:nvSpPr>
      <xdr:spPr>
        <a:xfrm>
          <a:off x="10515600" y="185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xdr:rowOff>
    </xdr:from>
    <xdr:to>
      <xdr:col>55</xdr:col>
      <xdr:colOff>88900</xdr:colOff>
      <xdr:row>108</xdr:row>
      <xdr:rowOff>16763</xdr:rowOff>
    </xdr:to>
    <xdr:cxnSp macro="">
      <xdr:nvCxnSpPr>
        <xdr:cNvPr id="288" name="直線コネクタ 287"/>
        <xdr:cNvCxnSpPr/>
      </xdr:nvCxnSpPr>
      <xdr:spPr>
        <a:xfrm>
          <a:off x="10388600" y="1853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91457</xdr:rowOff>
    </xdr:from>
    <xdr:ext cx="469744" cy="259045"/>
    <xdr:sp macro="" textlink="">
      <xdr:nvSpPr>
        <xdr:cNvPr id="289" name="【市民会館】&#10;一人当たり面積最大値テキスト"/>
        <xdr:cNvSpPr txBox="1"/>
      </xdr:nvSpPr>
      <xdr:spPr>
        <a:xfrm>
          <a:off x="10515600" y="1723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144780</xdr:rowOff>
    </xdr:from>
    <xdr:to>
      <xdr:col>55</xdr:col>
      <xdr:colOff>88900</xdr:colOff>
      <xdr:row>101</xdr:row>
      <xdr:rowOff>144780</xdr:rowOff>
    </xdr:to>
    <xdr:cxnSp macro="">
      <xdr:nvCxnSpPr>
        <xdr:cNvPr id="290" name="直線コネクタ 289"/>
        <xdr:cNvCxnSpPr/>
      </xdr:nvCxnSpPr>
      <xdr:spPr>
        <a:xfrm>
          <a:off x="10388600" y="1746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166133</xdr:rowOff>
    </xdr:from>
    <xdr:ext cx="469744" cy="259045"/>
    <xdr:sp macro="" textlink="">
      <xdr:nvSpPr>
        <xdr:cNvPr id="291" name="【市民会館】&#10;一人当たり面積平均値テキスト"/>
        <xdr:cNvSpPr txBox="1"/>
      </xdr:nvSpPr>
      <xdr:spPr>
        <a:xfrm>
          <a:off x="10515600" y="17996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xdr:rowOff>
    </xdr:from>
    <xdr:to>
      <xdr:col>55</xdr:col>
      <xdr:colOff>50800</xdr:colOff>
      <xdr:row>105</xdr:row>
      <xdr:rowOff>117856</xdr:rowOff>
    </xdr:to>
    <xdr:sp macro="" textlink="">
      <xdr:nvSpPr>
        <xdr:cNvPr id="292" name="フローチャート: 判断 291"/>
        <xdr:cNvSpPr/>
      </xdr:nvSpPr>
      <xdr:spPr>
        <a:xfrm>
          <a:off x="10426700" y="180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293" name="フローチャート: 判断 292"/>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150385</xdr:rowOff>
    </xdr:from>
    <xdr:ext cx="469744" cy="259045"/>
    <xdr:sp macro="" textlink="">
      <xdr:nvSpPr>
        <xdr:cNvPr id="294" name="n_1aveValue【市民会館】&#10;一人当たり面積"/>
        <xdr:cNvSpPr txBox="1"/>
      </xdr:nvSpPr>
      <xdr:spPr>
        <a:xfrm>
          <a:off x="9391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105411</xdr:rowOff>
    </xdr:from>
    <xdr:to>
      <xdr:col>46</xdr:col>
      <xdr:colOff>38100</xdr:colOff>
      <xdr:row>105</xdr:row>
      <xdr:rowOff>35561</xdr:rowOff>
    </xdr:to>
    <xdr:sp macro="" textlink="">
      <xdr:nvSpPr>
        <xdr:cNvPr id="295" name="フローチャート: 判断 294"/>
        <xdr:cNvSpPr/>
      </xdr:nvSpPr>
      <xdr:spPr>
        <a:xfrm>
          <a:off x="869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26688</xdr:rowOff>
    </xdr:from>
    <xdr:ext cx="469744" cy="259045"/>
    <xdr:sp macro="" textlink="">
      <xdr:nvSpPr>
        <xdr:cNvPr id="296" name="n_2aveValue【市民会館】&#10;一人当たり面積"/>
        <xdr:cNvSpPr txBox="1"/>
      </xdr:nvSpPr>
      <xdr:spPr>
        <a:xfrm>
          <a:off x="8515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105411</xdr:rowOff>
    </xdr:from>
    <xdr:to>
      <xdr:col>41</xdr:col>
      <xdr:colOff>101600</xdr:colOff>
      <xdr:row>105</xdr:row>
      <xdr:rowOff>35561</xdr:rowOff>
    </xdr:to>
    <xdr:sp macro="" textlink="">
      <xdr:nvSpPr>
        <xdr:cNvPr id="297" name="フローチャート: 判断 296"/>
        <xdr:cNvSpPr/>
      </xdr:nvSpPr>
      <xdr:spPr>
        <a:xfrm>
          <a:off x="781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52088</xdr:rowOff>
    </xdr:from>
    <xdr:ext cx="469744" cy="259045"/>
    <xdr:sp macro="" textlink="">
      <xdr:nvSpPr>
        <xdr:cNvPr id="298" name="n_3aveValue【市民会館】&#10;一人当たり面積"/>
        <xdr:cNvSpPr txBox="1"/>
      </xdr:nvSpPr>
      <xdr:spPr>
        <a:xfrm>
          <a:off x="7626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9" name="テキスト ボックス 2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0" name="テキスト ボックス 2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1" name="テキスト ボックス 3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2" name="テキスト ボックス 3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3" name="テキスト ボックス 3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105411</xdr:rowOff>
    </xdr:from>
    <xdr:to>
      <xdr:col>46</xdr:col>
      <xdr:colOff>38100</xdr:colOff>
      <xdr:row>100</xdr:row>
      <xdr:rowOff>35561</xdr:rowOff>
    </xdr:to>
    <xdr:sp macro="" textlink="">
      <xdr:nvSpPr>
        <xdr:cNvPr id="304" name="楕円 303"/>
        <xdr:cNvSpPr/>
      </xdr:nvSpPr>
      <xdr:spPr>
        <a:xfrm>
          <a:off x="8699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98</xdr:row>
      <xdr:rowOff>52088</xdr:rowOff>
    </xdr:from>
    <xdr:ext cx="469744" cy="259045"/>
    <xdr:sp macro="" textlink="">
      <xdr:nvSpPr>
        <xdr:cNvPr id="305" name="n_2mainValue【市民会館】&#10;一人当たり面積"/>
        <xdr:cNvSpPr txBox="1"/>
      </xdr:nvSpPr>
      <xdr:spPr>
        <a:xfrm>
          <a:off x="85154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6" name="正方形/長方形 3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7" name="正方形/長方形 3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8" name="正方形/長方形 3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9" name="正方形/長方形 3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0" name="正方形/長方形 3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1" name="正方形/長方形 3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2" name="正方形/長方形 3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3" name="正方形/長方形 3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4" name="テキスト ボックス 3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5" name="直線コネクタ 3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6" name="テキスト ボックス 3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7" name="直線コネクタ 3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8" name="テキスト ボックス 3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9" name="直線コネクタ 3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0" name="テキスト ボックス 3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1" name="直線コネクタ 3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2" name="テキスト ボックス 3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3" name="直線コネクタ 3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4" name="テキスト ボックス 3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5" name="直線コネクタ 3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6" name="テキスト ボックス 32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7" name="直線コネクタ 3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8" name="テキスト ボックス 3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330" name="直線コネクタ 329"/>
        <xdr:cNvCxnSpPr/>
      </xdr:nvCxnSpPr>
      <xdr:spPr>
        <a:xfrm flipV="1">
          <a:off x="16318864" y="590931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31"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32" name="直線コネクタ 331"/>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333"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334" name="直線コネクタ 333"/>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139082</xdr:rowOff>
    </xdr:from>
    <xdr:ext cx="405111" cy="259045"/>
    <xdr:sp macro="" textlink="">
      <xdr:nvSpPr>
        <xdr:cNvPr id="335" name="【一般廃棄物処理施設】&#10;有形固定資産減価償却率平均値テキスト"/>
        <xdr:cNvSpPr txBox="1"/>
      </xdr:nvSpPr>
      <xdr:spPr>
        <a:xfrm>
          <a:off x="16357600" y="631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336" name="フローチャート: 判断 335"/>
        <xdr:cNvSpPr/>
      </xdr:nvSpPr>
      <xdr:spPr>
        <a:xfrm>
          <a:off x="16268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37" name="フローチャート: 判断 336"/>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86377</xdr:rowOff>
    </xdr:from>
    <xdr:ext cx="405111" cy="259045"/>
    <xdr:sp macro="" textlink="">
      <xdr:nvSpPr>
        <xdr:cNvPr id="338" name="n_1aveValue【一般廃棄物処理施設】&#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149225</xdr:rowOff>
    </xdr:from>
    <xdr:to>
      <xdr:col>76</xdr:col>
      <xdr:colOff>165100</xdr:colOff>
      <xdr:row>37</xdr:row>
      <xdr:rowOff>79375</xdr:rowOff>
    </xdr:to>
    <xdr:sp macro="" textlink="">
      <xdr:nvSpPr>
        <xdr:cNvPr id="339" name="フローチャート: 判断 338"/>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95902</xdr:rowOff>
    </xdr:from>
    <xdr:ext cx="405111" cy="259045"/>
    <xdr:sp macro="" textlink="">
      <xdr:nvSpPr>
        <xdr:cNvPr id="340" name="n_2aveValue【一般廃棄物処理施設】&#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153035</xdr:rowOff>
    </xdr:from>
    <xdr:to>
      <xdr:col>72</xdr:col>
      <xdr:colOff>38100</xdr:colOff>
      <xdr:row>38</xdr:row>
      <xdr:rowOff>83185</xdr:rowOff>
    </xdr:to>
    <xdr:sp macro="" textlink="">
      <xdr:nvSpPr>
        <xdr:cNvPr id="341" name="フローチャート: 判断 340"/>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99712</xdr:rowOff>
    </xdr:from>
    <xdr:ext cx="405111" cy="259045"/>
    <xdr:sp macro="" textlink="">
      <xdr:nvSpPr>
        <xdr:cNvPr id="342" name="n_3aveValue【一般廃棄物処理施設】&#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3" name="テキスト ボックス 3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84455</xdr:rowOff>
    </xdr:from>
    <xdr:to>
      <xdr:col>76</xdr:col>
      <xdr:colOff>165100</xdr:colOff>
      <xdr:row>40</xdr:row>
      <xdr:rowOff>14605</xdr:rowOff>
    </xdr:to>
    <xdr:sp macro="" textlink="">
      <xdr:nvSpPr>
        <xdr:cNvPr id="348" name="楕円 347"/>
        <xdr:cNvSpPr/>
      </xdr:nvSpPr>
      <xdr:spPr>
        <a:xfrm>
          <a:off x="14541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5732</xdr:rowOff>
    </xdr:from>
    <xdr:ext cx="405111" cy="259045"/>
    <xdr:sp macro="" textlink="">
      <xdr:nvSpPr>
        <xdr:cNvPr id="349" name="n_2mainValue【一般廃棄物処理施設】&#10;有形固定資産減価償却率"/>
        <xdr:cNvSpPr txBox="1"/>
      </xdr:nvSpPr>
      <xdr:spPr>
        <a:xfrm>
          <a:off x="14389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0" name="直線コネクタ 3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1" name="テキスト ボックス 3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2" name="直線コネクタ 3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3" name="テキスト ボックス 3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4" name="直線コネクタ 3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5" name="テキスト ボックス 3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6" name="直線コネクタ 3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7" name="テキスト ボックス 3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8" name="直線コネクタ 3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9" name="テキスト ボックス 3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371" name="直線コネクタ 370"/>
        <xdr:cNvCxnSpPr/>
      </xdr:nvCxnSpPr>
      <xdr:spPr>
        <a:xfrm flipV="1">
          <a:off x="22160864" y="5688920"/>
          <a:ext cx="0" cy="141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372" name="【一般廃棄物処理施設】&#10;一人当たり有形固定資産（償却資産）額最小値テキスト"/>
        <xdr:cNvSpPr txBox="1"/>
      </xdr:nvSpPr>
      <xdr:spPr>
        <a:xfrm>
          <a:off x="22199600" y="7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373" name="直線コネクタ 372"/>
        <xdr:cNvCxnSpPr/>
      </xdr:nvCxnSpPr>
      <xdr:spPr>
        <a:xfrm>
          <a:off x="22072600" y="71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374" name="【一般廃棄物処理施設】&#10;一人当たり有形固定資産（償却資産）額最大値テキスト"/>
        <xdr:cNvSpPr txBox="1"/>
      </xdr:nvSpPr>
      <xdr:spPr>
        <a:xfrm>
          <a:off x="22199600" y="546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375" name="直線コネクタ 374"/>
        <xdr:cNvCxnSpPr/>
      </xdr:nvCxnSpPr>
      <xdr:spPr>
        <a:xfrm>
          <a:off x="22072600" y="568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131624</xdr:rowOff>
    </xdr:from>
    <xdr:ext cx="599010" cy="259045"/>
    <xdr:sp macro="" textlink="">
      <xdr:nvSpPr>
        <xdr:cNvPr id="376" name="【一般廃棄物処理施設】&#10;一人当たり有形固定資産（償却資産）額平均値テキスト"/>
        <xdr:cNvSpPr txBox="1"/>
      </xdr:nvSpPr>
      <xdr:spPr>
        <a:xfrm>
          <a:off x="22199600" y="64752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377" name="フローチャート: 判断 376"/>
        <xdr:cNvSpPr/>
      </xdr:nvSpPr>
      <xdr:spPr>
        <a:xfrm>
          <a:off x="22110700" y="64968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378" name="フローチャート: 判断 377"/>
        <xdr:cNvSpPr/>
      </xdr:nvSpPr>
      <xdr:spPr>
        <a:xfrm>
          <a:off x="21272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133199</xdr:rowOff>
    </xdr:from>
    <xdr:ext cx="599010" cy="259045"/>
    <xdr:sp macro="" textlink="">
      <xdr:nvSpPr>
        <xdr:cNvPr id="379" name="n_1aveValue【一般廃棄物処理施設】&#10;一人当たり有形固定資産（償却資産）額"/>
        <xdr:cNvSpPr txBox="1"/>
      </xdr:nvSpPr>
      <xdr:spPr>
        <a:xfrm>
          <a:off x="210110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75385</xdr:rowOff>
    </xdr:from>
    <xdr:to>
      <xdr:col>107</xdr:col>
      <xdr:colOff>101600</xdr:colOff>
      <xdr:row>39</xdr:row>
      <xdr:rowOff>5535</xdr:rowOff>
    </xdr:to>
    <xdr:sp macro="" textlink="">
      <xdr:nvSpPr>
        <xdr:cNvPr id="380" name="フローチャート: 判断 379"/>
        <xdr:cNvSpPr/>
      </xdr:nvSpPr>
      <xdr:spPr>
        <a:xfrm>
          <a:off x="20383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22063</xdr:rowOff>
    </xdr:from>
    <xdr:ext cx="599010" cy="259045"/>
    <xdr:sp macro="" textlink="">
      <xdr:nvSpPr>
        <xdr:cNvPr id="381" name="n_2aveValue【一般廃棄物処理施設】&#10;一人当たり有形固定資産（償却資産）額"/>
        <xdr:cNvSpPr txBox="1"/>
      </xdr:nvSpPr>
      <xdr:spPr>
        <a:xfrm>
          <a:off x="20134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167406</xdr:rowOff>
    </xdr:from>
    <xdr:to>
      <xdr:col>102</xdr:col>
      <xdr:colOff>165100</xdr:colOff>
      <xdr:row>39</xdr:row>
      <xdr:rowOff>97556</xdr:rowOff>
    </xdr:to>
    <xdr:sp macro="" textlink="">
      <xdr:nvSpPr>
        <xdr:cNvPr id="382" name="フローチャート: 判断 381"/>
        <xdr:cNvSpPr/>
      </xdr:nvSpPr>
      <xdr:spPr>
        <a:xfrm>
          <a:off x="19494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114083</xdr:rowOff>
    </xdr:from>
    <xdr:ext cx="534377" cy="259045"/>
    <xdr:sp macro="" textlink="">
      <xdr:nvSpPr>
        <xdr:cNvPr id="383" name="n_3aveValue【一般廃棄物処理施設】&#10;一人当たり有形固定資産（償却資産）額"/>
        <xdr:cNvSpPr txBox="1"/>
      </xdr:nvSpPr>
      <xdr:spPr>
        <a:xfrm>
          <a:off x="19278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163223</xdr:rowOff>
    </xdr:from>
    <xdr:to>
      <xdr:col>107</xdr:col>
      <xdr:colOff>101600</xdr:colOff>
      <xdr:row>40</xdr:row>
      <xdr:rowOff>93373</xdr:rowOff>
    </xdr:to>
    <xdr:sp macro="" textlink="">
      <xdr:nvSpPr>
        <xdr:cNvPr id="389" name="楕円 388"/>
        <xdr:cNvSpPr/>
      </xdr:nvSpPr>
      <xdr:spPr>
        <a:xfrm>
          <a:off x="20383500" y="684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84500</xdr:rowOff>
    </xdr:from>
    <xdr:ext cx="534377" cy="259045"/>
    <xdr:sp macro="" textlink="">
      <xdr:nvSpPr>
        <xdr:cNvPr id="390" name="n_2mainValue【一般廃棄物処理施設】&#10;一人当たり有形固定資産（償却資産）額"/>
        <xdr:cNvSpPr txBox="1"/>
      </xdr:nvSpPr>
      <xdr:spPr>
        <a:xfrm>
          <a:off x="20167111" y="69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1" name="テキスト ボックス 40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3" name="テキスト ボックス 40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1" name="テキスト ボックス 41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3" name="テキスト ボックス 41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125730</xdr:rowOff>
    </xdr:to>
    <xdr:cxnSp macro="">
      <xdr:nvCxnSpPr>
        <xdr:cNvPr id="415" name="直線コネクタ 414"/>
        <xdr:cNvCxnSpPr/>
      </xdr:nvCxnSpPr>
      <xdr:spPr>
        <a:xfrm flipV="1">
          <a:off x="16318864" y="972693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16" name="【保健センター・保健所】&#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17" name="直線コネクタ 416"/>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418" name="【保健センター・保健所】&#10;有形固定資産減価償却率最大値テキスト"/>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19" name="直線コネクタ 418"/>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3827</xdr:rowOff>
    </xdr:from>
    <xdr:ext cx="405111" cy="259045"/>
    <xdr:sp macro="" textlink="">
      <xdr:nvSpPr>
        <xdr:cNvPr id="420" name="【保健センター・保健所】&#10;有形固定資産減価償却率平均値テキスト"/>
        <xdr:cNvSpPr txBox="1"/>
      </xdr:nvSpPr>
      <xdr:spPr>
        <a:xfrm>
          <a:off x="163576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421" name="フローチャート: 判断 420"/>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25400</xdr:rowOff>
    </xdr:from>
    <xdr:to>
      <xdr:col>81</xdr:col>
      <xdr:colOff>101600</xdr:colOff>
      <xdr:row>61</xdr:row>
      <xdr:rowOff>127000</xdr:rowOff>
    </xdr:to>
    <xdr:sp macro="" textlink="">
      <xdr:nvSpPr>
        <xdr:cNvPr id="422" name="フローチャート: 判断 421"/>
        <xdr:cNvSpPr/>
      </xdr:nvSpPr>
      <xdr:spPr>
        <a:xfrm>
          <a:off x="15430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143527</xdr:rowOff>
    </xdr:from>
    <xdr:ext cx="405111" cy="259045"/>
    <xdr:sp macro="" textlink="">
      <xdr:nvSpPr>
        <xdr:cNvPr id="423" name="n_1aveValue【保健センター・保健所】&#10;有形固定資産減価償却率"/>
        <xdr:cNvSpPr txBox="1"/>
      </xdr:nvSpPr>
      <xdr:spPr>
        <a:xfrm>
          <a:off x="15266044"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71120</xdr:rowOff>
    </xdr:from>
    <xdr:to>
      <xdr:col>76</xdr:col>
      <xdr:colOff>165100</xdr:colOff>
      <xdr:row>62</xdr:row>
      <xdr:rowOff>1270</xdr:rowOff>
    </xdr:to>
    <xdr:sp macro="" textlink="">
      <xdr:nvSpPr>
        <xdr:cNvPr id="424" name="フローチャート: 判断 423"/>
        <xdr:cNvSpPr/>
      </xdr:nvSpPr>
      <xdr:spPr>
        <a:xfrm>
          <a:off x="14541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163847</xdr:rowOff>
    </xdr:from>
    <xdr:ext cx="405111" cy="259045"/>
    <xdr:sp macro="" textlink="">
      <xdr:nvSpPr>
        <xdr:cNvPr id="425" name="n_2aveValue【保健センター・保健所】&#10;有形固定資産減価償却率"/>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143510</xdr:rowOff>
    </xdr:from>
    <xdr:to>
      <xdr:col>72</xdr:col>
      <xdr:colOff>38100</xdr:colOff>
      <xdr:row>62</xdr:row>
      <xdr:rowOff>73660</xdr:rowOff>
    </xdr:to>
    <xdr:sp macro="" textlink="">
      <xdr:nvSpPr>
        <xdr:cNvPr id="426" name="フローチャート: 判断 425"/>
        <xdr:cNvSpPr/>
      </xdr:nvSpPr>
      <xdr:spPr>
        <a:xfrm>
          <a:off x="1365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90187</xdr:rowOff>
    </xdr:from>
    <xdr:ext cx="405111" cy="259045"/>
    <xdr:sp macro="" textlink="">
      <xdr:nvSpPr>
        <xdr:cNvPr id="427" name="n_3aveValue【保健センター・保健所】&#10;有形固定資産減価償却率"/>
        <xdr:cNvSpPr txBox="1"/>
      </xdr:nvSpPr>
      <xdr:spPr>
        <a:xfrm>
          <a:off x="1350074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154940</xdr:rowOff>
    </xdr:from>
    <xdr:to>
      <xdr:col>76</xdr:col>
      <xdr:colOff>165100</xdr:colOff>
      <xdr:row>59</xdr:row>
      <xdr:rowOff>85090</xdr:rowOff>
    </xdr:to>
    <xdr:sp macro="" textlink="">
      <xdr:nvSpPr>
        <xdr:cNvPr id="433" name="楕円 432"/>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101617</xdr:rowOff>
    </xdr:from>
    <xdr:ext cx="405111" cy="259045"/>
    <xdr:sp macro="" textlink="">
      <xdr:nvSpPr>
        <xdr:cNvPr id="434" name="n_2mainValue【保健センター・保健所】&#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5" name="直線コネクタ 4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6" name="テキスト ボックス 4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7" name="直線コネクタ 4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8" name="テキスト ボックス 4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9" name="直線コネクタ 4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0" name="テキスト ボックス 4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1" name="直線コネクタ 4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2" name="テキスト ボックス 4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59436</xdr:rowOff>
    </xdr:from>
    <xdr:to>
      <xdr:col>116</xdr:col>
      <xdr:colOff>62864</xdr:colOff>
      <xdr:row>63</xdr:row>
      <xdr:rowOff>86868</xdr:rowOff>
    </xdr:to>
    <xdr:cxnSp macro="">
      <xdr:nvCxnSpPr>
        <xdr:cNvPr id="456" name="直線コネクタ 455"/>
        <xdr:cNvCxnSpPr/>
      </xdr:nvCxnSpPr>
      <xdr:spPr>
        <a:xfrm flipV="1">
          <a:off x="22160864" y="9660636"/>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90695</xdr:rowOff>
    </xdr:from>
    <xdr:ext cx="469744" cy="259045"/>
    <xdr:sp macro="" textlink="">
      <xdr:nvSpPr>
        <xdr:cNvPr id="457" name="【保健センター・保健所】&#10;一人当たり面積最小値テキスト"/>
        <xdr:cNvSpPr txBox="1"/>
      </xdr:nvSpPr>
      <xdr:spPr>
        <a:xfrm>
          <a:off x="22199600"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86868</xdr:rowOff>
    </xdr:from>
    <xdr:to>
      <xdr:col>116</xdr:col>
      <xdr:colOff>152400</xdr:colOff>
      <xdr:row>63</xdr:row>
      <xdr:rowOff>86868</xdr:rowOff>
    </xdr:to>
    <xdr:cxnSp macro="">
      <xdr:nvCxnSpPr>
        <xdr:cNvPr id="458" name="直線コネクタ 457"/>
        <xdr:cNvCxnSpPr/>
      </xdr:nvCxnSpPr>
      <xdr:spPr>
        <a:xfrm>
          <a:off x="22072600" y="1088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6113</xdr:rowOff>
    </xdr:from>
    <xdr:ext cx="469744" cy="259045"/>
    <xdr:sp macro="" textlink="">
      <xdr:nvSpPr>
        <xdr:cNvPr id="459" name="【保健センター・保健所】&#10;一人当たり面積最大値テキスト"/>
        <xdr:cNvSpPr txBox="1"/>
      </xdr:nvSpPr>
      <xdr:spPr>
        <a:xfrm>
          <a:off x="22199600" y="9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59436</xdr:rowOff>
    </xdr:from>
    <xdr:to>
      <xdr:col>116</xdr:col>
      <xdr:colOff>152400</xdr:colOff>
      <xdr:row>56</xdr:row>
      <xdr:rowOff>59436</xdr:rowOff>
    </xdr:to>
    <xdr:cxnSp macro="">
      <xdr:nvCxnSpPr>
        <xdr:cNvPr id="460" name="直線コネクタ 459"/>
        <xdr:cNvCxnSpPr/>
      </xdr:nvCxnSpPr>
      <xdr:spPr>
        <a:xfrm>
          <a:off x="22072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135653</xdr:rowOff>
    </xdr:from>
    <xdr:ext cx="469744" cy="259045"/>
    <xdr:sp macro="" textlink="">
      <xdr:nvSpPr>
        <xdr:cNvPr id="461" name="【保健センター・保健所】&#10;一人当たり面積平均値テキスト"/>
        <xdr:cNvSpPr txBox="1"/>
      </xdr:nvSpPr>
      <xdr:spPr>
        <a:xfrm>
          <a:off x="22199600" y="1059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462" name="フローチャート: 判断 461"/>
        <xdr:cNvSpPr/>
      </xdr:nvSpPr>
      <xdr:spPr>
        <a:xfrm>
          <a:off x="221107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xdr:rowOff>
    </xdr:from>
    <xdr:to>
      <xdr:col>112</xdr:col>
      <xdr:colOff>38100</xdr:colOff>
      <xdr:row>62</xdr:row>
      <xdr:rowOff>114808</xdr:rowOff>
    </xdr:to>
    <xdr:sp macro="" textlink="">
      <xdr:nvSpPr>
        <xdr:cNvPr id="463" name="フローチャート: 判断 462"/>
        <xdr:cNvSpPr/>
      </xdr:nvSpPr>
      <xdr:spPr>
        <a:xfrm>
          <a:off x="21272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131335</xdr:rowOff>
    </xdr:from>
    <xdr:ext cx="469744" cy="259045"/>
    <xdr:sp macro="" textlink="">
      <xdr:nvSpPr>
        <xdr:cNvPr id="464" name="n_1aveValue【保健センター・保健所】&#10;一人当たり面積"/>
        <xdr:cNvSpPr txBox="1"/>
      </xdr:nvSpPr>
      <xdr:spPr>
        <a:xfrm>
          <a:off x="210757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164084</xdr:rowOff>
    </xdr:from>
    <xdr:to>
      <xdr:col>107</xdr:col>
      <xdr:colOff>101600</xdr:colOff>
      <xdr:row>62</xdr:row>
      <xdr:rowOff>94234</xdr:rowOff>
    </xdr:to>
    <xdr:sp macro="" textlink="">
      <xdr:nvSpPr>
        <xdr:cNvPr id="465" name="フローチャート: 判断 464"/>
        <xdr:cNvSpPr/>
      </xdr:nvSpPr>
      <xdr:spPr>
        <a:xfrm>
          <a:off x="20383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110761</xdr:rowOff>
    </xdr:from>
    <xdr:ext cx="469744" cy="259045"/>
    <xdr:sp macro="" textlink="">
      <xdr:nvSpPr>
        <xdr:cNvPr id="466" name="n_2aveValue【保健センター・保健所】&#10;一人当たり面積"/>
        <xdr:cNvSpPr txBox="1"/>
      </xdr:nvSpPr>
      <xdr:spPr>
        <a:xfrm>
          <a:off x="20199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20066</xdr:rowOff>
    </xdr:from>
    <xdr:to>
      <xdr:col>102</xdr:col>
      <xdr:colOff>165100</xdr:colOff>
      <xdr:row>62</xdr:row>
      <xdr:rowOff>121666</xdr:rowOff>
    </xdr:to>
    <xdr:sp macro="" textlink="">
      <xdr:nvSpPr>
        <xdr:cNvPr id="467" name="フローチャート: 判断 466"/>
        <xdr:cNvSpPr/>
      </xdr:nvSpPr>
      <xdr:spPr>
        <a:xfrm>
          <a:off x="19494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138193</xdr:rowOff>
    </xdr:from>
    <xdr:ext cx="469744" cy="259045"/>
    <xdr:sp macro="" textlink="">
      <xdr:nvSpPr>
        <xdr:cNvPr id="468" name="n_3aveValue【保健センター・保健所】&#10;一人当たり面積"/>
        <xdr:cNvSpPr txBox="1"/>
      </xdr:nvSpPr>
      <xdr:spPr>
        <a:xfrm>
          <a:off x="19310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9" name="テキスト ボックス 4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0" name="テキスト ボックス 4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1" name="テキスト ボックス 4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2" name="テキスト ボックス 4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3" name="テキスト ボックス 4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77216</xdr:rowOff>
    </xdr:from>
    <xdr:to>
      <xdr:col>107</xdr:col>
      <xdr:colOff>101600</xdr:colOff>
      <xdr:row>63</xdr:row>
      <xdr:rowOff>7366</xdr:rowOff>
    </xdr:to>
    <xdr:sp macro="" textlink="">
      <xdr:nvSpPr>
        <xdr:cNvPr id="474" name="楕円 473"/>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169943</xdr:rowOff>
    </xdr:from>
    <xdr:ext cx="469744" cy="259045"/>
    <xdr:sp macro="" textlink="">
      <xdr:nvSpPr>
        <xdr:cNvPr id="475" name="n_2mainValue【保健センター・保健所】&#10;一人当たり面積"/>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6" name="テキスト ボックス 4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7" name="直線コネクタ 4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8" name="テキスト ボックス 4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9" name="直線コネクタ 4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0" name="テキスト ボックス 4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1" name="直線コネクタ 4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2" name="テキスト ボックス 4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3" name="直線コネクタ 4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4" name="テキスト ボックス 4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5" name="直線コネクタ 4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6" name="テキスト ボックス 4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500" name="直線コネクタ 499"/>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501"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502" name="直線コネクタ 501"/>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03"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04" name="直線コネクタ 50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05"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06" name="フローチャート: 判断 505"/>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507" name="フローチャート: 判断 506"/>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99713</xdr:rowOff>
    </xdr:from>
    <xdr:ext cx="405111" cy="259045"/>
    <xdr:sp macro="" textlink="">
      <xdr:nvSpPr>
        <xdr:cNvPr id="508" name="n_1aveValue【消防施設】&#10;有形固定資産減価償却率"/>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23495</xdr:rowOff>
    </xdr:from>
    <xdr:to>
      <xdr:col>76</xdr:col>
      <xdr:colOff>165100</xdr:colOff>
      <xdr:row>82</xdr:row>
      <xdr:rowOff>125095</xdr:rowOff>
    </xdr:to>
    <xdr:sp macro="" textlink="">
      <xdr:nvSpPr>
        <xdr:cNvPr id="509" name="フローチャート: 判断 508"/>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116222</xdr:rowOff>
    </xdr:from>
    <xdr:ext cx="405111" cy="259045"/>
    <xdr:sp macro="" textlink="">
      <xdr:nvSpPr>
        <xdr:cNvPr id="510"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80645</xdr:rowOff>
    </xdr:from>
    <xdr:to>
      <xdr:col>72</xdr:col>
      <xdr:colOff>38100</xdr:colOff>
      <xdr:row>83</xdr:row>
      <xdr:rowOff>10795</xdr:rowOff>
    </xdr:to>
    <xdr:sp macro="" textlink="">
      <xdr:nvSpPr>
        <xdr:cNvPr id="511" name="フローチャート: 判断 510"/>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27322</xdr:rowOff>
    </xdr:from>
    <xdr:ext cx="405111" cy="259045"/>
    <xdr:sp macro="" textlink="">
      <xdr:nvSpPr>
        <xdr:cNvPr id="512" name="n_3aveValue【消防施設】&#10;有形固定資産減価償却率"/>
        <xdr:cNvSpPr txBox="1"/>
      </xdr:nvSpPr>
      <xdr:spPr>
        <a:xfrm>
          <a:off x="13500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3" name="テキスト ボックス 5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4" name="テキスト ボックス 5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5" name="テキスト ボックス 5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6" name="テキスト ボックス 5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7" name="テキスト ボックス 5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114936</xdr:rowOff>
    </xdr:from>
    <xdr:to>
      <xdr:col>76</xdr:col>
      <xdr:colOff>165100</xdr:colOff>
      <xdr:row>80</xdr:row>
      <xdr:rowOff>45086</xdr:rowOff>
    </xdr:to>
    <xdr:sp macro="" textlink="">
      <xdr:nvSpPr>
        <xdr:cNvPr id="518" name="楕円 517"/>
        <xdr:cNvSpPr/>
      </xdr:nvSpPr>
      <xdr:spPr>
        <a:xfrm>
          <a:off x="14541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78</xdr:row>
      <xdr:rowOff>61613</xdr:rowOff>
    </xdr:from>
    <xdr:ext cx="405111" cy="259045"/>
    <xdr:sp macro="" textlink="">
      <xdr:nvSpPr>
        <xdr:cNvPr id="519" name="n_2mainValue【消防施設】&#10;有形固定資産減価償却率"/>
        <xdr:cNvSpPr txBox="1"/>
      </xdr:nvSpPr>
      <xdr:spPr>
        <a:xfrm>
          <a:off x="14389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0" name="正方形/長方形 5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1" name="正方形/長方形 5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2" name="正方形/長方形 5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3" name="正方形/長方形 5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4" name="正方形/長方形 5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5" name="正方形/長方形 5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6" name="正方形/長方形 5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7" name="正方形/長方形 5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8" name="テキスト ボックス 5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9" name="直線コネクタ 5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30" name="直線コネクタ 52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31" name="テキスト ボックス 53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32" name="直線コネクタ 53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33" name="テキスト ボックス 53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34" name="直線コネクタ 53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35" name="テキスト ボックス 53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36" name="直線コネクタ 53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37" name="テキスト ボックス 53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38" name="直線コネクタ 53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9" name="テキスト ボックス 53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40" name="直線コネクタ 53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41" name="テキスト ボックス 54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2" name="直線コネクタ 5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3" name="テキスト ボックス 5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545" name="直線コネクタ 544"/>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46"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47" name="直線コネクタ 546"/>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548"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549" name="直線コネクタ 548"/>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550" name="【消防施設】&#10;一人当たり面積平均値テキスト"/>
        <xdr:cNvSpPr txBox="1"/>
      </xdr:nvSpPr>
      <xdr:spPr>
        <a:xfrm>
          <a:off x="22199600" y="1432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551" name="フローチャート: 判断 550"/>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552" name="フローチャート: 判断 551"/>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76035</xdr:rowOff>
    </xdr:from>
    <xdr:ext cx="469744" cy="259045"/>
    <xdr:sp macro="" textlink="">
      <xdr:nvSpPr>
        <xdr:cNvPr id="553" name="n_1aveValue【消防施設】&#10;一人当たり面積"/>
        <xdr:cNvSpPr txBox="1"/>
      </xdr:nvSpPr>
      <xdr:spPr>
        <a:xfrm>
          <a:off x="210757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80373</xdr:rowOff>
    </xdr:from>
    <xdr:to>
      <xdr:col>107</xdr:col>
      <xdr:colOff>101600</xdr:colOff>
      <xdr:row>84</xdr:row>
      <xdr:rowOff>10523</xdr:rowOff>
    </xdr:to>
    <xdr:sp macro="" textlink="">
      <xdr:nvSpPr>
        <xdr:cNvPr id="554" name="フローチャート: 判断 553"/>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1650</xdr:rowOff>
    </xdr:from>
    <xdr:ext cx="469744" cy="259045"/>
    <xdr:sp macro="" textlink="">
      <xdr:nvSpPr>
        <xdr:cNvPr id="555" name="n_2aveValue【消防施設】&#10;一人当たり面積"/>
        <xdr:cNvSpPr txBox="1"/>
      </xdr:nvSpPr>
      <xdr:spPr>
        <a:xfrm>
          <a:off x="20199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23223</xdr:rowOff>
    </xdr:from>
    <xdr:to>
      <xdr:col>102</xdr:col>
      <xdr:colOff>165100</xdr:colOff>
      <xdr:row>84</xdr:row>
      <xdr:rowOff>124823</xdr:rowOff>
    </xdr:to>
    <xdr:sp macro="" textlink="">
      <xdr:nvSpPr>
        <xdr:cNvPr id="556" name="フローチャート: 判断 555"/>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141350</xdr:rowOff>
    </xdr:from>
    <xdr:ext cx="469744" cy="259045"/>
    <xdr:sp macro="" textlink="">
      <xdr:nvSpPr>
        <xdr:cNvPr id="557" name="n_3aveValue【消防施設】&#10;一人当たり面積"/>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8" name="テキスト ボックス 5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9" name="テキスト ボックス 5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0" name="テキスト ボックス 5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1" name="テキスト ボックス 5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2" name="テキスト ボックス 5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155484</xdr:rowOff>
    </xdr:from>
    <xdr:to>
      <xdr:col>107</xdr:col>
      <xdr:colOff>101600</xdr:colOff>
      <xdr:row>82</xdr:row>
      <xdr:rowOff>85634</xdr:rowOff>
    </xdr:to>
    <xdr:sp macro="" textlink="">
      <xdr:nvSpPr>
        <xdr:cNvPr id="563" name="楕円 562"/>
        <xdr:cNvSpPr/>
      </xdr:nvSpPr>
      <xdr:spPr>
        <a:xfrm>
          <a:off x="20383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80</xdr:row>
      <xdr:rowOff>102161</xdr:rowOff>
    </xdr:from>
    <xdr:ext cx="469744" cy="259045"/>
    <xdr:sp macro="" textlink="">
      <xdr:nvSpPr>
        <xdr:cNvPr id="564" name="n_2mainValue【消防施設】&#10;一人当たり面積"/>
        <xdr:cNvSpPr txBox="1"/>
      </xdr:nvSpPr>
      <xdr:spPr>
        <a:xfrm>
          <a:off x="20199427" y="1381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590" name="直線コネクタ 589"/>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591"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592" name="直線コネクタ 591"/>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593"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594" name="直線コネクタ 593"/>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595"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596" name="フローチャート: 判断 595"/>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597" name="フローチャート: 判断 596"/>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9633</xdr:rowOff>
    </xdr:from>
    <xdr:ext cx="405111" cy="259045"/>
    <xdr:sp macro="" textlink="">
      <xdr:nvSpPr>
        <xdr:cNvPr id="598" name="n_1aveValue【庁舎】&#10;有形固定資産減価償却率"/>
        <xdr:cNvSpPr txBox="1"/>
      </xdr:nvSpPr>
      <xdr:spPr>
        <a:xfrm>
          <a:off x="15266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22134</xdr:rowOff>
    </xdr:from>
    <xdr:to>
      <xdr:col>76</xdr:col>
      <xdr:colOff>165100</xdr:colOff>
      <xdr:row>103</xdr:row>
      <xdr:rowOff>123734</xdr:rowOff>
    </xdr:to>
    <xdr:sp macro="" textlink="">
      <xdr:nvSpPr>
        <xdr:cNvPr id="599" name="フローチャート: 判断 598"/>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140261</xdr:rowOff>
    </xdr:from>
    <xdr:ext cx="405111" cy="259045"/>
    <xdr:sp macro="" textlink="">
      <xdr:nvSpPr>
        <xdr:cNvPr id="600" name="n_2aveValue【庁舎】&#10;有形固定資産減価償却率"/>
        <xdr:cNvSpPr txBox="1"/>
      </xdr:nvSpPr>
      <xdr:spPr>
        <a:xfrm>
          <a:off x="14389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54792</xdr:rowOff>
    </xdr:from>
    <xdr:to>
      <xdr:col>72</xdr:col>
      <xdr:colOff>38100</xdr:colOff>
      <xdr:row>103</xdr:row>
      <xdr:rowOff>156392</xdr:rowOff>
    </xdr:to>
    <xdr:sp macro="" textlink="">
      <xdr:nvSpPr>
        <xdr:cNvPr id="601" name="フローチャート: 判断 600"/>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1469</xdr:rowOff>
    </xdr:from>
    <xdr:ext cx="405111" cy="259045"/>
    <xdr:sp macro="" textlink="">
      <xdr:nvSpPr>
        <xdr:cNvPr id="602" name="n_3aveValue【庁舎】&#10;有形固定資産減価償却率"/>
        <xdr:cNvSpPr txBox="1"/>
      </xdr:nvSpPr>
      <xdr:spPr>
        <a:xfrm>
          <a:off x="13500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3" name="テキスト ボックス 6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4" name="テキスト ボックス 6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5" name="テキスト ボックス 6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6" name="テキスト ボックス 6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7" name="テキスト ボックス 6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67855</xdr:rowOff>
    </xdr:from>
    <xdr:to>
      <xdr:col>76</xdr:col>
      <xdr:colOff>165100</xdr:colOff>
      <xdr:row>108</xdr:row>
      <xdr:rowOff>169455</xdr:rowOff>
    </xdr:to>
    <xdr:sp macro="" textlink="">
      <xdr:nvSpPr>
        <xdr:cNvPr id="608" name="楕円 607"/>
        <xdr:cNvSpPr/>
      </xdr:nvSpPr>
      <xdr:spPr>
        <a:xfrm>
          <a:off x="14541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134561</xdr:colOff>
      <xdr:row>108</xdr:row>
      <xdr:rowOff>160582</xdr:rowOff>
    </xdr:from>
    <xdr:ext cx="340478" cy="259045"/>
    <xdr:sp macro="" textlink="">
      <xdr:nvSpPr>
        <xdr:cNvPr id="609" name="n_2mainValue【庁舎】&#10;有形固定資産減価償却率"/>
        <xdr:cNvSpPr txBox="1"/>
      </xdr:nvSpPr>
      <xdr:spPr>
        <a:xfrm>
          <a:off x="14422061" y="1867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0" name="テキスト ボックス 61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21" name="直線コネクタ 62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2" name="テキスト ボックス 62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3" name="直線コネクタ 62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4" name="テキスト ボックス 62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5" name="直線コネクタ 62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6" name="テキスト ボックス 62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7" name="直線コネクタ 62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8" name="テキスト ボックス 62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9" name="直線コネクタ 62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0" name="テキスト ボックス 62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634" name="直線コネクタ 633"/>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635"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636" name="直線コネクタ 635"/>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637"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638" name="直線コネクタ 637"/>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639"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40" name="フローチャート: 判断 639"/>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641" name="フローチャート: 判断 640"/>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13988</xdr:rowOff>
    </xdr:from>
    <xdr:ext cx="469744" cy="259045"/>
    <xdr:sp macro="" textlink="">
      <xdr:nvSpPr>
        <xdr:cNvPr id="642" name="n_1aveValue【庁舎】&#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42545</xdr:rowOff>
    </xdr:from>
    <xdr:to>
      <xdr:col>107</xdr:col>
      <xdr:colOff>101600</xdr:colOff>
      <xdr:row>106</xdr:row>
      <xdr:rowOff>144145</xdr:rowOff>
    </xdr:to>
    <xdr:sp macro="" textlink="">
      <xdr:nvSpPr>
        <xdr:cNvPr id="643" name="フローチャート: 判断 642"/>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160672</xdr:rowOff>
    </xdr:from>
    <xdr:ext cx="469744" cy="259045"/>
    <xdr:sp macro="" textlink="">
      <xdr:nvSpPr>
        <xdr:cNvPr id="644" name="n_2aveValue【庁舎】&#10;一人当たり面積"/>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93980</xdr:rowOff>
    </xdr:from>
    <xdr:to>
      <xdr:col>102</xdr:col>
      <xdr:colOff>165100</xdr:colOff>
      <xdr:row>106</xdr:row>
      <xdr:rowOff>24130</xdr:rowOff>
    </xdr:to>
    <xdr:sp macro="" textlink="">
      <xdr:nvSpPr>
        <xdr:cNvPr id="645" name="フローチャート: 判断 644"/>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40657</xdr:rowOff>
    </xdr:from>
    <xdr:ext cx="469744" cy="259045"/>
    <xdr:sp macro="" textlink="">
      <xdr:nvSpPr>
        <xdr:cNvPr id="646" name="n_3aveValue【庁舎】&#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137795</xdr:rowOff>
    </xdr:from>
    <xdr:to>
      <xdr:col>107</xdr:col>
      <xdr:colOff>101600</xdr:colOff>
      <xdr:row>107</xdr:row>
      <xdr:rowOff>67945</xdr:rowOff>
    </xdr:to>
    <xdr:sp macro="" textlink="">
      <xdr:nvSpPr>
        <xdr:cNvPr id="652" name="楕円 651"/>
        <xdr:cNvSpPr/>
      </xdr:nvSpPr>
      <xdr:spPr>
        <a:xfrm>
          <a:off x="20383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59072</xdr:rowOff>
    </xdr:from>
    <xdr:ext cx="469744" cy="259045"/>
    <xdr:sp macro="" textlink="">
      <xdr:nvSpPr>
        <xdr:cNvPr id="653" name="n_2mainValue【庁舎】&#10;一人当たり面積"/>
        <xdr:cNvSpPr txBox="1"/>
      </xdr:nvSpPr>
      <xdr:spPr>
        <a:xfrm>
          <a:off x="20199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年度以降の固定資産台帳については、現在更新中。</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11,178
11,104
216.34
7,322,137
7,164,717
156,607
4,537,112
12,240,533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財政力指数は、</a:t>
          </a:r>
          <a:r>
            <a:rPr kumimoji="1" lang="en-US" altLang="ja-JP" sz="1300" baseline="0">
              <a:latin typeface="ＭＳ Ｐゴシック" panose="020B0600070205080204" pitchFamily="50" charset="-128"/>
              <a:ea typeface="ＭＳ Ｐゴシック" panose="020B0600070205080204" pitchFamily="50" charset="-128"/>
            </a:rPr>
            <a:t>0.20</a:t>
          </a:r>
          <a:r>
            <a:rPr kumimoji="1" lang="ja-JP" altLang="en-US" sz="1300" baseline="0">
              <a:latin typeface="ＭＳ Ｐゴシック" panose="020B0600070205080204" pitchFamily="50" charset="-128"/>
              <a:ea typeface="ＭＳ Ｐゴシック" panose="020B0600070205080204" pitchFamily="50" charset="-128"/>
            </a:rPr>
            <a:t>と類似団体平均を</a:t>
          </a:r>
          <a:r>
            <a:rPr kumimoji="1" lang="en-US" altLang="ja-JP" sz="1300" baseline="0">
              <a:latin typeface="ＭＳ Ｐゴシック" panose="020B0600070205080204" pitchFamily="50" charset="-128"/>
              <a:ea typeface="ＭＳ Ｐゴシック" panose="020B0600070205080204" pitchFamily="50" charset="-128"/>
            </a:rPr>
            <a:t>0.09</a:t>
          </a:r>
          <a:r>
            <a:rPr kumimoji="1" lang="ja-JP" altLang="en-US" sz="1300" baseline="0">
              <a:latin typeface="ＭＳ Ｐゴシック" panose="020B0600070205080204" pitchFamily="50" charset="-128"/>
              <a:ea typeface="ＭＳ Ｐゴシック" panose="020B0600070205080204" pitchFamily="50" charset="-128"/>
            </a:rPr>
            <a:t>ポイント下回っている。就業人口が減となっている一方で高齢化率は増加傾向にあり、加えて町の基幹産業である第一次産業の低迷等から、、平成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年度の住民</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人当たりの地方税決算額は</a:t>
          </a:r>
          <a:r>
            <a:rPr kumimoji="1" lang="en-US" altLang="ja-JP" sz="1300" baseline="0">
              <a:latin typeface="ＭＳ Ｐゴシック" panose="020B0600070205080204" pitchFamily="50" charset="-128"/>
              <a:ea typeface="ＭＳ Ｐゴシック" panose="020B0600070205080204" pitchFamily="50" charset="-128"/>
            </a:rPr>
            <a:t>72</a:t>
          </a:r>
          <a:r>
            <a:rPr kumimoji="1" lang="ja-JP" altLang="en-US" sz="1300" baseline="0">
              <a:latin typeface="ＭＳ Ｐゴシック" panose="020B0600070205080204" pitchFamily="50" charset="-128"/>
              <a:ea typeface="ＭＳ Ｐゴシック" panose="020B0600070205080204" pitchFamily="50" charset="-128"/>
            </a:rPr>
            <a:t>千円と類似団体を</a:t>
          </a:r>
          <a:r>
            <a:rPr kumimoji="1" lang="en-US" altLang="ja-JP" sz="1300" baseline="0">
              <a:latin typeface="ＭＳ Ｐゴシック" panose="020B0600070205080204" pitchFamily="50" charset="-128"/>
              <a:ea typeface="ＭＳ Ｐゴシック" panose="020B0600070205080204" pitchFamily="50" charset="-128"/>
            </a:rPr>
            <a:t>H29</a:t>
          </a:r>
          <a:r>
            <a:rPr kumimoji="1" lang="ja-JP" altLang="en-US" sz="1300" baseline="0">
              <a:latin typeface="ＭＳ Ｐゴシック" panose="020B0600070205080204" pitchFamily="50" charset="-128"/>
              <a:ea typeface="ＭＳ Ｐゴシック" panose="020B0600070205080204" pitchFamily="50" charset="-128"/>
            </a:rPr>
            <a:t>年比で</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千円下回っている。</a:t>
          </a:r>
        </a:p>
        <a:p>
          <a:r>
            <a:rPr kumimoji="1" lang="ja-JP" altLang="en-US" sz="1300" baseline="0">
              <a:latin typeface="ＭＳ Ｐゴシック" panose="020B0600070205080204" pitchFamily="50" charset="-128"/>
              <a:ea typeface="ＭＳ Ｐゴシック" panose="020B0600070205080204" pitchFamily="50" charset="-128"/>
            </a:rPr>
            <a:t>　退職者不補充等による職員数の削減による人件費の削減など歳出の見直しに取り組むとともに、町税の徴収対策の強化など歳入の確保を図るなど財政基盤の強化に取り組む。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4" name="直線コネクタ 73"/>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164193</xdr:rowOff>
    </xdr:to>
    <xdr:cxnSp macro="">
      <xdr:nvCxnSpPr>
        <xdr:cNvPr id="77" name="直線コネクタ 76"/>
        <xdr:cNvCxnSpPr/>
      </xdr:nvCxnSpPr>
      <xdr:spPr>
        <a:xfrm flipV="1">
          <a:off x="2336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93.9%</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ポイントとなった。これは、経常的支出に係る一般財源が△</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百万円となり、普通交付税の減を主な要因として、経常的一般財源が△</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百万円減となったためである。</a:t>
          </a:r>
        </a:p>
        <a:p>
          <a:r>
            <a:rPr kumimoji="1" lang="ja-JP" altLang="en-US" sz="1300">
              <a:latin typeface="ＭＳ Ｐゴシック" panose="020B0600070205080204" pitchFamily="50" charset="-128"/>
              <a:ea typeface="ＭＳ Ｐゴシック" panose="020B0600070205080204" pitchFamily="50" charset="-128"/>
            </a:rPr>
            <a:t>　経常収支比率の主な項目をみると、、公債費が経常一般財源ベースで前年度比</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百万円の増となったものの、最も大きな割合を占める人件費は、△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百万円となった。今後も経常的経費の抑制に努め、財政の弾力化に努めていく。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28787</xdr:rowOff>
    </xdr:to>
    <xdr:cxnSp macro="">
      <xdr:nvCxnSpPr>
        <xdr:cNvPr id="134" name="直線コネクタ 133"/>
        <xdr:cNvCxnSpPr/>
      </xdr:nvCxnSpPr>
      <xdr:spPr>
        <a:xfrm flipV="1">
          <a:off x="4114800" y="111086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65</xdr:row>
      <xdr:rowOff>28787</xdr:rowOff>
    </xdr:to>
    <xdr:cxnSp macro="">
      <xdr:nvCxnSpPr>
        <xdr:cNvPr id="137" name="直線コネクタ 136"/>
        <xdr:cNvCxnSpPr/>
      </xdr:nvCxnSpPr>
      <xdr:spPr>
        <a:xfrm>
          <a:off x="3225800" y="1089152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63</xdr:row>
      <xdr:rowOff>90170</xdr:rowOff>
    </xdr:to>
    <xdr:cxnSp macro="">
      <xdr:nvCxnSpPr>
        <xdr:cNvPr id="140" name="直線コネクタ 139"/>
        <xdr:cNvCxnSpPr/>
      </xdr:nvCxnSpPr>
      <xdr:spPr>
        <a:xfrm>
          <a:off x="2336800" y="1073869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62</xdr:row>
      <xdr:rowOff>116840</xdr:rowOff>
    </xdr:to>
    <xdr:cxnSp macro="">
      <xdr:nvCxnSpPr>
        <xdr:cNvPr id="143" name="直線コネクタ 142"/>
        <xdr:cNvCxnSpPr/>
      </xdr:nvCxnSpPr>
      <xdr:spPr>
        <a:xfrm flipV="1">
          <a:off x="1447800" y="1073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3" name="楕円 152"/>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4"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149437</xdr:rowOff>
    </xdr:from>
    <xdr:to>
      <xdr:col>19</xdr:col>
      <xdr:colOff>184150</xdr:colOff>
      <xdr:row>65</xdr:row>
      <xdr:rowOff>79587</xdr:rowOff>
    </xdr:to>
    <xdr:sp macro="" textlink="">
      <xdr:nvSpPr>
        <xdr:cNvPr id="155" name="楕円 154"/>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64364</xdr:rowOff>
    </xdr:from>
    <xdr:ext cx="736600" cy="259045"/>
    <xdr:sp macro="" textlink="">
      <xdr:nvSpPr>
        <xdr:cNvPr id="156" name="テキスト ボックス 155"/>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7" name="楕円 156"/>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8" name="テキスト ボックス 15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9" name="楕円 158"/>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60" name="テキスト ボックス 159"/>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61" name="楕円 160"/>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62" name="テキスト ボックス 161"/>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人当決算額は</a:t>
          </a:r>
          <a:r>
            <a:rPr kumimoji="1" lang="en-US" altLang="ja-JP" sz="1300">
              <a:latin typeface="ＭＳ Ｐゴシック" panose="020B0600070205080204" pitchFamily="50" charset="-128"/>
              <a:ea typeface="ＭＳ Ｐゴシック" panose="020B0600070205080204" pitchFamily="50" charset="-128"/>
            </a:rPr>
            <a:t>189,317</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15,187</a:t>
          </a:r>
          <a:r>
            <a:rPr kumimoji="1" lang="ja-JP" altLang="en-US" sz="1300">
              <a:latin typeface="ＭＳ Ｐゴシック" panose="020B0600070205080204" pitchFamily="50" charset="-128"/>
              <a:ea typeface="ＭＳ Ｐゴシック" panose="020B0600070205080204" pitchFamily="50" charset="-128"/>
            </a:rPr>
            <a:t>円下回り、昨年度比で</a:t>
          </a:r>
          <a:r>
            <a:rPr kumimoji="1" lang="en-US" altLang="ja-JP" sz="1300">
              <a:latin typeface="ＭＳ Ｐゴシック" panose="020B0600070205080204" pitchFamily="50" charset="-128"/>
              <a:ea typeface="ＭＳ Ｐゴシック" panose="020B0600070205080204" pitchFamily="50" charset="-128"/>
            </a:rPr>
            <a:t>16,081</a:t>
          </a:r>
          <a:r>
            <a:rPr kumimoji="1" lang="ja-JP" altLang="en-US" sz="1300">
              <a:latin typeface="ＭＳ Ｐゴシック" panose="020B0600070205080204" pitchFamily="50" charset="-128"/>
              <a:ea typeface="ＭＳ Ｐゴシック" panose="020B0600070205080204" pitchFamily="50" charset="-128"/>
            </a:rPr>
            <a:t>円減となった。これは旧ゴミ処分場閉鎖事業の完了</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の減などにより、物件費の決算額が前年度比で</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百万円減となったためである。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年度以降、退職者不補充や指定管理者制度導入を拡大して、職員数の削減とと人件費の抑制に取り組むとともに、経常的物件費の削減等を図ってきたところであり、今後も抑制に努めていく。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100971</xdr:rowOff>
    </xdr:from>
    <xdr:to>
      <xdr:col>23</xdr:col>
      <xdr:colOff>133350</xdr:colOff>
      <xdr:row>82</xdr:row>
      <xdr:rowOff>165643</xdr:rowOff>
    </xdr:to>
    <xdr:cxnSp macro="">
      <xdr:nvCxnSpPr>
        <xdr:cNvPr id="197" name="直線コネクタ 196"/>
        <xdr:cNvCxnSpPr/>
      </xdr:nvCxnSpPr>
      <xdr:spPr>
        <a:xfrm flipV="1">
          <a:off x="4114800" y="14159871"/>
          <a:ext cx="838200" cy="6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8" name="人件費・物件費等の状況平均値テキスト"/>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165643</xdr:rowOff>
    </xdr:from>
    <xdr:to>
      <xdr:col>19</xdr:col>
      <xdr:colOff>133350</xdr:colOff>
      <xdr:row>82</xdr:row>
      <xdr:rowOff>167449</xdr:rowOff>
    </xdr:to>
    <xdr:cxnSp macro="">
      <xdr:nvCxnSpPr>
        <xdr:cNvPr id="200" name="直線コネクタ 199"/>
        <xdr:cNvCxnSpPr/>
      </xdr:nvCxnSpPr>
      <xdr:spPr>
        <a:xfrm flipV="1">
          <a:off x="3225800" y="14224543"/>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42172</xdr:rowOff>
    </xdr:from>
    <xdr:ext cx="736600" cy="259045"/>
    <xdr:sp macro="" textlink="">
      <xdr:nvSpPr>
        <xdr:cNvPr id="202" name="テキスト ボックス 201"/>
        <xdr:cNvSpPr txBox="1"/>
      </xdr:nvSpPr>
      <xdr:spPr>
        <a:xfrm>
          <a:off x="3733800" y="1392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160865</xdr:rowOff>
    </xdr:from>
    <xdr:to>
      <xdr:col>15</xdr:col>
      <xdr:colOff>82550</xdr:colOff>
      <xdr:row>82</xdr:row>
      <xdr:rowOff>167449</xdr:rowOff>
    </xdr:to>
    <xdr:cxnSp macro="">
      <xdr:nvCxnSpPr>
        <xdr:cNvPr id="203" name="直線コネクタ 202"/>
        <xdr:cNvCxnSpPr/>
      </xdr:nvCxnSpPr>
      <xdr:spPr>
        <a:xfrm>
          <a:off x="2336800" y="14219765"/>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28872</xdr:rowOff>
    </xdr:from>
    <xdr:ext cx="762000" cy="259045"/>
    <xdr:sp macro="" textlink="">
      <xdr:nvSpPr>
        <xdr:cNvPr id="205" name="テキスト ボックス 204"/>
        <xdr:cNvSpPr txBox="1"/>
      </xdr:nvSpPr>
      <xdr:spPr>
        <a:xfrm>
          <a:off x="2844800" y="139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79997</xdr:rowOff>
    </xdr:from>
    <xdr:to>
      <xdr:col>11</xdr:col>
      <xdr:colOff>31750</xdr:colOff>
      <xdr:row>82</xdr:row>
      <xdr:rowOff>160865</xdr:rowOff>
    </xdr:to>
    <xdr:cxnSp macro="">
      <xdr:nvCxnSpPr>
        <xdr:cNvPr id="206" name="直線コネクタ 205"/>
        <xdr:cNvCxnSpPr/>
      </xdr:nvCxnSpPr>
      <xdr:spPr>
        <a:xfrm>
          <a:off x="1447800" y="14138897"/>
          <a:ext cx="889000" cy="8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139578</xdr:rowOff>
    </xdr:from>
    <xdr:ext cx="762000" cy="259045"/>
    <xdr:sp macro="" textlink="">
      <xdr:nvSpPr>
        <xdr:cNvPr id="208" name="テキスト ボックス 207"/>
        <xdr:cNvSpPr txBox="1"/>
      </xdr:nvSpPr>
      <xdr:spPr>
        <a:xfrm>
          <a:off x="1955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10" name="テキスト ボックス 209"/>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50171</xdr:rowOff>
    </xdr:from>
    <xdr:to>
      <xdr:col>23</xdr:col>
      <xdr:colOff>184150</xdr:colOff>
      <xdr:row>82</xdr:row>
      <xdr:rowOff>151771</xdr:rowOff>
    </xdr:to>
    <xdr:sp macro="" textlink="">
      <xdr:nvSpPr>
        <xdr:cNvPr id="216" name="楕円 215"/>
        <xdr:cNvSpPr/>
      </xdr:nvSpPr>
      <xdr:spPr>
        <a:xfrm>
          <a:off x="4902200" y="141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66698</xdr:rowOff>
    </xdr:from>
    <xdr:ext cx="762000" cy="259045"/>
    <xdr:sp macro="" textlink="">
      <xdr:nvSpPr>
        <xdr:cNvPr id="217" name="人件費・物件費等の状況該当値テキスト"/>
        <xdr:cNvSpPr txBox="1"/>
      </xdr:nvSpPr>
      <xdr:spPr>
        <a:xfrm>
          <a:off x="5041900" y="1395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114843</xdr:rowOff>
    </xdr:from>
    <xdr:to>
      <xdr:col>19</xdr:col>
      <xdr:colOff>184150</xdr:colOff>
      <xdr:row>83</xdr:row>
      <xdr:rowOff>44993</xdr:rowOff>
    </xdr:to>
    <xdr:sp macro="" textlink="">
      <xdr:nvSpPr>
        <xdr:cNvPr id="218" name="楕円 217"/>
        <xdr:cNvSpPr/>
      </xdr:nvSpPr>
      <xdr:spPr>
        <a:xfrm>
          <a:off x="4064000" y="141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29770</xdr:rowOff>
    </xdr:from>
    <xdr:ext cx="736600" cy="259045"/>
    <xdr:sp macro="" textlink="">
      <xdr:nvSpPr>
        <xdr:cNvPr id="219" name="テキスト ボックス 218"/>
        <xdr:cNvSpPr txBox="1"/>
      </xdr:nvSpPr>
      <xdr:spPr>
        <a:xfrm>
          <a:off x="3733800" y="1426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116649</xdr:rowOff>
    </xdr:from>
    <xdr:to>
      <xdr:col>15</xdr:col>
      <xdr:colOff>133350</xdr:colOff>
      <xdr:row>83</xdr:row>
      <xdr:rowOff>46799</xdr:rowOff>
    </xdr:to>
    <xdr:sp macro="" textlink="">
      <xdr:nvSpPr>
        <xdr:cNvPr id="220" name="楕円 219"/>
        <xdr:cNvSpPr/>
      </xdr:nvSpPr>
      <xdr:spPr>
        <a:xfrm>
          <a:off x="3175000" y="141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31576</xdr:rowOff>
    </xdr:from>
    <xdr:ext cx="762000" cy="259045"/>
    <xdr:sp macro="" textlink="">
      <xdr:nvSpPr>
        <xdr:cNvPr id="221" name="テキスト ボックス 220"/>
        <xdr:cNvSpPr txBox="1"/>
      </xdr:nvSpPr>
      <xdr:spPr>
        <a:xfrm>
          <a:off x="2844800" y="1426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110065</xdr:rowOff>
    </xdr:from>
    <xdr:to>
      <xdr:col>11</xdr:col>
      <xdr:colOff>82550</xdr:colOff>
      <xdr:row>83</xdr:row>
      <xdr:rowOff>40215</xdr:rowOff>
    </xdr:to>
    <xdr:sp macro="" textlink="">
      <xdr:nvSpPr>
        <xdr:cNvPr id="222" name="楕円 221"/>
        <xdr:cNvSpPr/>
      </xdr:nvSpPr>
      <xdr:spPr>
        <a:xfrm>
          <a:off x="2286000" y="141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24992</xdr:rowOff>
    </xdr:from>
    <xdr:ext cx="762000" cy="259045"/>
    <xdr:sp macro="" textlink="">
      <xdr:nvSpPr>
        <xdr:cNvPr id="223" name="テキスト ボックス 222"/>
        <xdr:cNvSpPr txBox="1"/>
      </xdr:nvSpPr>
      <xdr:spPr>
        <a:xfrm>
          <a:off x="1955800" y="1425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29197</xdr:rowOff>
    </xdr:from>
    <xdr:to>
      <xdr:col>7</xdr:col>
      <xdr:colOff>31750</xdr:colOff>
      <xdr:row>82</xdr:row>
      <xdr:rowOff>130797</xdr:rowOff>
    </xdr:to>
    <xdr:sp macro="" textlink="">
      <xdr:nvSpPr>
        <xdr:cNvPr id="224" name="楕円 223"/>
        <xdr:cNvSpPr/>
      </xdr:nvSpPr>
      <xdr:spPr>
        <a:xfrm>
          <a:off x="1397000" y="1408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140974</xdr:rowOff>
    </xdr:from>
    <xdr:ext cx="762000" cy="259045"/>
    <xdr:sp macro="" textlink="">
      <xdr:nvSpPr>
        <xdr:cNvPr id="225" name="テキスト ボックス 224"/>
        <xdr:cNvSpPr txBox="1"/>
      </xdr:nvSpPr>
      <xdr:spPr>
        <a:xfrm>
          <a:off x="1066800" y="1385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94.8</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、ポイントとなり、類似団体平均でも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ほぼ平坦に推移している。階層変動などによる増減は見込まれるものの、今後は人事評価制度の導入等によって、更に適正な給与制度の運営に努めていくことから、類似団体を上回ることなく同水準で推移していくもの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48986</xdr:rowOff>
    </xdr:to>
    <xdr:cxnSp macro="">
      <xdr:nvCxnSpPr>
        <xdr:cNvPr id="261" name="直線コネクタ 260"/>
        <xdr:cNvCxnSpPr/>
      </xdr:nvCxnSpPr>
      <xdr:spPr>
        <a:xfrm flipV="1">
          <a:off x="16179800" y="145705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85</xdr:row>
      <xdr:rowOff>48986</xdr:rowOff>
    </xdr:to>
    <xdr:cxnSp macro="">
      <xdr:nvCxnSpPr>
        <xdr:cNvPr id="264" name="直線コネクタ 263"/>
        <xdr:cNvCxnSpPr/>
      </xdr:nvCxnSpPr>
      <xdr:spPr>
        <a:xfrm>
          <a:off x="15290800" y="1444987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48079</xdr:rowOff>
    </xdr:to>
    <xdr:cxnSp macro="">
      <xdr:nvCxnSpPr>
        <xdr:cNvPr id="267" name="直線コネクタ 266"/>
        <xdr:cNvCxnSpPr/>
      </xdr:nvCxnSpPr>
      <xdr:spPr>
        <a:xfrm>
          <a:off x="14401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167821</xdr:rowOff>
    </xdr:to>
    <xdr:cxnSp macro="">
      <xdr:nvCxnSpPr>
        <xdr:cNvPr id="270" name="直線コネクタ 269"/>
        <xdr:cNvCxnSpPr/>
      </xdr:nvCxnSpPr>
      <xdr:spPr>
        <a:xfrm>
          <a:off x="13512800" y="142947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0" name="楕円 279"/>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1"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2" name="楕円 281"/>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3" name="テキスト ボックス 282"/>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4" name="楕円 283"/>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5" name="テキスト ボックス 284"/>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6" name="楕円 285"/>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7" name="テキスト ボックス 286"/>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8" name="楕円 287"/>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9" name="テキスト ボックス 288"/>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年度の町村合併以降、平成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年度までの退職者不補充、以降は新規採用抑制など職員数の適正化を図っており、人口千当たりの職員数は</a:t>
          </a:r>
          <a:r>
            <a:rPr kumimoji="1" lang="en-US" altLang="ja-JP" sz="1300">
              <a:latin typeface="ＭＳ Ｐゴシック" panose="020B0600070205080204" pitchFamily="50" charset="-128"/>
              <a:ea typeface="ＭＳ Ｐゴシック" panose="020B0600070205080204" pitchFamily="50" charset="-128"/>
            </a:rPr>
            <a:t>10.11</a:t>
          </a:r>
          <a:r>
            <a:rPr kumimoji="1" lang="ja-JP" altLang="en-US" sz="1300">
              <a:latin typeface="ＭＳ Ｐゴシック" panose="020B0600070205080204" pitchFamily="50" charset="-128"/>
              <a:ea typeface="ＭＳ Ｐゴシック" panose="020B0600070205080204" pitchFamily="50" charset="-128"/>
            </a:rPr>
            <a:t>人と対前年度比で△</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今後も、行政機構改革による人員配置の適正化と事務事業の見直しや指定管理者制度の導入拡大で効率化を図り、職員層の均衡に考慮しつつ退職職員の欠員補充の抑制にも努めていく。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51515</xdr:rowOff>
    </xdr:from>
    <xdr:to>
      <xdr:col>81</xdr:col>
      <xdr:colOff>44450</xdr:colOff>
      <xdr:row>61</xdr:row>
      <xdr:rowOff>74137</xdr:rowOff>
    </xdr:to>
    <xdr:cxnSp macro="">
      <xdr:nvCxnSpPr>
        <xdr:cNvPr id="328" name="直線コネクタ 327"/>
        <xdr:cNvCxnSpPr/>
      </xdr:nvCxnSpPr>
      <xdr:spPr>
        <a:xfrm flipV="1">
          <a:off x="16179800" y="10509965"/>
          <a:ext cx="8382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150750</xdr:rowOff>
    </xdr:from>
    <xdr:ext cx="762000" cy="259045"/>
    <xdr:sp macro="" textlink="">
      <xdr:nvSpPr>
        <xdr:cNvPr id="329" name="定員管理の状況平均値テキスト"/>
        <xdr:cNvSpPr txBox="1"/>
      </xdr:nvSpPr>
      <xdr:spPr>
        <a:xfrm>
          <a:off x="17106900" y="10609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53022</xdr:rowOff>
    </xdr:from>
    <xdr:to>
      <xdr:col>77</xdr:col>
      <xdr:colOff>44450</xdr:colOff>
      <xdr:row>61</xdr:row>
      <xdr:rowOff>74137</xdr:rowOff>
    </xdr:to>
    <xdr:cxnSp macro="">
      <xdr:nvCxnSpPr>
        <xdr:cNvPr id="331" name="直線コネクタ 330"/>
        <xdr:cNvCxnSpPr/>
      </xdr:nvCxnSpPr>
      <xdr:spPr>
        <a:xfrm>
          <a:off x="15290800" y="10511472"/>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73995</xdr:rowOff>
    </xdr:from>
    <xdr:ext cx="736600" cy="259045"/>
    <xdr:sp macro="" textlink="">
      <xdr:nvSpPr>
        <xdr:cNvPr id="333" name="テキスト ボックス 332"/>
        <xdr:cNvSpPr txBox="1"/>
      </xdr:nvSpPr>
      <xdr:spPr>
        <a:xfrm>
          <a:off x="15798800" y="1070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53022</xdr:rowOff>
    </xdr:from>
    <xdr:to>
      <xdr:col>72</xdr:col>
      <xdr:colOff>203200</xdr:colOff>
      <xdr:row>61</xdr:row>
      <xdr:rowOff>108823</xdr:rowOff>
    </xdr:to>
    <xdr:cxnSp macro="">
      <xdr:nvCxnSpPr>
        <xdr:cNvPr id="334" name="直線コネクタ 333"/>
        <xdr:cNvCxnSpPr/>
      </xdr:nvCxnSpPr>
      <xdr:spPr>
        <a:xfrm flipV="1">
          <a:off x="14401800" y="10511472"/>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37799</xdr:rowOff>
    </xdr:from>
    <xdr:ext cx="762000" cy="259045"/>
    <xdr:sp macro="" textlink="">
      <xdr:nvSpPr>
        <xdr:cNvPr id="336" name="テキスト ボックス 335"/>
        <xdr:cNvSpPr txBox="1"/>
      </xdr:nvSpPr>
      <xdr:spPr>
        <a:xfrm>
          <a:off x="14909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108823</xdr:rowOff>
    </xdr:to>
    <xdr:cxnSp macro="">
      <xdr:nvCxnSpPr>
        <xdr:cNvPr id="337" name="直線コネクタ 336"/>
        <xdr:cNvCxnSpPr/>
      </xdr:nvCxnSpPr>
      <xdr:spPr>
        <a:xfrm>
          <a:off x="13512800" y="10469245"/>
          <a:ext cx="889000" cy="9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170039</xdr:rowOff>
    </xdr:from>
    <xdr:ext cx="762000" cy="259045"/>
    <xdr:sp macro="" textlink="">
      <xdr:nvSpPr>
        <xdr:cNvPr id="339" name="テキスト ボックス 338"/>
        <xdr:cNvSpPr txBox="1"/>
      </xdr:nvSpPr>
      <xdr:spPr>
        <a:xfrm>
          <a:off x="14020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96617</xdr:rowOff>
    </xdr:from>
    <xdr:ext cx="762000" cy="259045"/>
    <xdr:sp macro="" textlink="">
      <xdr:nvSpPr>
        <xdr:cNvPr id="341" name="テキスト ボックス 340"/>
        <xdr:cNvSpPr txBox="1"/>
      </xdr:nvSpPr>
      <xdr:spPr>
        <a:xfrm>
          <a:off x="13131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715</xdr:rowOff>
    </xdr:from>
    <xdr:to>
      <xdr:col>81</xdr:col>
      <xdr:colOff>95250</xdr:colOff>
      <xdr:row>61</xdr:row>
      <xdr:rowOff>102315</xdr:rowOff>
    </xdr:to>
    <xdr:sp macro="" textlink="">
      <xdr:nvSpPr>
        <xdr:cNvPr id="347" name="楕円 346"/>
        <xdr:cNvSpPr/>
      </xdr:nvSpPr>
      <xdr:spPr>
        <a:xfrm>
          <a:off x="16967200" y="104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17242</xdr:rowOff>
    </xdr:from>
    <xdr:ext cx="762000" cy="259045"/>
    <xdr:sp macro="" textlink="">
      <xdr:nvSpPr>
        <xdr:cNvPr id="348" name="定員管理の状況該当値テキスト"/>
        <xdr:cNvSpPr txBox="1"/>
      </xdr:nvSpPr>
      <xdr:spPr>
        <a:xfrm>
          <a:off x="17106900" y="1030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23337</xdr:rowOff>
    </xdr:from>
    <xdr:to>
      <xdr:col>77</xdr:col>
      <xdr:colOff>95250</xdr:colOff>
      <xdr:row>61</xdr:row>
      <xdr:rowOff>124937</xdr:rowOff>
    </xdr:to>
    <xdr:sp macro="" textlink="">
      <xdr:nvSpPr>
        <xdr:cNvPr id="349" name="楕円 348"/>
        <xdr:cNvSpPr/>
      </xdr:nvSpPr>
      <xdr:spPr>
        <a:xfrm>
          <a:off x="16129000" y="104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135114</xdr:rowOff>
    </xdr:from>
    <xdr:ext cx="736600" cy="259045"/>
    <xdr:sp macro="" textlink="">
      <xdr:nvSpPr>
        <xdr:cNvPr id="350" name="テキスト ボックス 349"/>
        <xdr:cNvSpPr txBox="1"/>
      </xdr:nvSpPr>
      <xdr:spPr>
        <a:xfrm>
          <a:off x="15798800" y="10250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2222</xdr:rowOff>
    </xdr:from>
    <xdr:to>
      <xdr:col>73</xdr:col>
      <xdr:colOff>44450</xdr:colOff>
      <xdr:row>61</xdr:row>
      <xdr:rowOff>103822</xdr:rowOff>
    </xdr:to>
    <xdr:sp macro="" textlink="">
      <xdr:nvSpPr>
        <xdr:cNvPr id="351" name="楕円 350"/>
        <xdr:cNvSpPr/>
      </xdr:nvSpPr>
      <xdr:spPr>
        <a:xfrm>
          <a:off x="15240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113999</xdr:rowOff>
    </xdr:from>
    <xdr:ext cx="762000" cy="259045"/>
    <xdr:sp macro="" textlink="">
      <xdr:nvSpPr>
        <xdr:cNvPr id="352" name="テキスト ボックス 351"/>
        <xdr:cNvSpPr txBox="1"/>
      </xdr:nvSpPr>
      <xdr:spPr>
        <a:xfrm>
          <a:off x="14909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58023</xdr:rowOff>
    </xdr:from>
    <xdr:to>
      <xdr:col>68</xdr:col>
      <xdr:colOff>203200</xdr:colOff>
      <xdr:row>61</xdr:row>
      <xdr:rowOff>159623</xdr:rowOff>
    </xdr:to>
    <xdr:sp macro="" textlink="">
      <xdr:nvSpPr>
        <xdr:cNvPr id="353" name="楕円 352"/>
        <xdr:cNvSpPr/>
      </xdr:nvSpPr>
      <xdr:spPr>
        <a:xfrm>
          <a:off x="14351000" y="105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169800</xdr:rowOff>
    </xdr:from>
    <xdr:ext cx="762000" cy="259045"/>
    <xdr:sp macro="" textlink="">
      <xdr:nvSpPr>
        <xdr:cNvPr id="354" name="テキスト ボックス 353"/>
        <xdr:cNvSpPr txBox="1"/>
      </xdr:nvSpPr>
      <xdr:spPr>
        <a:xfrm>
          <a:off x="14020800" y="1028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55" name="楕円 354"/>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56" name="テキスト ボックス 355"/>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年度をピークに年々減少したものの、平成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年度決算では昨年度比△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となったが、類似団体平均を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比率増加の要因としては、近年の投資事業に伴う元利償還金がはじまったためである。過去の投資事業に伴う元利償還金が平成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年度以降年々減少傾向していたが、今後は、近年の大型投資事業実施に伴う元金償還が始まるため、微増傾向で推移していく見込みである。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基金取崩し等で対応し、適正な公債費の管理に努める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167217</xdr:rowOff>
    </xdr:to>
    <xdr:cxnSp macro="">
      <xdr:nvCxnSpPr>
        <xdr:cNvPr id="391" name="直線コネクタ 390"/>
        <xdr:cNvCxnSpPr/>
      </xdr:nvCxnSpPr>
      <xdr:spPr>
        <a:xfrm>
          <a:off x="16179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153811</xdr:rowOff>
    </xdr:to>
    <xdr:cxnSp macro="">
      <xdr:nvCxnSpPr>
        <xdr:cNvPr id="394" name="直線コネクタ 393"/>
        <xdr:cNvCxnSpPr/>
      </xdr:nvCxnSpPr>
      <xdr:spPr>
        <a:xfrm flipV="1">
          <a:off x="15290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6" name="テキスト ボックス 39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153811</xdr:rowOff>
    </xdr:from>
    <xdr:to>
      <xdr:col>72</xdr:col>
      <xdr:colOff>203200</xdr:colOff>
      <xdr:row>41</xdr:row>
      <xdr:rowOff>170039</xdr:rowOff>
    </xdr:to>
    <xdr:cxnSp macro="">
      <xdr:nvCxnSpPr>
        <xdr:cNvPr id="397" name="直線コネクタ 396"/>
        <xdr:cNvCxnSpPr/>
      </xdr:nvCxnSpPr>
      <xdr:spPr>
        <a:xfrm flipV="1">
          <a:off x="14401800" y="70118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9" name="テキスト ボックス 398"/>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170039</xdr:rowOff>
    </xdr:from>
    <xdr:to>
      <xdr:col>68</xdr:col>
      <xdr:colOff>152400</xdr:colOff>
      <xdr:row>43</xdr:row>
      <xdr:rowOff>95250</xdr:rowOff>
    </xdr:to>
    <xdr:cxnSp macro="">
      <xdr:nvCxnSpPr>
        <xdr:cNvPr id="400" name="直線コネクタ 399"/>
        <xdr:cNvCxnSpPr/>
      </xdr:nvCxnSpPr>
      <xdr:spPr>
        <a:xfrm flipV="1">
          <a:off x="13512800" y="7199489"/>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8766</xdr:rowOff>
    </xdr:from>
    <xdr:ext cx="762000" cy="259045"/>
    <xdr:sp macro="" textlink="">
      <xdr:nvSpPr>
        <xdr:cNvPr id="404" name="テキスト ボックス 403"/>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10" name="楕円 409"/>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11" name="公債費負担の状況該当値テキスト"/>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12" name="楕円 41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13" name="テキスト ボックス 412"/>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103011</xdr:rowOff>
    </xdr:from>
    <xdr:to>
      <xdr:col>73</xdr:col>
      <xdr:colOff>44450</xdr:colOff>
      <xdr:row>41</xdr:row>
      <xdr:rowOff>33161</xdr:rowOff>
    </xdr:to>
    <xdr:sp macro="" textlink="">
      <xdr:nvSpPr>
        <xdr:cNvPr id="414" name="楕円 413"/>
        <xdr:cNvSpPr/>
      </xdr:nvSpPr>
      <xdr:spPr>
        <a:xfrm>
          <a:off x="15240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43338</xdr:rowOff>
    </xdr:from>
    <xdr:ext cx="762000" cy="259045"/>
    <xdr:sp macro="" textlink="">
      <xdr:nvSpPr>
        <xdr:cNvPr id="415" name="テキスト ボックス 414"/>
        <xdr:cNvSpPr txBox="1"/>
      </xdr:nvSpPr>
      <xdr:spPr>
        <a:xfrm>
          <a:off x="14909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119239</xdr:rowOff>
    </xdr:from>
    <xdr:to>
      <xdr:col>68</xdr:col>
      <xdr:colOff>203200</xdr:colOff>
      <xdr:row>42</xdr:row>
      <xdr:rowOff>49389</xdr:rowOff>
    </xdr:to>
    <xdr:sp macro="" textlink="">
      <xdr:nvSpPr>
        <xdr:cNvPr id="416" name="楕円 415"/>
        <xdr:cNvSpPr/>
      </xdr:nvSpPr>
      <xdr:spPr>
        <a:xfrm>
          <a:off x="14351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59566</xdr:rowOff>
    </xdr:from>
    <xdr:ext cx="762000" cy="259045"/>
    <xdr:sp macro="" textlink="">
      <xdr:nvSpPr>
        <xdr:cNvPr id="417" name="テキスト ボックス 416"/>
        <xdr:cNvSpPr txBox="1"/>
      </xdr:nvSpPr>
      <xdr:spPr>
        <a:xfrm>
          <a:off x="14020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8" name="楕円 417"/>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9" name="テキスト ボックス 418"/>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将来負担比率は、類似団体平均を</a:t>
          </a:r>
          <a:r>
            <a:rPr kumimoji="1" lang="en-US" altLang="ja-JP" sz="1300">
              <a:latin typeface="ＭＳ Ｐゴシック" panose="020B0600070205080204" pitchFamily="50" charset="-128"/>
              <a:ea typeface="ＭＳ Ｐゴシック" panose="020B0600070205080204" pitchFamily="50" charset="-128"/>
            </a:rPr>
            <a:t>44.2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年度決算では地方債現在高が対前年度比で△</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百万円となり、退職手当負担見込額が△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百万円となったため、将来負担額全体で△</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百万円となったことにより、充当可能財源等が△</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百万円となったものの、将来負担比率は昨年度比で△</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今後さらに、平成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年度以降の大型事業（統合消防署建設事業・こどまり小中学校建設事業等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に伴う地方債発行により今後の比率上昇が懸念される。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29379</xdr:rowOff>
    </xdr:from>
    <xdr:to>
      <xdr:col>81</xdr:col>
      <xdr:colOff>44450</xdr:colOff>
      <xdr:row>18</xdr:row>
      <xdr:rowOff>57531</xdr:rowOff>
    </xdr:to>
    <xdr:cxnSp macro="">
      <xdr:nvCxnSpPr>
        <xdr:cNvPr id="453" name="直線コネクタ 452"/>
        <xdr:cNvCxnSpPr/>
      </xdr:nvCxnSpPr>
      <xdr:spPr>
        <a:xfrm flipV="1">
          <a:off x="16179800" y="3115479"/>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153941</xdr:rowOff>
    </xdr:from>
    <xdr:ext cx="762000" cy="259045"/>
    <xdr:sp macro="" textlink="">
      <xdr:nvSpPr>
        <xdr:cNvPr id="454" name="将来負担の状況平均値テキスト"/>
        <xdr:cNvSpPr txBox="1"/>
      </xdr:nvSpPr>
      <xdr:spPr>
        <a:xfrm>
          <a:off x="17106900" y="255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5" name="フローチャート: 判断 454"/>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57531</xdr:rowOff>
    </xdr:from>
    <xdr:to>
      <xdr:col>77</xdr:col>
      <xdr:colOff>44450</xdr:colOff>
      <xdr:row>18</xdr:row>
      <xdr:rowOff>106595</xdr:rowOff>
    </xdr:to>
    <xdr:cxnSp macro="">
      <xdr:nvCxnSpPr>
        <xdr:cNvPr id="456" name="直線コネクタ 455"/>
        <xdr:cNvCxnSpPr/>
      </xdr:nvCxnSpPr>
      <xdr:spPr>
        <a:xfrm flipV="1">
          <a:off x="15290800" y="3143631"/>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7" name="フローチャート: 判断 456"/>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8" name="テキスト ボックス 457"/>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167852</xdr:rowOff>
    </xdr:from>
    <xdr:to>
      <xdr:col>72</xdr:col>
      <xdr:colOff>203200</xdr:colOff>
      <xdr:row>18</xdr:row>
      <xdr:rowOff>106595</xdr:rowOff>
    </xdr:to>
    <xdr:cxnSp macro="">
      <xdr:nvCxnSpPr>
        <xdr:cNvPr id="459" name="直線コネクタ 458"/>
        <xdr:cNvCxnSpPr/>
      </xdr:nvCxnSpPr>
      <xdr:spPr>
        <a:xfrm>
          <a:off x="14401800" y="3082502"/>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60" name="フローチャート: 判断 459"/>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61" name="テキスト ボックス 460"/>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167852</xdr:rowOff>
    </xdr:from>
    <xdr:to>
      <xdr:col>68</xdr:col>
      <xdr:colOff>152400</xdr:colOff>
      <xdr:row>18</xdr:row>
      <xdr:rowOff>63161</xdr:rowOff>
    </xdr:to>
    <xdr:cxnSp macro="">
      <xdr:nvCxnSpPr>
        <xdr:cNvPr id="462" name="直線コネクタ 461"/>
        <xdr:cNvCxnSpPr/>
      </xdr:nvCxnSpPr>
      <xdr:spPr>
        <a:xfrm flipV="1">
          <a:off x="13512800" y="3082502"/>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50419</xdr:rowOff>
    </xdr:from>
    <xdr:to>
      <xdr:col>68</xdr:col>
      <xdr:colOff>203200</xdr:colOff>
      <xdr:row>16</xdr:row>
      <xdr:rowOff>152019</xdr:rowOff>
    </xdr:to>
    <xdr:sp macro="" textlink="">
      <xdr:nvSpPr>
        <xdr:cNvPr id="463" name="フローチャート: 判断 462"/>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4" name="テキスト ボックス 463"/>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5" name="フローチャート: 判断 464"/>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66" name="テキスト ボックス 465"/>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150029</xdr:rowOff>
    </xdr:from>
    <xdr:to>
      <xdr:col>81</xdr:col>
      <xdr:colOff>95250</xdr:colOff>
      <xdr:row>18</xdr:row>
      <xdr:rowOff>80179</xdr:rowOff>
    </xdr:to>
    <xdr:sp macro="" textlink="">
      <xdr:nvSpPr>
        <xdr:cNvPr id="472" name="楕円 471"/>
        <xdr:cNvSpPr/>
      </xdr:nvSpPr>
      <xdr:spPr>
        <a:xfrm>
          <a:off x="169672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122106</xdr:rowOff>
    </xdr:from>
    <xdr:ext cx="762000" cy="259045"/>
    <xdr:sp macro="" textlink="">
      <xdr:nvSpPr>
        <xdr:cNvPr id="473" name="将来負担の状況該当値テキスト"/>
        <xdr:cNvSpPr txBox="1"/>
      </xdr:nvSpPr>
      <xdr:spPr>
        <a:xfrm>
          <a:off x="17106900" y="30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6731</xdr:rowOff>
    </xdr:from>
    <xdr:to>
      <xdr:col>77</xdr:col>
      <xdr:colOff>95250</xdr:colOff>
      <xdr:row>18</xdr:row>
      <xdr:rowOff>108331</xdr:rowOff>
    </xdr:to>
    <xdr:sp macro="" textlink="">
      <xdr:nvSpPr>
        <xdr:cNvPr id="474" name="楕円 473"/>
        <xdr:cNvSpPr/>
      </xdr:nvSpPr>
      <xdr:spPr>
        <a:xfrm>
          <a:off x="16129000" y="30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93108</xdr:rowOff>
    </xdr:from>
    <xdr:ext cx="736600" cy="259045"/>
    <xdr:sp macro="" textlink="">
      <xdr:nvSpPr>
        <xdr:cNvPr id="475" name="テキスト ボックス 474"/>
        <xdr:cNvSpPr txBox="1"/>
      </xdr:nvSpPr>
      <xdr:spPr>
        <a:xfrm>
          <a:off x="15798800" y="317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55795</xdr:rowOff>
    </xdr:from>
    <xdr:to>
      <xdr:col>73</xdr:col>
      <xdr:colOff>44450</xdr:colOff>
      <xdr:row>18</xdr:row>
      <xdr:rowOff>157395</xdr:rowOff>
    </xdr:to>
    <xdr:sp macro="" textlink="">
      <xdr:nvSpPr>
        <xdr:cNvPr id="476" name="楕円 475"/>
        <xdr:cNvSpPr/>
      </xdr:nvSpPr>
      <xdr:spPr>
        <a:xfrm>
          <a:off x="15240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142172</xdr:rowOff>
    </xdr:from>
    <xdr:ext cx="762000" cy="259045"/>
    <xdr:sp macro="" textlink="">
      <xdr:nvSpPr>
        <xdr:cNvPr id="477" name="テキスト ボックス 476"/>
        <xdr:cNvSpPr txBox="1"/>
      </xdr:nvSpPr>
      <xdr:spPr>
        <a:xfrm>
          <a:off x="14909800" y="32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117052</xdr:rowOff>
    </xdr:from>
    <xdr:to>
      <xdr:col>68</xdr:col>
      <xdr:colOff>203200</xdr:colOff>
      <xdr:row>18</xdr:row>
      <xdr:rowOff>47202</xdr:rowOff>
    </xdr:to>
    <xdr:sp macro="" textlink="">
      <xdr:nvSpPr>
        <xdr:cNvPr id="478" name="楕円 477"/>
        <xdr:cNvSpPr/>
      </xdr:nvSpPr>
      <xdr:spPr>
        <a:xfrm>
          <a:off x="14351000" y="30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31979</xdr:rowOff>
    </xdr:from>
    <xdr:ext cx="762000" cy="259045"/>
    <xdr:sp macro="" textlink="">
      <xdr:nvSpPr>
        <xdr:cNvPr id="479" name="テキスト ボックス 478"/>
        <xdr:cNvSpPr txBox="1"/>
      </xdr:nvSpPr>
      <xdr:spPr>
        <a:xfrm>
          <a:off x="14020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12361</xdr:rowOff>
    </xdr:from>
    <xdr:to>
      <xdr:col>64</xdr:col>
      <xdr:colOff>152400</xdr:colOff>
      <xdr:row>18</xdr:row>
      <xdr:rowOff>113961</xdr:rowOff>
    </xdr:to>
    <xdr:sp macro="" textlink="">
      <xdr:nvSpPr>
        <xdr:cNvPr id="480" name="楕円 479"/>
        <xdr:cNvSpPr/>
      </xdr:nvSpPr>
      <xdr:spPr>
        <a:xfrm>
          <a:off x="134620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98738</xdr:rowOff>
    </xdr:from>
    <xdr:ext cx="762000" cy="259045"/>
    <xdr:sp macro="" textlink="">
      <xdr:nvSpPr>
        <xdr:cNvPr id="481" name="テキスト ボックス 480"/>
        <xdr:cNvSpPr txBox="1"/>
      </xdr:nvSpPr>
      <xdr:spPr>
        <a:xfrm>
          <a:off x="13131800" y="31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11,178
11,104
216.34
7,322,137
7,164,717
156,607
4,537,112
12,240,533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と昨年度比で△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ポイントとなったが、類似団体平均を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これは退職手当組合への特別負担金が一番大きな要因である　近年、退職等により職員数は減少してきており、住民千人当たり職員数は類似団体と比較して</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退職者不補充による職員数の減、指定管理者制度の導入など人件費抑制を図り、今後も改善に取組んでいく。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140607</xdr:rowOff>
    </xdr:from>
    <xdr:to>
      <xdr:col>24</xdr:col>
      <xdr:colOff>25400</xdr:colOff>
      <xdr:row>40</xdr:row>
      <xdr:rowOff>12700</xdr:rowOff>
    </xdr:to>
    <xdr:cxnSp macro="">
      <xdr:nvCxnSpPr>
        <xdr:cNvPr id="68" name="直線コネクタ 67"/>
        <xdr:cNvCxnSpPr/>
      </xdr:nvCxnSpPr>
      <xdr:spPr>
        <a:xfrm flipV="1">
          <a:off x="3987800" y="6827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75293</xdr:rowOff>
    </xdr:from>
    <xdr:to>
      <xdr:col>19</xdr:col>
      <xdr:colOff>187325</xdr:colOff>
      <xdr:row>40</xdr:row>
      <xdr:rowOff>12700</xdr:rowOff>
    </xdr:to>
    <xdr:cxnSp macro="">
      <xdr:nvCxnSpPr>
        <xdr:cNvPr id="71" name="直線コネクタ 70"/>
        <xdr:cNvCxnSpPr/>
      </xdr:nvCxnSpPr>
      <xdr:spPr>
        <a:xfrm>
          <a:off x="3098800" y="6761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20865</xdr:rowOff>
    </xdr:from>
    <xdr:to>
      <xdr:col>15</xdr:col>
      <xdr:colOff>98425</xdr:colOff>
      <xdr:row>39</xdr:row>
      <xdr:rowOff>75293</xdr:rowOff>
    </xdr:to>
    <xdr:cxnSp macro="">
      <xdr:nvCxnSpPr>
        <xdr:cNvPr id="74" name="直線コネクタ 73"/>
        <xdr:cNvCxnSpPr/>
      </xdr:nvCxnSpPr>
      <xdr:spPr>
        <a:xfrm>
          <a:off x="2209800" y="6707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20865</xdr:rowOff>
    </xdr:from>
    <xdr:to>
      <xdr:col>11</xdr:col>
      <xdr:colOff>9525</xdr:colOff>
      <xdr:row>40</xdr:row>
      <xdr:rowOff>56243</xdr:rowOff>
    </xdr:to>
    <xdr:cxnSp macro="">
      <xdr:nvCxnSpPr>
        <xdr:cNvPr id="77" name="直線コネクタ 76"/>
        <xdr:cNvCxnSpPr/>
      </xdr:nvCxnSpPr>
      <xdr:spPr>
        <a:xfrm flipV="1">
          <a:off x="1320800" y="67074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133549</xdr:rowOff>
    </xdr:from>
    <xdr:ext cx="762000" cy="259045"/>
    <xdr:sp macro="" textlink="">
      <xdr:nvSpPr>
        <xdr:cNvPr id="81" name="テキスト ボックス 80"/>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89807</xdr:rowOff>
    </xdr:from>
    <xdr:to>
      <xdr:col>24</xdr:col>
      <xdr:colOff>76200</xdr:colOff>
      <xdr:row>40</xdr:row>
      <xdr:rowOff>19957</xdr:rowOff>
    </xdr:to>
    <xdr:sp macro="" textlink="">
      <xdr:nvSpPr>
        <xdr:cNvPr id="87" name="楕円 86"/>
        <xdr:cNvSpPr/>
      </xdr:nvSpPr>
      <xdr:spPr>
        <a:xfrm>
          <a:off x="4775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61884</xdr:rowOff>
    </xdr:from>
    <xdr:ext cx="762000" cy="259045"/>
    <xdr:sp macro="" textlink="">
      <xdr:nvSpPr>
        <xdr:cNvPr id="88" name="人件費該当値テキスト"/>
        <xdr:cNvSpPr txBox="1"/>
      </xdr:nvSpPr>
      <xdr:spPr>
        <a:xfrm>
          <a:off x="4914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9" name="楕円 88"/>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90" name="テキスト ボックス 89"/>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24493</xdr:rowOff>
    </xdr:from>
    <xdr:to>
      <xdr:col>15</xdr:col>
      <xdr:colOff>149225</xdr:colOff>
      <xdr:row>39</xdr:row>
      <xdr:rowOff>126093</xdr:rowOff>
    </xdr:to>
    <xdr:sp macro="" textlink="">
      <xdr:nvSpPr>
        <xdr:cNvPr id="91" name="楕円 90"/>
        <xdr:cNvSpPr/>
      </xdr:nvSpPr>
      <xdr:spPr>
        <a:xfrm>
          <a:off x="3048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110870</xdr:rowOff>
    </xdr:from>
    <xdr:ext cx="762000" cy="259045"/>
    <xdr:sp macro="" textlink="">
      <xdr:nvSpPr>
        <xdr:cNvPr id="92" name="テキスト ボックス 91"/>
        <xdr:cNvSpPr txBox="1"/>
      </xdr:nvSpPr>
      <xdr:spPr>
        <a:xfrm>
          <a:off x="2717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141515</xdr:rowOff>
    </xdr:from>
    <xdr:to>
      <xdr:col>11</xdr:col>
      <xdr:colOff>60325</xdr:colOff>
      <xdr:row>39</xdr:row>
      <xdr:rowOff>71665</xdr:rowOff>
    </xdr:to>
    <xdr:sp macro="" textlink="">
      <xdr:nvSpPr>
        <xdr:cNvPr id="93" name="楕円 92"/>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56442</xdr:rowOff>
    </xdr:from>
    <xdr:ext cx="762000" cy="259045"/>
    <xdr:sp macro="" textlink="">
      <xdr:nvSpPr>
        <xdr:cNvPr id="94" name="テキスト ボックス 93"/>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5443</xdr:rowOff>
    </xdr:from>
    <xdr:to>
      <xdr:col>6</xdr:col>
      <xdr:colOff>171450</xdr:colOff>
      <xdr:row>40</xdr:row>
      <xdr:rowOff>107043</xdr:rowOff>
    </xdr:to>
    <xdr:sp macro="" textlink="">
      <xdr:nvSpPr>
        <xdr:cNvPr id="95" name="楕円 94"/>
        <xdr:cNvSpPr/>
      </xdr:nvSpPr>
      <xdr:spPr>
        <a:xfrm>
          <a:off x="1270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91820</xdr:rowOff>
    </xdr:from>
    <xdr:ext cx="762000" cy="259045"/>
    <xdr:sp macro="" textlink="">
      <xdr:nvSpPr>
        <xdr:cNvPr id="96" name="テキスト ボックス 95"/>
        <xdr:cNvSpPr txBox="1"/>
      </xdr:nvSpPr>
      <xdr:spPr>
        <a:xfrm>
          <a:off x="939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ポイントと前年度比△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ポイント下回っている。これまでに経常的物件費の抑制を取り組んできたところであり、今後も抑制方針を継続していく。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100330</xdr:rowOff>
    </xdr:to>
    <xdr:cxnSp macro="">
      <xdr:nvCxnSpPr>
        <xdr:cNvPr id="129" name="直線コネクタ 128"/>
        <xdr:cNvCxnSpPr/>
      </xdr:nvCxnSpPr>
      <xdr:spPr>
        <a:xfrm flipV="1">
          <a:off x="15671800" y="2656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100330</xdr:rowOff>
    </xdr:to>
    <xdr:cxnSp macro="">
      <xdr:nvCxnSpPr>
        <xdr:cNvPr id="132" name="直線コネクタ 131"/>
        <xdr:cNvCxnSpPr/>
      </xdr:nvCxnSpPr>
      <xdr:spPr>
        <a:xfrm>
          <a:off x="14782800" y="267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100330</xdr:rowOff>
    </xdr:to>
    <xdr:cxnSp macro="">
      <xdr:nvCxnSpPr>
        <xdr:cNvPr id="135" name="直線コネクタ 134"/>
        <xdr:cNvCxnSpPr/>
      </xdr:nvCxnSpPr>
      <xdr:spPr>
        <a:xfrm>
          <a:off x="13893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62230</xdr:rowOff>
    </xdr:to>
    <xdr:cxnSp macro="">
      <xdr:nvCxnSpPr>
        <xdr:cNvPr id="138" name="直線コネクタ 137"/>
        <xdr:cNvCxnSpPr/>
      </xdr:nvCxnSpPr>
      <xdr:spPr>
        <a:xfrm flipV="1">
          <a:off x="13004800" y="261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8" name="楕円 147"/>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9"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50" name="楕円 149"/>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51" name="テキスト ボックス 150"/>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52" name="楕円 151"/>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53" name="テキスト ボックス 15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4" name="楕円 153"/>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5" name="テキスト ボックス 154"/>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6" name="楕円 155"/>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7" name="テキスト ボックス 156"/>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ポイント上回っている。昨年度比では同値となっている。</a:t>
          </a:r>
        </a:p>
        <a:p>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は高校生までの医療費無料化の医療費及び保育料無料化に伴う保育園等入所児童などが伸び留まったのが要因である。</a:t>
          </a:r>
        </a:p>
        <a:p>
          <a:r>
            <a:rPr kumimoji="1" lang="ja-JP" altLang="en-US" sz="1300">
              <a:latin typeface="ＭＳ Ｐゴシック" panose="020B0600070205080204" pitchFamily="50" charset="-128"/>
              <a:ea typeface="ＭＳ Ｐゴシック" panose="020B0600070205080204" pitchFamily="50" charset="-128"/>
            </a:rPr>
            <a:t>　義務的経費であるもの、喫緊する人口減少対策に要するもののため、早急な抑制は難しい状況となっている。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90" name="直線コネクタ 189"/>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1"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127000</xdr:rowOff>
    </xdr:to>
    <xdr:cxnSp macro="">
      <xdr:nvCxnSpPr>
        <xdr:cNvPr id="193" name="直線コネクタ 192"/>
        <xdr:cNvCxnSpPr/>
      </xdr:nvCxnSpPr>
      <xdr:spPr>
        <a:xfrm flipV="1">
          <a:off x="3098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57</xdr:row>
      <xdr:rowOff>127000</xdr:rowOff>
    </xdr:to>
    <xdr:cxnSp macro="">
      <xdr:nvCxnSpPr>
        <xdr:cNvPr id="196" name="直線コネクタ 195"/>
        <xdr:cNvCxnSpPr/>
      </xdr:nvCxnSpPr>
      <xdr:spPr>
        <a:xfrm>
          <a:off x="2209800" y="9709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107950</xdr:rowOff>
    </xdr:to>
    <xdr:cxnSp macro="">
      <xdr:nvCxnSpPr>
        <xdr:cNvPr id="199" name="直線コネクタ 198"/>
        <xdr:cNvCxnSpPr/>
      </xdr:nvCxnSpPr>
      <xdr:spPr>
        <a:xfrm>
          <a:off x="1320800" y="959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3" name="楕円 212"/>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4" name="テキスト ボックス 213"/>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5" name="楕円 214"/>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6" name="テキスト ボックス 215"/>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7" name="楕円 216"/>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8" name="テキスト ボックス 217"/>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その他の経常的経費の中では、経常一般財源ベースで繰出金決算額は</a:t>
          </a:r>
          <a:r>
            <a:rPr kumimoji="1" lang="en-US" altLang="ja-JP" sz="1300">
              <a:latin typeface="ＭＳ Ｐゴシック" panose="020B0600070205080204" pitchFamily="50" charset="-128"/>
              <a:ea typeface="ＭＳ Ｐゴシック" panose="020B0600070205080204" pitchFamily="50" charset="-128"/>
            </a:rPr>
            <a:t>468</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経常収支比率</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、維持補修費決算額が</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となっている。特別会計への繰出金については継続して、病院事業の適正化等を図り、事業費抑制に努めていく。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28702</xdr:rowOff>
    </xdr:from>
    <xdr:to>
      <xdr:col>82</xdr:col>
      <xdr:colOff>107950</xdr:colOff>
      <xdr:row>57</xdr:row>
      <xdr:rowOff>69850</xdr:rowOff>
    </xdr:to>
    <xdr:cxnSp macro="">
      <xdr:nvCxnSpPr>
        <xdr:cNvPr id="248" name="直線コネクタ 247"/>
        <xdr:cNvCxnSpPr/>
      </xdr:nvCxnSpPr>
      <xdr:spPr>
        <a:xfrm flipV="1">
          <a:off x="15671800" y="98013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xdr:rowOff>
    </xdr:from>
    <xdr:to>
      <xdr:col>78</xdr:col>
      <xdr:colOff>69850</xdr:colOff>
      <xdr:row>57</xdr:row>
      <xdr:rowOff>69850</xdr:rowOff>
    </xdr:to>
    <xdr:cxnSp macro="">
      <xdr:nvCxnSpPr>
        <xdr:cNvPr id="251" name="直線コネクタ 250"/>
        <xdr:cNvCxnSpPr/>
      </xdr:nvCxnSpPr>
      <xdr:spPr>
        <a:xfrm>
          <a:off x="14782800" y="9783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37846</xdr:rowOff>
    </xdr:to>
    <xdr:cxnSp macro="">
      <xdr:nvCxnSpPr>
        <xdr:cNvPr id="254" name="直線コネクタ 253"/>
        <xdr:cNvCxnSpPr/>
      </xdr:nvCxnSpPr>
      <xdr:spPr>
        <a:xfrm flipV="1">
          <a:off x="13893800" y="9783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6" name="テキスト ボックス 255"/>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145288</xdr:rowOff>
    </xdr:from>
    <xdr:to>
      <xdr:col>69</xdr:col>
      <xdr:colOff>92075</xdr:colOff>
      <xdr:row>57</xdr:row>
      <xdr:rowOff>37846</xdr:rowOff>
    </xdr:to>
    <xdr:cxnSp macro="">
      <xdr:nvCxnSpPr>
        <xdr:cNvPr id="257" name="直線コネクタ 256"/>
        <xdr:cNvCxnSpPr/>
      </xdr:nvCxnSpPr>
      <xdr:spPr>
        <a:xfrm>
          <a:off x="13004800" y="97464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61" name="テキスト ボックス 260"/>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149352</xdr:rowOff>
    </xdr:from>
    <xdr:to>
      <xdr:col>82</xdr:col>
      <xdr:colOff>158750</xdr:colOff>
      <xdr:row>57</xdr:row>
      <xdr:rowOff>79502</xdr:rowOff>
    </xdr:to>
    <xdr:sp macro="" textlink="">
      <xdr:nvSpPr>
        <xdr:cNvPr id="267" name="楕円 266"/>
        <xdr:cNvSpPr/>
      </xdr:nvSpPr>
      <xdr:spPr>
        <a:xfrm>
          <a:off x="164592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165879</xdr:rowOff>
    </xdr:from>
    <xdr:ext cx="762000" cy="259045"/>
    <xdr:sp macro="" textlink="">
      <xdr:nvSpPr>
        <xdr:cNvPr id="268" name="その他該当値テキスト"/>
        <xdr:cNvSpPr txBox="1"/>
      </xdr:nvSpPr>
      <xdr:spPr>
        <a:xfrm>
          <a:off x="16598900" y="959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9" name="楕円 268"/>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0" name="テキスト ボックス 26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131064</xdr:rowOff>
    </xdr:from>
    <xdr:to>
      <xdr:col>74</xdr:col>
      <xdr:colOff>31750</xdr:colOff>
      <xdr:row>57</xdr:row>
      <xdr:rowOff>61214</xdr:rowOff>
    </xdr:to>
    <xdr:sp macro="" textlink="">
      <xdr:nvSpPr>
        <xdr:cNvPr id="271" name="楕円 270"/>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71391</xdr:rowOff>
    </xdr:from>
    <xdr:ext cx="762000" cy="259045"/>
    <xdr:sp macro="" textlink="">
      <xdr:nvSpPr>
        <xdr:cNvPr id="272" name="テキスト ボックス 271"/>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73" name="楕円 272"/>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74" name="テキスト ボックス 273"/>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75" name="楕円 274"/>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76" name="テキスト ボックス 275"/>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ポイント上回っている。住民一人当たりの決算額でみると、一部事務組合負担金が類似団体を</a:t>
          </a:r>
          <a:r>
            <a:rPr kumimoji="1" lang="en-US" altLang="ja-JP" sz="1300">
              <a:latin typeface="ＭＳ Ｐゴシック" panose="020B0600070205080204" pitchFamily="50" charset="-128"/>
              <a:ea typeface="ＭＳ Ｐゴシック" panose="020B0600070205080204" pitchFamily="50" charset="-128"/>
            </a:rPr>
            <a:t>17,747</a:t>
          </a:r>
          <a:r>
            <a:rPr kumimoji="1" lang="ja-JP" altLang="en-US" sz="1300">
              <a:latin typeface="ＭＳ Ｐゴシック" panose="020B0600070205080204" pitchFamily="50" charset="-128"/>
              <a:ea typeface="ＭＳ Ｐゴシック" panose="020B0600070205080204" pitchFamily="50" charset="-128"/>
            </a:rPr>
            <a:t>円上回っていることが大きな要因と考えられる。</a:t>
          </a:r>
        </a:p>
        <a:p>
          <a:r>
            <a:rPr kumimoji="1" lang="ja-JP" altLang="en-US" sz="1300">
              <a:latin typeface="ＭＳ Ｐゴシック" panose="020B0600070205080204" pitchFamily="50" charset="-128"/>
              <a:ea typeface="ＭＳ Ｐゴシック" panose="020B0600070205080204" pitchFamily="50" charset="-128"/>
            </a:rPr>
            <a:t>　単独補助金については、平成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年度以降、見直し削減に取り組んできたところであり、今後も補助費等の抑制に努めていく。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146050</xdr:rowOff>
    </xdr:from>
    <xdr:to>
      <xdr:col>82</xdr:col>
      <xdr:colOff>107950</xdr:colOff>
      <xdr:row>37</xdr:row>
      <xdr:rowOff>161290</xdr:rowOff>
    </xdr:to>
    <xdr:cxnSp macro="">
      <xdr:nvCxnSpPr>
        <xdr:cNvPr id="309" name="直線コネクタ 308"/>
        <xdr:cNvCxnSpPr/>
      </xdr:nvCxnSpPr>
      <xdr:spPr>
        <a:xfrm flipV="1">
          <a:off x="15671800" y="6489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153670</xdr:rowOff>
    </xdr:from>
    <xdr:to>
      <xdr:col>78</xdr:col>
      <xdr:colOff>69850</xdr:colOff>
      <xdr:row>37</xdr:row>
      <xdr:rowOff>161290</xdr:rowOff>
    </xdr:to>
    <xdr:cxnSp macro="">
      <xdr:nvCxnSpPr>
        <xdr:cNvPr id="312" name="直線コネクタ 311"/>
        <xdr:cNvCxnSpPr/>
      </xdr:nvCxnSpPr>
      <xdr:spPr>
        <a:xfrm>
          <a:off x="14782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12717</xdr:rowOff>
    </xdr:from>
    <xdr:ext cx="736600" cy="259045"/>
    <xdr:sp macro="" textlink="">
      <xdr:nvSpPr>
        <xdr:cNvPr id="314" name="テキスト ボックス 313"/>
        <xdr:cNvSpPr txBox="1"/>
      </xdr:nvSpPr>
      <xdr:spPr>
        <a:xfrm>
          <a:off x="15290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107950</xdr:rowOff>
    </xdr:from>
    <xdr:to>
      <xdr:col>73</xdr:col>
      <xdr:colOff>180975</xdr:colOff>
      <xdr:row>37</xdr:row>
      <xdr:rowOff>153670</xdr:rowOff>
    </xdr:to>
    <xdr:cxnSp macro="">
      <xdr:nvCxnSpPr>
        <xdr:cNvPr id="315" name="直線コネクタ 314"/>
        <xdr:cNvCxnSpPr/>
      </xdr:nvCxnSpPr>
      <xdr:spPr>
        <a:xfrm>
          <a:off x="13893800" y="645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17" name="テキスト ボックス 316"/>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62230</xdr:rowOff>
    </xdr:from>
    <xdr:to>
      <xdr:col>69</xdr:col>
      <xdr:colOff>92075</xdr:colOff>
      <xdr:row>37</xdr:row>
      <xdr:rowOff>107950</xdr:rowOff>
    </xdr:to>
    <xdr:cxnSp macro="">
      <xdr:nvCxnSpPr>
        <xdr:cNvPr id="318" name="直線コネクタ 317"/>
        <xdr:cNvCxnSpPr/>
      </xdr:nvCxnSpPr>
      <xdr:spPr>
        <a:xfrm>
          <a:off x="13004800" y="6405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115587</xdr:rowOff>
    </xdr:from>
    <xdr:ext cx="762000" cy="259045"/>
    <xdr:sp macro="" textlink="">
      <xdr:nvSpPr>
        <xdr:cNvPr id="320" name="テキスト ボックス 319"/>
        <xdr:cNvSpPr txBox="1"/>
      </xdr:nvSpPr>
      <xdr:spPr>
        <a:xfrm>
          <a:off x="13512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2" name="テキスト ボックス 321"/>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28" name="楕円 327"/>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67327</xdr:rowOff>
    </xdr:from>
    <xdr:ext cx="762000" cy="259045"/>
    <xdr:sp macro="" textlink="">
      <xdr:nvSpPr>
        <xdr:cNvPr id="329"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0" name="楕円 329"/>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1" name="テキスト ボックス 330"/>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102870</xdr:rowOff>
    </xdr:from>
    <xdr:to>
      <xdr:col>74</xdr:col>
      <xdr:colOff>31750</xdr:colOff>
      <xdr:row>38</xdr:row>
      <xdr:rowOff>33020</xdr:rowOff>
    </xdr:to>
    <xdr:sp macro="" textlink="">
      <xdr:nvSpPr>
        <xdr:cNvPr id="332" name="楕円 331"/>
        <xdr:cNvSpPr/>
      </xdr:nvSpPr>
      <xdr:spPr>
        <a:xfrm>
          <a:off x="14732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17797</xdr:rowOff>
    </xdr:from>
    <xdr:ext cx="762000" cy="259045"/>
    <xdr:sp macro="" textlink="">
      <xdr:nvSpPr>
        <xdr:cNvPr id="333" name="テキスト ボックス 332"/>
        <xdr:cNvSpPr txBox="1"/>
      </xdr:nvSpPr>
      <xdr:spPr>
        <a:xfrm>
          <a:off x="14401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4" name="楕円 333"/>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35" name="テキスト ボックス 334"/>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xdr:rowOff>
    </xdr:from>
    <xdr:to>
      <xdr:col>65</xdr:col>
      <xdr:colOff>53975</xdr:colOff>
      <xdr:row>37</xdr:row>
      <xdr:rowOff>113030</xdr:rowOff>
    </xdr:to>
    <xdr:sp macro="" textlink="">
      <xdr:nvSpPr>
        <xdr:cNvPr id="336" name="楕円 335"/>
        <xdr:cNvSpPr/>
      </xdr:nvSpPr>
      <xdr:spPr>
        <a:xfrm>
          <a:off x="1295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97807</xdr:rowOff>
    </xdr:from>
    <xdr:ext cx="762000" cy="259045"/>
    <xdr:sp macro="" textlink="">
      <xdr:nvSpPr>
        <xdr:cNvPr id="337" name="テキスト ボックス 336"/>
        <xdr:cNvSpPr txBox="1"/>
      </xdr:nvSpPr>
      <xdr:spPr>
        <a:xfrm>
          <a:off x="12623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公債費の経常収支比率に占める割合は、対前年度比で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で、類似団体を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の長期債償還総額は、対前年度比で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百万円増、過疎対策事業債で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百万円増となっている。町村合併に伴う大規模事業や、新庁舎建設等の元金償還により増傾向となる。起債残高は交付税算入されるものが約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割だが、今後は基金の取崩し等での抑制を図り適正化に努める。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64136</xdr:rowOff>
    </xdr:from>
    <xdr:to>
      <xdr:col>24</xdr:col>
      <xdr:colOff>25400</xdr:colOff>
      <xdr:row>78</xdr:row>
      <xdr:rowOff>115570</xdr:rowOff>
    </xdr:to>
    <xdr:cxnSp macro="">
      <xdr:nvCxnSpPr>
        <xdr:cNvPr id="366" name="直線コネクタ 365"/>
        <xdr:cNvCxnSpPr/>
      </xdr:nvCxnSpPr>
      <xdr:spPr>
        <a:xfrm>
          <a:off x="3987800" y="1343723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67"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155575</xdr:rowOff>
    </xdr:from>
    <xdr:to>
      <xdr:col>19</xdr:col>
      <xdr:colOff>187325</xdr:colOff>
      <xdr:row>78</xdr:row>
      <xdr:rowOff>64136</xdr:rowOff>
    </xdr:to>
    <xdr:cxnSp macro="">
      <xdr:nvCxnSpPr>
        <xdr:cNvPr id="369" name="直線コネクタ 368"/>
        <xdr:cNvCxnSpPr/>
      </xdr:nvCxnSpPr>
      <xdr:spPr>
        <a:xfrm>
          <a:off x="3098800" y="1335722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155575</xdr:rowOff>
    </xdr:from>
    <xdr:to>
      <xdr:col>15</xdr:col>
      <xdr:colOff>98425</xdr:colOff>
      <xdr:row>78</xdr:row>
      <xdr:rowOff>1270</xdr:rowOff>
    </xdr:to>
    <xdr:cxnSp macro="">
      <xdr:nvCxnSpPr>
        <xdr:cNvPr id="372" name="直線コネクタ 371"/>
        <xdr:cNvCxnSpPr/>
      </xdr:nvCxnSpPr>
      <xdr:spPr>
        <a:xfrm flipV="1">
          <a:off x="2209800" y="133572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xdr:rowOff>
    </xdr:from>
    <xdr:to>
      <xdr:col>11</xdr:col>
      <xdr:colOff>9525</xdr:colOff>
      <xdr:row>78</xdr:row>
      <xdr:rowOff>35561</xdr:rowOff>
    </xdr:to>
    <xdr:cxnSp macro="">
      <xdr:nvCxnSpPr>
        <xdr:cNvPr id="375" name="直線コネクタ 374"/>
        <xdr:cNvCxnSpPr/>
      </xdr:nvCxnSpPr>
      <xdr:spPr>
        <a:xfrm flipV="1">
          <a:off x="1320800" y="13374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136541</xdr:rowOff>
    </xdr:from>
    <xdr:ext cx="762000" cy="259045"/>
    <xdr:sp macro="" textlink="">
      <xdr:nvSpPr>
        <xdr:cNvPr id="379" name="テキスト ボックス 378"/>
        <xdr:cNvSpPr txBox="1"/>
      </xdr:nvSpPr>
      <xdr:spPr>
        <a:xfrm>
          <a:off x="939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64770</xdr:rowOff>
    </xdr:from>
    <xdr:to>
      <xdr:col>24</xdr:col>
      <xdr:colOff>76200</xdr:colOff>
      <xdr:row>78</xdr:row>
      <xdr:rowOff>166370</xdr:rowOff>
    </xdr:to>
    <xdr:sp macro="" textlink="">
      <xdr:nvSpPr>
        <xdr:cNvPr id="385" name="楕円 384"/>
        <xdr:cNvSpPr/>
      </xdr:nvSpPr>
      <xdr:spPr>
        <a:xfrm>
          <a:off x="4775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36847</xdr:rowOff>
    </xdr:from>
    <xdr:ext cx="762000" cy="259045"/>
    <xdr:sp macro="" textlink="">
      <xdr:nvSpPr>
        <xdr:cNvPr id="386" name="公債費該当値テキスト"/>
        <xdr:cNvSpPr txBox="1"/>
      </xdr:nvSpPr>
      <xdr:spPr>
        <a:xfrm>
          <a:off x="4914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13336</xdr:rowOff>
    </xdr:from>
    <xdr:to>
      <xdr:col>20</xdr:col>
      <xdr:colOff>38100</xdr:colOff>
      <xdr:row>78</xdr:row>
      <xdr:rowOff>114936</xdr:rowOff>
    </xdr:to>
    <xdr:sp macro="" textlink="">
      <xdr:nvSpPr>
        <xdr:cNvPr id="387" name="楕円 386"/>
        <xdr:cNvSpPr/>
      </xdr:nvSpPr>
      <xdr:spPr>
        <a:xfrm>
          <a:off x="3937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99713</xdr:rowOff>
    </xdr:from>
    <xdr:ext cx="736600" cy="259045"/>
    <xdr:sp macro="" textlink="">
      <xdr:nvSpPr>
        <xdr:cNvPr id="388" name="テキスト ボックス 387"/>
        <xdr:cNvSpPr txBox="1"/>
      </xdr:nvSpPr>
      <xdr:spPr>
        <a:xfrm>
          <a:off x="3606800" y="1347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104775</xdr:rowOff>
    </xdr:from>
    <xdr:to>
      <xdr:col>15</xdr:col>
      <xdr:colOff>149225</xdr:colOff>
      <xdr:row>78</xdr:row>
      <xdr:rowOff>34925</xdr:rowOff>
    </xdr:to>
    <xdr:sp macro="" textlink="">
      <xdr:nvSpPr>
        <xdr:cNvPr id="389" name="楕円 388"/>
        <xdr:cNvSpPr/>
      </xdr:nvSpPr>
      <xdr:spPr>
        <a:xfrm>
          <a:off x="3048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19702</xdr:rowOff>
    </xdr:from>
    <xdr:ext cx="762000" cy="259045"/>
    <xdr:sp macro="" textlink="">
      <xdr:nvSpPr>
        <xdr:cNvPr id="390" name="テキスト ボックス 389"/>
        <xdr:cNvSpPr txBox="1"/>
      </xdr:nvSpPr>
      <xdr:spPr>
        <a:xfrm>
          <a:off x="2717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121920</xdr:rowOff>
    </xdr:from>
    <xdr:to>
      <xdr:col>11</xdr:col>
      <xdr:colOff>60325</xdr:colOff>
      <xdr:row>78</xdr:row>
      <xdr:rowOff>52070</xdr:rowOff>
    </xdr:to>
    <xdr:sp macro="" textlink="">
      <xdr:nvSpPr>
        <xdr:cNvPr id="391" name="楕円 390"/>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36847</xdr:rowOff>
    </xdr:from>
    <xdr:ext cx="762000" cy="259045"/>
    <xdr:sp macro="" textlink="">
      <xdr:nvSpPr>
        <xdr:cNvPr id="392" name="テキスト ボックス 391"/>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3" name="楕円 392"/>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4" name="テキスト ボックス 393"/>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70.1</a:t>
          </a:r>
          <a:r>
            <a:rPr kumimoji="1" lang="ja-JP" altLang="en-US" sz="1300">
              <a:latin typeface="ＭＳ Ｐゴシック" panose="020B0600070205080204" pitchFamily="50" charset="-128"/>
              <a:ea typeface="ＭＳ Ｐゴシック" panose="020B0600070205080204" pitchFamily="50" charset="-128"/>
            </a:rPr>
            <a:t>ポイントで、類似団体平均を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公債費以外では人件費が</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と一番大きな割合を占め、補助費が</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と続いている。</a:t>
          </a:r>
        </a:p>
        <a:p>
          <a:r>
            <a:rPr kumimoji="1" lang="ja-JP" altLang="en-US" sz="1300">
              <a:latin typeface="ＭＳ Ｐゴシック" panose="020B0600070205080204" pitchFamily="50" charset="-128"/>
              <a:ea typeface="ＭＳ Ｐゴシック" panose="020B0600070205080204" pitchFamily="50" charset="-128"/>
            </a:rPr>
            <a:t>　人件費では退職手当負担金、補助費では一部事務組合負担金の決算額がそれぞれ類似団体平均を上回っていることが主な要因である。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94996</xdr:rowOff>
    </xdr:to>
    <xdr:cxnSp macro="">
      <xdr:nvCxnSpPr>
        <xdr:cNvPr id="425" name="直線コネクタ 424"/>
        <xdr:cNvCxnSpPr/>
      </xdr:nvCxnSpPr>
      <xdr:spPr>
        <a:xfrm flipV="1">
          <a:off x="15671800" y="130474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26"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94996</xdr:rowOff>
    </xdr:to>
    <xdr:cxnSp macro="">
      <xdr:nvCxnSpPr>
        <xdr:cNvPr id="428" name="直線コネクタ 427"/>
        <xdr:cNvCxnSpPr/>
      </xdr:nvCxnSpPr>
      <xdr:spPr>
        <a:xfrm>
          <a:off x="14782800" y="130291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0" name="テキスト ボックス 429"/>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170435</xdr:rowOff>
    </xdr:to>
    <xdr:cxnSp macro="">
      <xdr:nvCxnSpPr>
        <xdr:cNvPr id="431" name="直線コネクタ 430"/>
        <xdr:cNvCxnSpPr/>
      </xdr:nvCxnSpPr>
      <xdr:spPr>
        <a:xfrm>
          <a:off x="13893800" y="129286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33" name="テキスト ボックス 432"/>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75</xdr:row>
      <xdr:rowOff>69850</xdr:rowOff>
    </xdr:to>
    <xdr:cxnSp macro="">
      <xdr:nvCxnSpPr>
        <xdr:cNvPr id="434" name="直線コネクタ 433"/>
        <xdr:cNvCxnSpPr/>
      </xdr:nvCxnSpPr>
      <xdr:spPr>
        <a:xfrm>
          <a:off x="13004800" y="12905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6" name="テキスト ボックス 435"/>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4" name="楕円 443"/>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45"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46" name="楕円 445"/>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47" name="テキスト ボックス 446"/>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48" name="楕円 447"/>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34562</xdr:rowOff>
    </xdr:from>
    <xdr:ext cx="762000" cy="259045"/>
    <xdr:sp macro="" textlink="">
      <xdr:nvSpPr>
        <xdr:cNvPr id="449" name="テキスト ボックス 448"/>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50" name="楕円 449"/>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51" name="テキスト ボックス 450"/>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2" name="楕円 451"/>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82566</xdr:rowOff>
    </xdr:from>
    <xdr:ext cx="762000" cy="259045"/>
    <xdr:sp macro="" textlink="">
      <xdr:nvSpPr>
        <xdr:cNvPr id="453" name="テキスト ボックス 452"/>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128001</xdr:rowOff>
    </xdr:from>
    <xdr:to>
      <xdr:col>29</xdr:col>
      <xdr:colOff>127000</xdr:colOff>
      <xdr:row>16</xdr:row>
      <xdr:rowOff>3697</xdr:rowOff>
    </xdr:to>
    <xdr:cxnSp macro="">
      <xdr:nvCxnSpPr>
        <xdr:cNvPr id="52" name="直線コネクタ 51"/>
        <xdr:cNvCxnSpPr/>
      </xdr:nvCxnSpPr>
      <xdr:spPr bwMode="auto">
        <a:xfrm>
          <a:off x="5003800" y="2747376"/>
          <a:ext cx="647700" cy="47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22195</xdr:rowOff>
    </xdr:from>
    <xdr:ext cx="762000" cy="259045"/>
    <xdr:sp macro="" textlink="">
      <xdr:nvSpPr>
        <xdr:cNvPr id="53" name="人口1人当たり決算額の推移平均値テキスト130"/>
        <xdr:cNvSpPr txBox="1"/>
      </xdr:nvSpPr>
      <xdr:spPr>
        <a:xfrm>
          <a:off x="5740400" y="2813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128001</xdr:rowOff>
    </xdr:from>
    <xdr:to>
      <xdr:col>26</xdr:col>
      <xdr:colOff>50800</xdr:colOff>
      <xdr:row>15</xdr:row>
      <xdr:rowOff>155063</xdr:rowOff>
    </xdr:to>
    <xdr:cxnSp macro="">
      <xdr:nvCxnSpPr>
        <xdr:cNvPr id="55" name="直線コネクタ 54"/>
        <xdr:cNvCxnSpPr/>
      </xdr:nvCxnSpPr>
      <xdr:spPr bwMode="auto">
        <a:xfrm flipV="1">
          <a:off x="4305300" y="2747376"/>
          <a:ext cx="698500" cy="27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155063</xdr:rowOff>
    </xdr:from>
    <xdr:to>
      <xdr:col>22</xdr:col>
      <xdr:colOff>114300</xdr:colOff>
      <xdr:row>15</xdr:row>
      <xdr:rowOff>157164</xdr:rowOff>
    </xdr:to>
    <xdr:cxnSp macro="">
      <xdr:nvCxnSpPr>
        <xdr:cNvPr id="58" name="直線コネクタ 57"/>
        <xdr:cNvCxnSpPr/>
      </xdr:nvCxnSpPr>
      <xdr:spPr bwMode="auto">
        <a:xfrm flipV="1">
          <a:off x="3606800" y="2774438"/>
          <a:ext cx="698500" cy="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26604</xdr:rowOff>
    </xdr:from>
    <xdr:ext cx="762000" cy="259045"/>
    <xdr:sp macro="" textlink="">
      <xdr:nvSpPr>
        <xdr:cNvPr id="60" name="テキスト ボックス 59"/>
        <xdr:cNvSpPr txBox="1"/>
      </xdr:nvSpPr>
      <xdr:spPr>
        <a:xfrm>
          <a:off x="3924300" y="29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157164</xdr:rowOff>
    </xdr:from>
    <xdr:to>
      <xdr:col>18</xdr:col>
      <xdr:colOff>177800</xdr:colOff>
      <xdr:row>15</xdr:row>
      <xdr:rowOff>161856</xdr:rowOff>
    </xdr:to>
    <xdr:cxnSp macro="">
      <xdr:nvCxnSpPr>
        <xdr:cNvPr id="61" name="直線コネクタ 60"/>
        <xdr:cNvCxnSpPr/>
      </xdr:nvCxnSpPr>
      <xdr:spPr bwMode="auto">
        <a:xfrm flipV="1">
          <a:off x="2908300" y="2776539"/>
          <a:ext cx="698500" cy="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142624</xdr:rowOff>
    </xdr:from>
    <xdr:ext cx="762000" cy="259045"/>
    <xdr:sp macro="" textlink="">
      <xdr:nvSpPr>
        <xdr:cNvPr id="65" name="テキスト ボックス 64"/>
        <xdr:cNvSpPr txBox="1"/>
      </xdr:nvSpPr>
      <xdr:spPr>
        <a:xfrm>
          <a:off x="2527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124347</xdr:rowOff>
    </xdr:from>
    <xdr:to>
      <xdr:col>29</xdr:col>
      <xdr:colOff>177800</xdr:colOff>
      <xdr:row>16</xdr:row>
      <xdr:rowOff>54497</xdr:rowOff>
    </xdr:to>
    <xdr:sp macro="" textlink="">
      <xdr:nvSpPr>
        <xdr:cNvPr id="71" name="楕円 70"/>
        <xdr:cNvSpPr/>
      </xdr:nvSpPr>
      <xdr:spPr bwMode="auto">
        <a:xfrm>
          <a:off x="5600700" y="2743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140874</xdr:rowOff>
    </xdr:from>
    <xdr:ext cx="762000" cy="259045"/>
    <xdr:sp macro="" textlink="">
      <xdr:nvSpPr>
        <xdr:cNvPr id="72" name="人口1人当たり決算額の推移該当値テキスト130"/>
        <xdr:cNvSpPr txBox="1"/>
      </xdr:nvSpPr>
      <xdr:spPr>
        <a:xfrm>
          <a:off x="5740400" y="258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77201</xdr:rowOff>
    </xdr:from>
    <xdr:to>
      <xdr:col>26</xdr:col>
      <xdr:colOff>101600</xdr:colOff>
      <xdr:row>16</xdr:row>
      <xdr:rowOff>7351</xdr:rowOff>
    </xdr:to>
    <xdr:sp macro="" textlink="">
      <xdr:nvSpPr>
        <xdr:cNvPr id="73" name="楕円 72"/>
        <xdr:cNvSpPr/>
      </xdr:nvSpPr>
      <xdr:spPr bwMode="auto">
        <a:xfrm>
          <a:off x="4953000" y="2696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17528</xdr:rowOff>
    </xdr:from>
    <xdr:ext cx="736600" cy="259045"/>
    <xdr:sp macro="" textlink="">
      <xdr:nvSpPr>
        <xdr:cNvPr id="74" name="テキスト ボックス 73"/>
        <xdr:cNvSpPr txBox="1"/>
      </xdr:nvSpPr>
      <xdr:spPr>
        <a:xfrm>
          <a:off x="4622800" y="246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104263</xdr:rowOff>
    </xdr:from>
    <xdr:to>
      <xdr:col>22</xdr:col>
      <xdr:colOff>165100</xdr:colOff>
      <xdr:row>16</xdr:row>
      <xdr:rowOff>34413</xdr:rowOff>
    </xdr:to>
    <xdr:sp macro="" textlink="">
      <xdr:nvSpPr>
        <xdr:cNvPr id="75" name="楕円 74"/>
        <xdr:cNvSpPr/>
      </xdr:nvSpPr>
      <xdr:spPr bwMode="auto">
        <a:xfrm>
          <a:off x="4254500" y="2723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44590</xdr:rowOff>
    </xdr:from>
    <xdr:ext cx="762000" cy="259045"/>
    <xdr:sp macro="" textlink="">
      <xdr:nvSpPr>
        <xdr:cNvPr id="76" name="テキスト ボックス 75"/>
        <xdr:cNvSpPr txBox="1"/>
      </xdr:nvSpPr>
      <xdr:spPr>
        <a:xfrm>
          <a:off x="3924300" y="249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106364</xdr:rowOff>
    </xdr:from>
    <xdr:to>
      <xdr:col>19</xdr:col>
      <xdr:colOff>38100</xdr:colOff>
      <xdr:row>16</xdr:row>
      <xdr:rowOff>36514</xdr:rowOff>
    </xdr:to>
    <xdr:sp macro="" textlink="">
      <xdr:nvSpPr>
        <xdr:cNvPr id="77" name="楕円 76"/>
        <xdr:cNvSpPr/>
      </xdr:nvSpPr>
      <xdr:spPr bwMode="auto">
        <a:xfrm>
          <a:off x="3556000" y="2725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46691</xdr:rowOff>
    </xdr:from>
    <xdr:ext cx="762000" cy="259045"/>
    <xdr:sp macro="" textlink="">
      <xdr:nvSpPr>
        <xdr:cNvPr id="78" name="テキスト ボックス 77"/>
        <xdr:cNvSpPr txBox="1"/>
      </xdr:nvSpPr>
      <xdr:spPr>
        <a:xfrm>
          <a:off x="3225800" y="249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111056</xdr:rowOff>
    </xdr:from>
    <xdr:to>
      <xdr:col>15</xdr:col>
      <xdr:colOff>101600</xdr:colOff>
      <xdr:row>16</xdr:row>
      <xdr:rowOff>41206</xdr:rowOff>
    </xdr:to>
    <xdr:sp macro="" textlink="">
      <xdr:nvSpPr>
        <xdr:cNvPr id="79" name="楕円 78"/>
        <xdr:cNvSpPr/>
      </xdr:nvSpPr>
      <xdr:spPr bwMode="auto">
        <a:xfrm>
          <a:off x="2857500" y="273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51383</xdr:rowOff>
    </xdr:from>
    <xdr:ext cx="762000" cy="259045"/>
    <xdr:sp macro="" textlink="">
      <xdr:nvSpPr>
        <xdr:cNvPr id="80" name="テキスト ボックス 79"/>
        <xdr:cNvSpPr txBox="1"/>
      </xdr:nvSpPr>
      <xdr:spPr>
        <a:xfrm>
          <a:off x="2527300" y="24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283420</xdr:rowOff>
    </xdr:from>
    <xdr:to>
      <xdr:col>29</xdr:col>
      <xdr:colOff>127000</xdr:colOff>
      <xdr:row>36</xdr:row>
      <xdr:rowOff>17938</xdr:rowOff>
    </xdr:to>
    <xdr:cxnSp macro="">
      <xdr:nvCxnSpPr>
        <xdr:cNvPr id="114" name="直線コネクタ 113"/>
        <xdr:cNvCxnSpPr/>
      </xdr:nvCxnSpPr>
      <xdr:spPr bwMode="auto">
        <a:xfrm flipV="1">
          <a:off x="5003800" y="6893770"/>
          <a:ext cx="647700" cy="77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268197</xdr:rowOff>
    </xdr:from>
    <xdr:ext cx="762000" cy="259045"/>
    <xdr:sp macro="" textlink="">
      <xdr:nvSpPr>
        <xdr:cNvPr id="115" name="人口1人当たり決算額の推移平均値テキスト445"/>
        <xdr:cNvSpPr txBox="1"/>
      </xdr:nvSpPr>
      <xdr:spPr>
        <a:xfrm>
          <a:off x="5740400" y="6878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17938</xdr:rowOff>
    </xdr:from>
    <xdr:to>
      <xdr:col>26</xdr:col>
      <xdr:colOff>50800</xdr:colOff>
      <xdr:row>36</xdr:row>
      <xdr:rowOff>59716</xdr:rowOff>
    </xdr:to>
    <xdr:cxnSp macro="">
      <xdr:nvCxnSpPr>
        <xdr:cNvPr id="117" name="直線コネクタ 116"/>
        <xdr:cNvCxnSpPr/>
      </xdr:nvCxnSpPr>
      <xdr:spPr bwMode="auto">
        <a:xfrm flipV="1">
          <a:off x="4305300" y="6971188"/>
          <a:ext cx="698500" cy="4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48874</xdr:rowOff>
    </xdr:from>
    <xdr:ext cx="736600" cy="259045"/>
    <xdr:sp macro="" textlink="">
      <xdr:nvSpPr>
        <xdr:cNvPr id="119" name="テキスト ボックス 118"/>
        <xdr:cNvSpPr txBox="1"/>
      </xdr:nvSpPr>
      <xdr:spPr>
        <a:xfrm>
          <a:off x="4622800" y="66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321596</xdr:rowOff>
    </xdr:from>
    <xdr:to>
      <xdr:col>22</xdr:col>
      <xdr:colOff>114300</xdr:colOff>
      <xdr:row>36</xdr:row>
      <xdr:rowOff>59716</xdr:rowOff>
    </xdr:to>
    <xdr:cxnSp macro="">
      <xdr:nvCxnSpPr>
        <xdr:cNvPr id="120" name="直線コネクタ 119"/>
        <xdr:cNvCxnSpPr/>
      </xdr:nvCxnSpPr>
      <xdr:spPr bwMode="auto">
        <a:xfrm>
          <a:off x="3606800" y="6931946"/>
          <a:ext cx="698500" cy="81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321596</xdr:rowOff>
    </xdr:from>
    <xdr:to>
      <xdr:col>18</xdr:col>
      <xdr:colOff>177800</xdr:colOff>
      <xdr:row>35</xdr:row>
      <xdr:rowOff>330740</xdr:rowOff>
    </xdr:to>
    <xdr:cxnSp macro="">
      <xdr:nvCxnSpPr>
        <xdr:cNvPr id="123" name="直線コネクタ 122"/>
        <xdr:cNvCxnSpPr/>
      </xdr:nvCxnSpPr>
      <xdr:spPr bwMode="auto">
        <a:xfrm flipV="1">
          <a:off x="2908300" y="6931946"/>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232620</xdr:rowOff>
    </xdr:from>
    <xdr:to>
      <xdr:col>29</xdr:col>
      <xdr:colOff>177800</xdr:colOff>
      <xdr:row>35</xdr:row>
      <xdr:rowOff>334220</xdr:rowOff>
    </xdr:to>
    <xdr:sp macro="" textlink="">
      <xdr:nvSpPr>
        <xdr:cNvPr id="133" name="楕円 132"/>
        <xdr:cNvSpPr/>
      </xdr:nvSpPr>
      <xdr:spPr bwMode="auto">
        <a:xfrm>
          <a:off x="5600700" y="6842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77697</xdr:rowOff>
    </xdr:from>
    <xdr:ext cx="762000" cy="259045"/>
    <xdr:sp macro="" textlink="">
      <xdr:nvSpPr>
        <xdr:cNvPr id="134" name="人口1人当たり決算額の推移該当値テキスト445"/>
        <xdr:cNvSpPr txBox="1"/>
      </xdr:nvSpPr>
      <xdr:spPr>
        <a:xfrm>
          <a:off x="5740400" y="668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310038</xdr:rowOff>
    </xdr:from>
    <xdr:to>
      <xdr:col>26</xdr:col>
      <xdr:colOff>101600</xdr:colOff>
      <xdr:row>36</xdr:row>
      <xdr:rowOff>68738</xdr:rowOff>
    </xdr:to>
    <xdr:sp macro="" textlink="">
      <xdr:nvSpPr>
        <xdr:cNvPr id="135" name="楕円 134"/>
        <xdr:cNvSpPr/>
      </xdr:nvSpPr>
      <xdr:spPr bwMode="auto">
        <a:xfrm>
          <a:off x="4953000" y="6920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53515</xdr:rowOff>
    </xdr:from>
    <xdr:ext cx="736600" cy="259045"/>
    <xdr:sp macro="" textlink="">
      <xdr:nvSpPr>
        <xdr:cNvPr id="136" name="テキスト ボックス 135"/>
        <xdr:cNvSpPr txBox="1"/>
      </xdr:nvSpPr>
      <xdr:spPr>
        <a:xfrm>
          <a:off x="4622800" y="700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8916</xdr:rowOff>
    </xdr:from>
    <xdr:to>
      <xdr:col>22</xdr:col>
      <xdr:colOff>165100</xdr:colOff>
      <xdr:row>36</xdr:row>
      <xdr:rowOff>110516</xdr:rowOff>
    </xdr:to>
    <xdr:sp macro="" textlink="">
      <xdr:nvSpPr>
        <xdr:cNvPr id="137" name="楕円 136"/>
        <xdr:cNvSpPr/>
      </xdr:nvSpPr>
      <xdr:spPr bwMode="auto">
        <a:xfrm>
          <a:off x="4254500" y="696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95293</xdr:rowOff>
    </xdr:from>
    <xdr:ext cx="762000" cy="259045"/>
    <xdr:sp macro="" textlink="">
      <xdr:nvSpPr>
        <xdr:cNvPr id="138" name="テキスト ボックス 137"/>
        <xdr:cNvSpPr txBox="1"/>
      </xdr:nvSpPr>
      <xdr:spPr>
        <a:xfrm>
          <a:off x="3924300" y="704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270796</xdr:rowOff>
    </xdr:from>
    <xdr:to>
      <xdr:col>19</xdr:col>
      <xdr:colOff>38100</xdr:colOff>
      <xdr:row>36</xdr:row>
      <xdr:rowOff>29496</xdr:rowOff>
    </xdr:to>
    <xdr:sp macro="" textlink="">
      <xdr:nvSpPr>
        <xdr:cNvPr id="139" name="楕円 138"/>
        <xdr:cNvSpPr/>
      </xdr:nvSpPr>
      <xdr:spPr bwMode="auto">
        <a:xfrm>
          <a:off x="3556000" y="688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14273</xdr:rowOff>
    </xdr:from>
    <xdr:ext cx="762000" cy="259045"/>
    <xdr:sp macro="" textlink="">
      <xdr:nvSpPr>
        <xdr:cNvPr id="140" name="テキスト ボックス 139"/>
        <xdr:cNvSpPr txBox="1"/>
      </xdr:nvSpPr>
      <xdr:spPr>
        <a:xfrm>
          <a:off x="3225800" y="69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279940</xdr:rowOff>
    </xdr:from>
    <xdr:to>
      <xdr:col>15</xdr:col>
      <xdr:colOff>101600</xdr:colOff>
      <xdr:row>36</xdr:row>
      <xdr:rowOff>38640</xdr:rowOff>
    </xdr:to>
    <xdr:sp macro="" textlink="">
      <xdr:nvSpPr>
        <xdr:cNvPr id="141" name="楕円 140"/>
        <xdr:cNvSpPr/>
      </xdr:nvSpPr>
      <xdr:spPr bwMode="auto">
        <a:xfrm>
          <a:off x="2857500" y="689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23417</xdr:rowOff>
    </xdr:from>
    <xdr:ext cx="762000" cy="259045"/>
    <xdr:sp macro="" textlink="">
      <xdr:nvSpPr>
        <xdr:cNvPr id="142" name="テキスト ボックス 141"/>
        <xdr:cNvSpPr txBox="1"/>
      </xdr:nvSpPr>
      <xdr:spPr>
        <a:xfrm>
          <a:off x="2527300" y="69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11,178
11,104
216.34
7,322,137
7,164,717
156,607
4,537,112
12,240,533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131634</xdr:rowOff>
    </xdr:from>
    <xdr:to>
      <xdr:col>24</xdr:col>
      <xdr:colOff>63500</xdr:colOff>
      <xdr:row>35</xdr:row>
      <xdr:rowOff>155065</xdr:rowOff>
    </xdr:to>
    <xdr:cxnSp macro="">
      <xdr:nvCxnSpPr>
        <xdr:cNvPr id="63" name="直線コネクタ 62"/>
        <xdr:cNvCxnSpPr/>
      </xdr:nvCxnSpPr>
      <xdr:spPr>
        <a:xfrm>
          <a:off x="3797300" y="6132384"/>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131634</xdr:rowOff>
    </xdr:from>
    <xdr:to>
      <xdr:col>19</xdr:col>
      <xdr:colOff>177800</xdr:colOff>
      <xdr:row>36</xdr:row>
      <xdr:rowOff>48897</xdr:rowOff>
    </xdr:to>
    <xdr:cxnSp macro="">
      <xdr:nvCxnSpPr>
        <xdr:cNvPr id="66" name="直線コネクタ 65"/>
        <xdr:cNvCxnSpPr/>
      </xdr:nvCxnSpPr>
      <xdr:spPr>
        <a:xfrm flipV="1">
          <a:off x="2908300" y="6132384"/>
          <a:ext cx="889000" cy="8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17513</xdr:rowOff>
    </xdr:from>
    <xdr:to>
      <xdr:col>15</xdr:col>
      <xdr:colOff>50800</xdr:colOff>
      <xdr:row>36</xdr:row>
      <xdr:rowOff>48897</xdr:rowOff>
    </xdr:to>
    <xdr:cxnSp macro="">
      <xdr:nvCxnSpPr>
        <xdr:cNvPr id="69" name="直線コネクタ 68"/>
        <xdr:cNvCxnSpPr/>
      </xdr:nvCxnSpPr>
      <xdr:spPr>
        <a:xfrm>
          <a:off x="2019300" y="6189713"/>
          <a:ext cx="8890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119110</xdr:rowOff>
    </xdr:from>
    <xdr:to>
      <xdr:col>10</xdr:col>
      <xdr:colOff>114300</xdr:colOff>
      <xdr:row>36</xdr:row>
      <xdr:rowOff>17513</xdr:rowOff>
    </xdr:to>
    <xdr:cxnSp macro="">
      <xdr:nvCxnSpPr>
        <xdr:cNvPr id="72" name="直線コネクタ 71"/>
        <xdr:cNvCxnSpPr/>
      </xdr:nvCxnSpPr>
      <xdr:spPr>
        <a:xfrm>
          <a:off x="1130300" y="6119860"/>
          <a:ext cx="889000" cy="6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21574</xdr:rowOff>
    </xdr:from>
    <xdr:ext cx="534377" cy="259045"/>
    <xdr:sp macro="" textlink="">
      <xdr:nvSpPr>
        <xdr:cNvPr id="76" name="テキスト ボックス 75"/>
        <xdr:cNvSpPr txBox="1"/>
      </xdr:nvSpPr>
      <xdr:spPr>
        <a:xfrm>
          <a:off x="863111" y="61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104265</xdr:rowOff>
    </xdr:from>
    <xdr:to>
      <xdr:col>24</xdr:col>
      <xdr:colOff>114300</xdr:colOff>
      <xdr:row>36</xdr:row>
      <xdr:rowOff>34415</xdr:rowOff>
    </xdr:to>
    <xdr:sp macro="" textlink="">
      <xdr:nvSpPr>
        <xdr:cNvPr id="82" name="楕円 81"/>
        <xdr:cNvSpPr/>
      </xdr:nvSpPr>
      <xdr:spPr>
        <a:xfrm>
          <a:off x="4584700" y="61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127142</xdr:rowOff>
    </xdr:from>
    <xdr:ext cx="534377" cy="259045"/>
    <xdr:sp macro="" textlink="">
      <xdr:nvSpPr>
        <xdr:cNvPr id="83" name="人件費該当値テキスト"/>
        <xdr:cNvSpPr txBox="1"/>
      </xdr:nvSpPr>
      <xdr:spPr>
        <a:xfrm>
          <a:off x="4686300" y="59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80834</xdr:rowOff>
    </xdr:from>
    <xdr:to>
      <xdr:col>20</xdr:col>
      <xdr:colOff>38100</xdr:colOff>
      <xdr:row>36</xdr:row>
      <xdr:rowOff>10984</xdr:rowOff>
    </xdr:to>
    <xdr:sp macro="" textlink="">
      <xdr:nvSpPr>
        <xdr:cNvPr id="84" name="楕円 83"/>
        <xdr:cNvSpPr/>
      </xdr:nvSpPr>
      <xdr:spPr>
        <a:xfrm>
          <a:off x="3746500" y="60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27511</xdr:rowOff>
    </xdr:from>
    <xdr:ext cx="534377" cy="259045"/>
    <xdr:sp macro="" textlink="">
      <xdr:nvSpPr>
        <xdr:cNvPr id="85" name="テキスト ボックス 84"/>
        <xdr:cNvSpPr txBox="1"/>
      </xdr:nvSpPr>
      <xdr:spPr>
        <a:xfrm>
          <a:off x="3530111" y="58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169547</xdr:rowOff>
    </xdr:from>
    <xdr:to>
      <xdr:col>15</xdr:col>
      <xdr:colOff>101600</xdr:colOff>
      <xdr:row>36</xdr:row>
      <xdr:rowOff>99697</xdr:rowOff>
    </xdr:to>
    <xdr:sp macro="" textlink="">
      <xdr:nvSpPr>
        <xdr:cNvPr id="86" name="楕円 85"/>
        <xdr:cNvSpPr/>
      </xdr:nvSpPr>
      <xdr:spPr>
        <a:xfrm>
          <a:off x="2857500" y="617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116224</xdr:rowOff>
    </xdr:from>
    <xdr:ext cx="534377" cy="259045"/>
    <xdr:sp macro="" textlink="">
      <xdr:nvSpPr>
        <xdr:cNvPr id="87" name="テキスト ボックス 86"/>
        <xdr:cNvSpPr txBox="1"/>
      </xdr:nvSpPr>
      <xdr:spPr>
        <a:xfrm>
          <a:off x="2641111" y="594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138163</xdr:rowOff>
    </xdr:from>
    <xdr:to>
      <xdr:col>10</xdr:col>
      <xdr:colOff>165100</xdr:colOff>
      <xdr:row>36</xdr:row>
      <xdr:rowOff>68313</xdr:rowOff>
    </xdr:to>
    <xdr:sp macro="" textlink="">
      <xdr:nvSpPr>
        <xdr:cNvPr id="88" name="楕円 87"/>
        <xdr:cNvSpPr/>
      </xdr:nvSpPr>
      <xdr:spPr>
        <a:xfrm>
          <a:off x="1968500" y="61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84840</xdr:rowOff>
    </xdr:from>
    <xdr:ext cx="534377" cy="259045"/>
    <xdr:sp macro="" textlink="">
      <xdr:nvSpPr>
        <xdr:cNvPr id="89" name="テキスト ボックス 88"/>
        <xdr:cNvSpPr txBox="1"/>
      </xdr:nvSpPr>
      <xdr:spPr>
        <a:xfrm>
          <a:off x="1752111" y="591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68310</xdr:rowOff>
    </xdr:from>
    <xdr:to>
      <xdr:col>6</xdr:col>
      <xdr:colOff>38100</xdr:colOff>
      <xdr:row>35</xdr:row>
      <xdr:rowOff>169910</xdr:rowOff>
    </xdr:to>
    <xdr:sp macro="" textlink="">
      <xdr:nvSpPr>
        <xdr:cNvPr id="90" name="楕円 89"/>
        <xdr:cNvSpPr/>
      </xdr:nvSpPr>
      <xdr:spPr>
        <a:xfrm>
          <a:off x="1079500" y="60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14987</xdr:rowOff>
    </xdr:from>
    <xdr:ext cx="599010" cy="259045"/>
    <xdr:sp macro="" textlink="">
      <xdr:nvSpPr>
        <xdr:cNvPr id="91" name="テキスト ボックス 90"/>
        <xdr:cNvSpPr txBox="1"/>
      </xdr:nvSpPr>
      <xdr:spPr>
        <a:xfrm>
          <a:off x="830795" y="584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158354</xdr:rowOff>
    </xdr:from>
    <xdr:to>
      <xdr:col>24</xdr:col>
      <xdr:colOff>63500</xdr:colOff>
      <xdr:row>57</xdr:row>
      <xdr:rowOff>39459</xdr:rowOff>
    </xdr:to>
    <xdr:cxnSp macro="">
      <xdr:nvCxnSpPr>
        <xdr:cNvPr id="120" name="直線コネクタ 119"/>
        <xdr:cNvCxnSpPr/>
      </xdr:nvCxnSpPr>
      <xdr:spPr>
        <a:xfrm>
          <a:off x="3797300" y="9759554"/>
          <a:ext cx="838200" cy="5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130758</xdr:rowOff>
    </xdr:from>
    <xdr:to>
      <xdr:col>19</xdr:col>
      <xdr:colOff>177800</xdr:colOff>
      <xdr:row>56</xdr:row>
      <xdr:rowOff>158354</xdr:rowOff>
    </xdr:to>
    <xdr:cxnSp macro="">
      <xdr:nvCxnSpPr>
        <xdr:cNvPr id="123" name="直線コネクタ 122"/>
        <xdr:cNvCxnSpPr/>
      </xdr:nvCxnSpPr>
      <xdr:spPr>
        <a:xfrm>
          <a:off x="2908300" y="9731958"/>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35700</xdr:rowOff>
    </xdr:from>
    <xdr:ext cx="599010" cy="259045"/>
    <xdr:sp macro="" textlink="">
      <xdr:nvSpPr>
        <xdr:cNvPr id="125" name="テキスト ボックス 124"/>
        <xdr:cNvSpPr txBox="1"/>
      </xdr:nvSpPr>
      <xdr:spPr>
        <a:xfrm>
          <a:off x="3497795" y="980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130758</xdr:rowOff>
    </xdr:from>
    <xdr:to>
      <xdr:col>15</xdr:col>
      <xdr:colOff>50800</xdr:colOff>
      <xdr:row>56</xdr:row>
      <xdr:rowOff>160049</xdr:rowOff>
    </xdr:to>
    <xdr:cxnSp macro="">
      <xdr:nvCxnSpPr>
        <xdr:cNvPr id="126" name="直線コネクタ 125"/>
        <xdr:cNvCxnSpPr/>
      </xdr:nvCxnSpPr>
      <xdr:spPr>
        <a:xfrm flipV="1">
          <a:off x="2019300" y="9731958"/>
          <a:ext cx="889000" cy="2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35312</xdr:rowOff>
    </xdr:from>
    <xdr:ext cx="599010" cy="259045"/>
    <xdr:sp macro="" textlink="">
      <xdr:nvSpPr>
        <xdr:cNvPr id="128" name="テキスト ボックス 127"/>
        <xdr:cNvSpPr txBox="1"/>
      </xdr:nvSpPr>
      <xdr:spPr>
        <a:xfrm>
          <a:off x="2608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160049</xdr:rowOff>
    </xdr:from>
    <xdr:to>
      <xdr:col>10</xdr:col>
      <xdr:colOff>114300</xdr:colOff>
      <xdr:row>57</xdr:row>
      <xdr:rowOff>69013</xdr:rowOff>
    </xdr:to>
    <xdr:cxnSp macro="">
      <xdr:nvCxnSpPr>
        <xdr:cNvPr id="129" name="直線コネクタ 128"/>
        <xdr:cNvCxnSpPr/>
      </xdr:nvCxnSpPr>
      <xdr:spPr>
        <a:xfrm flipV="1">
          <a:off x="1130300" y="9761249"/>
          <a:ext cx="889000" cy="8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87352</xdr:rowOff>
    </xdr:from>
    <xdr:ext cx="534377" cy="259045"/>
    <xdr:sp macro="" textlink="">
      <xdr:nvSpPr>
        <xdr:cNvPr id="131" name="テキスト ボックス 130"/>
        <xdr:cNvSpPr txBox="1"/>
      </xdr:nvSpPr>
      <xdr:spPr>
        <a:xfrm>
          <a:off x="1752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160109</xdr:rowOff>
    </xdr:from>
    <xdr:to>
      <xdr:col>24</xdr:col>
      <xdr:colOff>114300</xdr:colOff>
      <xdr:row>57</xdr:row>
      <xdr:rowOff>90259</xdr:rowOff>
    </xdr:to>
    <xdr:sp macro="" textlink="">
      <xdr:nvSpPr>
        <xdr:cNvPr id="139" name="楕円 138"/>
        <xdr:cNvSpPr/>
      </xdr:nvSpPr>
      <xdr:spPr>
        <a:xfrm>
          <a:off x="4584700" y="97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138536</xdr:rowOff>
    </xdr:from>
    <xdr:ext cx="534377" cy="259045"/>
    <xdr:sp macro="" textlink="">
      <xdr:nvSpPr>
        <xdr:cNvPr id="140" name="物件費該当値テキスト"/>
        <xdr:cNvSpPr txBox="1"/>
      </xdr:nvSpPr>
      <xdr:spPr>
        <a:xfrm>
          <a:off x="4686300" y="97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107554</xdr:rowOff>
    </xdr:from>
    <xdr:to>
      <xdr:col>20</xdr:col>
      <xdr:colOff>38100</xdr:colOff>
      <xdr:row>57</xdr:row>
      <xdr:rowOff>37704</xdr:rowOff>
    </xdr:to>
    <xdr:sp macro="" textlink="">
      <xdr:nvSpPr>
        <xdr:cNvPr id="141" name="楕円 140"/>
        <xdr:cNvSpPr/>
      </xdr:nvSpPr>
      <xdr:spPr>
        <a:xfrm>
          <a:off x="3746500" y="97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54231</xdr:rowOff>
    </xdr:from>
    <xdr:ext cx="599010" cy="259045"/>
    <xdr:sp macro="" textlink="">
      <xdr:nvSpPr>
        <xdr:cNvPr id="142" name="テキスト ボックス 141"/>
        <xdr:cNvSpPr txBox="1"/>
      </xdr:nvSpPr>
      <xdr:spPr>
        <a:xfrm>
          <a:off x="3497795" y="94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79958</xdr:rowOff>
    </xdr:from>
    <xdr:to>
      <xdr:col>15</xdr:col>
      <xdr:colOff>101600</xdr:colOff>
      <xdr:row>57</xdr:row>
      <xdr:rowOff>10108</xdr:rowOff>
    </xdr:to>
    <xdr:sp macro="" textlink="">
      <xdr:nvSpPr>
        <xdr:cNvPr id="143" name="楕円 142"/>
        <xdr:cNvSpPr/>
      </xdr:nvSpPr>
      <xdr:spPr>
        <a:xfrm>
          <a:off x="2857500" y="96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26635</xdr:rowOff>
    </xdr:from>
    <xdr:ext cx="599010" cy="259045"/>
    <xdr:sp macro="" textlink="">
      <xdr:nvSpPr>
        <xdr:cNvPr id="144" name="テキスト ボックス 143"/>
        <xdr:cNvSpPr txBox="1"/>
      </xdr:nvSpPr>
      <xdr:spPr>
        <a:xfrm>
          <a:off x="2608795" y="945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109249</xdr:rowOff>
    </xdr:from>
    <xdr:to>
      <xdr:col>10</xdr:col>
      <xdr:colOff>165100</xdr:colOff>
      <xdr:row>57</xdr:row>
      <xdr:rowOff>39399</xdr:rowOff>
    </xdr:to>
    <xdr:sp macro="" textlink="">
      <xdr:nvSpPr>
        <xdr:cNvPr id="145" name="楕円 144"/>
        <xdr:cNvSpPr/>
      </xdr:nvSpPr>
      <xdr:spPr>
        <a:xfrm>
          <a:off x="1968500" y="97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55926</xdr:rowOff>
    </xdr:from>
    <xdr:ext cx="599010" cy="259045"/>
    <xdr:sp macro="" textlink="">
      <xdr:nvSpPr>
        <xdr:cNvPr id="146" name="テキスト ボックス 145"/>
        <xdr:cNvSpPr txBox="1"/>
      </xdr:nvSpPr>
      <xdr:spPr>
        <a:xfrm>
          <a:off x="1719795" y="948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18213</xdr:rowOff>
    </xdr:from>
    <xdr:to>
      <xdr:col>6</xdr:col>
      <xdr:colOff>38100</xdr:colOff>
      <xdr:row>57</xdr:row>
      <xdr:rowOff>119813</xdr:rowOff>
    </xdr:to>
    <xdr:sp macro="" textlink="">
      <xdr:nvSpPr>
        <xdr:cNvPr id="147" name="楕円 146"/>
        <xdr:cNvSpPr/>
      </xdr:nvSpPr>
      <xdr:spPr>
        <a:xfrm>
          <a:off x="1079500" y="97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110940</xdr:rowOff>
    </xdr:from>
    <xdr:ext cx="534377" cy="259045"/>
    <xdr:sp macro="" textlink="">
      <xdr:nvSpPr>
        <xdr:cNvPr id="148" name="テキスト ボックス 147"/>
        <xdr:cNvSpPr txBox="1"/>
      </xdr:nvSpPr>
      <xdr:spPr>
        <a:xfrm>
          <a:off x="863111" y="98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58280</xdr:rowOff>
    </xdr:from>
    <xdr:to>
      <xdr:col>24</xdr:col>
      <xdr:colOff>63500</xdr:colOff>
      <xdr:row>75</xdr:row>
      <xdr:rowOff>144463</xdr:rowOff>
    </xdr:to>
    <xdr:cxnSp macro="">
      <xdr:nvCxnSpPr>
        <xdr:cNvPr id="177" name="直線コネクタ 176"/>
        <xdr:cNvCxnSpPr/>
      </xdr:nvCxnSpPr>
      <xdr:spPr>
        <a:xfrm>
          <a:off x="3797300" y="12917030"/>
          <a:ext cx="838200" cy="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39019</xdr:rowOff>
    </xdr:from>
    <xdr:ext cx="534377" cy="259045"/>
    <xdr:sp macro="" textlink="">
      <xdr:nvSpPr>
        <xdr:cNvPr id="178" name="維持補修費平均値テキスト"/>
        <xdr:cNvSpPr txBox="1"/>
      </xdr:nvSpPr>
      <xdr:spPr>
        <a:xfrm>
          <a:off x="4686300" y="1306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58280</xdr:rowOff>
    </xdr:from>
    <xdr:to>
      <xdr:col>19</xdr:col>
      <xdr:colOff>177800</xdr:colOff>
      <xdr:row>76</xdr:row>
      <xdr:rowOff>156730</xdr:rowOff>
    </xdr:to>
    <xdr:cxnSp macro="">
      <xdr:nvCxnSpPr>
        <xdr:cNvPr id="180" name="直線コネクタ 179"/>
        <xdr:cNvCxnSpPr/>
      </xdr:nvCxnSpPr>
      <xdr:spPr>
        <a:xfrm flipV="1">
          <a:off x="2908300" y="12917030"/>
          <a:ext cx="889000" cy="2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149699</xdr:rowOff>
    </xdr:from>
    <xdr:ext cx="534377" cy="259045"/>
    <xdr:sp macro="" textlink="">
      <xdr:nvSpPr>
        <xdr:cNvPr id="182" name="テキスト ボックス 181"/>
        <xdr:cNvSpPr txBox="1"/>
      </xdr:nvSpPr>
      <xdr:spPr>
        <a:xfrm>
          <a:off x="3530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120155</xdr:rowOff>
    </xdr:from>
    <xdr:to>
      <xdr:col>15</xdr:col>
      <xdr:colOff>50800</xdr:colOff>
      <xdr:row>76</xdr:row>
      <xdr:rowOff>156730</xdr:rowOff>
    </xdr:to>
    <xdr:cxnSp macro="">
      <xdr:nvCxnSpPr>
        <xdr:cNvPr id="183" name="直線コネクタ 182"/>
        <xdr:cNvCxnSpPr/>
      </xdr:nvCxnSpPr>
      <xdr:spPr>
        <a:xfrm>
          <a:off x="2019300" y="12978905"/>
          <a:ext cx="889000" cy="20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120155</xdr:rowOff>
    </xdr:from>
    <xdr:to>
      <xdr:col>10</xdr:col>
      <xdr:colOff>114300</xdr:colOff>
      <xdr:row>76</xdr:row>
      <xdr:rowOff>57556</xdr:rowOff>
    </xdr:to>
    <xdr:cxnSp macro="">
      <xdr:nvCxnSpPr>
        <xdr:cNvPr id="186" name="直線コネクタ 185"/>
        <xdr:cNvCxnSpPr/>
      </xdr:nvCxnSpPr>
      <xdr:spPr>
        <a:xfrm flipV="1">
          <a:off x="1130300" y="12978905"/>
          <a:ext cx="889000" cy="10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58869</xdr:rowOff>
    </xdr:from>
    <xdr:ext cx="469744" cy="259045"/>
    <xdr:sp macro="" textlink="">
      <xdr:nvSpPr>
        <xdr:cNvPr id="188" name="テキスト ボックス 187"/>
        <xdr:cNvSpPr txBox="1"/>
      </xdr:nvSpPr>
      <xdr:spPr>
        <a:xfrm>
          <a:off x="1784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6748</xdr:rowOff>
    </xdr:from>
    <xdr:ext cx="534377" cy="259045"/>
    <xdr:sp macro="" textlink="">
      <xdr:nvSpPr>
        <xdr:cNvPr id="190" name="テキスト ボックス 189"/>
        <xdr:cNvSpPr txBox="1"/>
      </xdr:nvSpPr>
      <xdr:spPr>
        <a:xfrm>
          <a:off x="863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93663</xdr:rowOff>
    </xdr:from>
    <xdr:to>
      <xdr:col>24</xdr:col>
      <xdr:colOff>114300</xdr:colOff>
      <xdr:row>76</xdr:row>
      <xdr:rowOff>23813</xdr:rowOff>
    </xdr:to>
    <xdr:sp macro="" textlink="">
      <xdr:nvSpPr>
        <xdr:cNvPr id="196" name="楕円 195"/>
        <xdr:cNvSpPr/>
      </xdr:nvSpPr>
      <xdr:spPr>
        <a:xfrm>
          <a:off x="4584700" y="129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116540</xdr:rowOff>
    </xdr:from>
    <xdr:ext cx="534377" cy="259045"/>
    <xdr:sp macro="" textlink="">
      <xdr:nvSpPr>
        <xdr:cNvPr id="197" name="維持補修費該当値テキスト"/>
        <xdr:cNvSpPr txBox="1"/>
      </xdr:nvSpPr>
      <xdr:spPr>
        <a:xfrm>
          <a:off x="4686300" y="128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7480</xdr:rowOff>
    </xdr:from>
    <xdr:to>
      <xdr:col>20</xdr:col>
      <xdr:colOff>38100</xdr:colOff>
      <xdr:row>75</xdr:row>
      <xdr:rowOff>109080</xdr:rowOff>
    </xdr:to>
    <xdr:sp macro="" textlink="">
      <xdr:nvSpPr>
        <xdr:cNvPr id="198" name="楕円 197"/>
        <xdr:cNvSpPr/>
      </xdr:nvSpPr>
      <xdr:spPr>
        <a:xfrm>
          <a:off x="3746500" y="128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125607</xdr:rowOff>
    </xdr:from>
    <xdr:ext cx="534377" cy="259045"/>
    <xdr:sp macro="" textlink="">
      <xdr:nvSpPr>
        <xdr:cNvPr id="199" name="テキスト ボックス 198"/>
        <xdr:cNvSpPr txBox="1"/>
      </xdr:nvSpPr>
      <xdr:spPr>
        <a:xfrm>
          <a:off x="3530111" y="1264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105930</xdr:rowOff>
    </xdr:from>
    <xdr:to>
      <xdr:col>15</xdr:col>
      <xdr:colOff>101600</xdr:colOff>
      <xdr:row>77</xdr:row>
      <xdr:rowOff>36080</xdr:rowOff>
    </xdr:to>
    <xdr:sp macro="" textlink="">
      <xdr:nvSpPr>
        <xdr:cNvPr id="200" name="楕円 199"/>
        <xdr:cNvSpPr/>
      </xdr:nvSpPr>
      <xdr:spPr>
        <a:xfrm>
          <a:off x="2857500" y="131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201" name="テキスト ボックス 200"/>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69355</xdr:rowOff>
    </xdr:from>
    <xdr:to>
      <xdr:col>10</xdr:col>
      <xdr:colOff>165100</xdr:colOff>
      <xdr:row>75</xdr:row>
      <xdr:rowOff>170954</xdr:rowOff>
    </xdr:to>
    <xdr:sp macro="" textlink="">
      <xdr:nvSpPr>
        <xdr:cNvPr id="202" name="楕円 201"/>
        <xdr:cNvSpPr/>
      </xdr:nvSpPr>
      <xdr:spPr>
        <a:xfrm>
          <a:off x="1968500" y="129281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16032</xdr:rowOff>
    </xdr:from>
    <xdr:ext cx="534377" cy="259045"/>
    <xdr:sp macro="" textlink="">
      <xdr:nvSpPr>
        <xdr:cNvPr id="203" name="テキスト ボックス 202"/>
        <xdr:cNvSpPr txBox="1"/>
      </xdr:nvSpPr>
      <xdr:spPr>
        <a:xfrm>
          <a:off x="1752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6756</xdr:rowOff>
    </xdr:from>
    <xdr:to>
      <xdr:col>6</xdr:col>
      <xdr:colOff>38100</xdr:colOff>
      <xdr:row>76</xdr:row>
      <xdr:rowOff>108356</xdr:rowOff>
    </xdr:to>
    <xdr:sp macro="" textlink="">
      <xdr:nvSpPr>
        <xdr:cNvPr id="204" name="楕円 203"/>
        <xdr:cNvSpPr/>
      </xdr:nvSpPr>
      <xdr:spPr>
        <a:xfrm>
          <a:off x="1079500" y="130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124883</xdr:rowOff>
    </xdr:from>
    <xdr:ext cx="534377" cy="259045"/>
    <xdr:sp macro="" textlink="">
      <xdr:nvSpPr>
        <xdr:cNvPr id="205" name="テキスト ボックス 204"/>
        <xdr:cNvSpPr txBox="1"/>
      </xdr:nvSpPr>
      <xdr:spPr>
        <a:xfrm>
          <a:off x="863111" y="12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99149</xdr:rowOff>
    </xdr:from>
    <xdr:to>
      <xdr:col>24</xdr:col>
      <xdr:colOff>63500</xdr:colOff>
      <xdr:row>95</xdr:row>
      <xdr:rowOff>138430</xdr:rowOff>
    </xdr:to>
    <xdr:cxnSp macro="">
      <xdr:nvCxnSpPr>
        <xdr:cNvPr id="235" name="直線コネクタ 234"/>
        <xdr:cNvCxnSpPr/>
      </xdr:nvCxnSpPr>
      <xdr:spPr>
        <a:xfrm flipV="1">
          <a:off x="3797300" y="16386899"/>
          <a:ext cx="8382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66242</xdr:rowOff>
    </xdr:from>
    <xdr:to>
      <xdr:col>19</xdr:col>
      <xdr:colOff>177800</xdr:colOff>
      <xdr:row>95</xdr:row>
      <xdr:rowOff>138430</xdr:rowOff>
    </xdr:to>
    <xdr:cxnSp macro="">
      <xdr:nvCxnSpPr>
        <xdr:cNvPr id="238" name="直線コネクタ 237"/>
        <xdr:cNvCxnSpPr/>
      </xdr:nvCxnSpPr>
      <xdr:spPr>
        <a:xfrm>
          <a:off x="2908300" y="16353992"/>
          <a:ext cx="889000" cy="7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16755</xdr:rowOff>
    </xdr:from>
    <xdr:ext cx="534377" cy="259045"/>
    <xdr:sp macro="" textlink="">
      <xdr:nvSpPr>
        <xdr:cNvPr id="240" name="テキスト ボックス 239"/>
        <xdr:cNvSpPr txBox="1"/>
      </xdr:nvSpPr>
      <xdr:spPr>
        <a:xfrm>
          <a:off x="3530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66242</xdr:rowOff>
    </xdr:from>
    <xdr:to>
      <xdr:col>15</xdr:col>
      <xdr:colOff>50800</xdr:colOff>
      <xdr:row>96</xdr:row>
      <xdr:rowOff>56223</xdr:rowOff>
    </xdr:to>
    <xdr:cxnSp macro="">
      <xdr:nvCxnSpPr>
        <xdr:cNvPr id="241" name="直線コネクタ 240"/>
        <xdr:cNvCxnSpPr/>
      </xdr:nvCxnSpPr>
      <xdr:spPr>
        <a:xfrm flipV="1">
          <a:off x="2019300" y="16353992"/>
          <a:ext cx="889000" cy="16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56223</xdr:rowOff>
    </xdr:from>
    <xdr:to>
      <xdr:col>10</xdr:col>
      <xdr:colOff>114300</xdr:colOff>
      <xdr:row>97</xdr:row>
      <xdr:rowOff>14173</xdr:rowOff>
    </xdr:to>
    <xdr:cxnSp macro="">
      <xdr:nvCxnSpPr>
        <xdr:cNvPr id="244" name="直線コネクタ 243"/>
        <xdr:cNvCxnSpPr/>
      </xdr:nvCxnSpPr>
      <xdr:spPr>
        <a:xfrm flipV="1">
          <a:off x="1130300" y="16515423"/>
          <a:ext cx="889000" cy="12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101528</xdr:rowOff>
    </xdr:from>
    <xdr:ext cx="534377" cy="259045"/>
    <xdr:sp macro="" textlink="">
      <xdr:nvSpPr>
        <xdr:cNvPr id="246" name="テキスト ボックス 245"/>
        <xdr:cNvSpPr txBox="1"/>
      </xdr:nvSpPr>
      <xdr:spPr>
        <a:xfrm>
          <a:off x="1752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153421</xdr:rowOff>
    </xdr:from>
    <xdr:ext cx="534377" cy="259045"/>
    <xdr:sp macro="" textlink="">
      <xdr:nvSpPr>
        <xdr:cNvPr id="248" name="テキスト ボックス 247"/>
        <xdr:cNvSpPr txBox="1"/>
      </xdr:nvSpPr>
      <xdr:spPr>
        <a:xfrm>
          <a:off x="863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48349</xdr:rowOff>
    </xdr:from>
    <xdr:to>
      <xdr:col>24</xdr:col>
      <xdr:colOff>114300</xdr:colOff>
      <xdr:row>95</xdr:row>
      <xdr:rowOff>149949</xdr:rowOff>
    </xdr:to>
    <xdr:sp macro="" textlink="">
      <xdr:nvSpPr>
        <xdr:cNvPr id="254" name="楕円 253"/>
        <xdr:cNvSpPr/>
      </xdr:nvSpPr>
      <xdr:spPr>
        <a:xfrm>
          <a:off x="4584700" y="163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71226</xdr:rowOff>
    </xdr:from>
    <xdr:ext cx="534377" cy="259045"/>
    <xdr:sp macro="" textlink="">
      <xdr:nvSpPr>
        <xdr:cNvPr id="255" name="扶助費該当値テキスト"/>
        <xdr:cNvSpPr txBox="1"/>
      </xdr:nvSpPr>
      <xdr:spPr>
        <a:xfrm>
          <a:off x="4686300" y="161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87630</xdr:rowOff>
    </xdr:from>
    <xdr:to>
      <xdr:col>20</xdr:col>
      <xdr:colOff>38100</xdr:colOff>
      <xdr:row>96</xdr:row>
      <xdr:rowOff>17780</xdr:rowOff>
    </xdr:to>
    <xdr:sp macro="" textlink="">
      <xdr:nvSpPr>
        <xdr:cNvPr id="256" name="楕円 255"/>
        <xdr:cNvSpPr/>
      </xdr:nvSpPr>
      <xdr:spPr>
        <a:xfrm>
          <a:off x="3746500" y="163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8907</xdr:rowOff>
    </xdr:from>
    <xdr:ext cx="534377" cy="259045"/>
    <xdr:sp macro="" textlink="">
      <xdr:nvSpPr>
        <xdr:cNvPr id="257" name="テキスト ボックス 256"/>
        <xdr:cNvSpPr txBox="1"/>
      </xdr:nvSpPr>
      <xdr:spPr>
        <a:xfrm>
          <a:off x="3530111" y="164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15442</xdr:rowOff>
    </xdr:from>
    <xdr:to>
      <xdr:col>15</xdr:col>
      <xdr:colOff>101600</xdr:colOff>
      <xdr:row>95</xdr:row>
      <xdr:rowOff>117042</xdr:rowOff>
    </xdr:to>
    <xdr:sp macro="" textlink="">
      <xdr:nvSpPr>
        <xdr:cNvPr id="258" name="楕円 257"/>
        <xdr:cNvSpPr/>
      </xdr:nvSpPr>
      <xdr:spPr>
        <a:xfrm>
          <a:off x="2857500" y="163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133569</xdr:rowOff>
    </xdr:from>
    <xdr:ext cx="534377" cy="259045"/>
    <xdr:sp macro="" textlink="">
      <xdr:nvSpPr>
        <xdr:cNvPr id="259" name="テキスト ボックス 258"/>
        <xdr:cNvSpPr txBox="1"/>
      </xdr:nvSpPr>
      <xdr:spPr>
        <a:xfrm>
          <a:off x="2641111" y="1607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5423</xdr:rowOff>
    </xdr:from>
    <xdr:to>
      <xdr:col>10</xdr:col>
      <xdr:colOff>165100</xdr:colOff>
      <xdr:row>96</xdr:row>
      <xdr:rowOff>107023</xdr:rowOff>
    </xdr:to>
    <xdr:sp macro="" textlink="">
      <xdr:nvSpPr>
        <xdr:cNvPr id="260" name="楕円 259"/>
        <xdr:cNvSpPr/>
      </xdr:nvSpPr>
      <xdr:spPr>
        <a:xfrm>
          <a:off x="1968500" y="164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98150</xdr:rowOff>
    </xdr:from>
    <xdr:ext cx="534377" cy="259045"/>
    <xdr:sp macro="" textlink="">
      <xdr:nvSpPr>
        <xdr:cNvPr id="261" name="テキスト ボックス 260"/>
        <xdr:cNvSpPr txBox="1"/>
      </xdr:nvSpPr>
      <xdr:spPr>
        <a:xfrm>
          <a:off x="1752111" y="165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134823</xdr:rowOff>
    </xdr:from>
    <xdr:to>
      <xdr:col>6</xdr:col>
      <xdr:colOff>38100</xdr:colOff>
      <xdr:row>97</xdr:row>
      <xdr:rowOff>64973</xdr:rowOff>
    </xdr:to>
    <xdr:sp macro="" textlink="">
      <xdr:nvSpPr>
        <xdr:cNvPr id="262" name="楕円 261"/>
        <xdr:cNvSpPr/>
      </xdr:nvSpPr>
      <xdr:spPr>
        <a:xfrm>
          <a:off x="1079500" y="165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56100</xdr:rowOff>
    </xdr:from>
    <xdr:ext cx="534377" cy="259045"/>
    <xdr:sp macro="" textlink="">
      <xdr:nvSpPr>
        <xdr:cNvPr id="263" name="テキスト ボックス 262"/>
        <xdr:cNvSpPr txBox="1"/>
      </xdr:nvSpPr>
      <xdr:spPr>
        <a:xfrm>
          <a:off x="863111" y="166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60877</xdr:rowOff>
    </xdr:from>
    <xdr:to>
      <xdr:col>55</xdr:col>
      <xdr:colOff>0</xdr:colOff>
      <xdr:row>37</xdr:row>
      <xdr:rowOff>86324</xdr:rowOff>
    </xdr:to>
    <xdr:cxnSp macro="">
      <xdr:nvCxnSpPr>
        <xdr:cNvPr id="290" name="直線コネクタ 289"/>
        <xdr:cNvCxnSpPr/>
      </xdr:nvCxnSpPr>
      <xdr:spPr>
        <a:xfrm flipV="1">
          <a:off x="9639300" y="6404527"/>
          <a:ext cx="838200" cy="2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78339</xdr:rowOff>
    </xdr:from>
    <xdr:to>
      <xdr:col>50</xdr:col>
      <xdr:colOff>114300</xdr:colOff>
      <xdr:row>37</xdr:row>
      <xdr:rowOff>86324</xdr:rowOff>
    </xdr:to>
    <xdr:cxnSp macro="">
      <xdr:nvCxnSpPr>
        <xdr:cNvPr id="293" name="直線コネクタ 292"/>
        <xdr:cNvCxnSpPr/>
      </xdr:nvCxnSpPr>
      <xdr:spPr>
        <a:xfrm>
          <a:off x="8750300" y="6421989"/>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78339</xdr:rowOff>
    </xdr:from>
    <xdr:to>
      <xdr:col>45</xdr:col>
      <xdr:colOff>177800</xdr:colOff>
      <xdr:row>37</xdr:row>
      <xdr:rowOff>78789</xdr:rowOff>
    </xdr:to>
    <xdr:cxnSp macro="">
      <xdr:nvCxnSpPr>
        <xdr:cNvPr id="296" name="直線コネクタ 295"/>
        <xdr:cNvCxnSpPr/>
      </xdr:nvCxnSpPr>
      <xdr:spPr>
        <a:xfrm flipV="1">
          <a:off x="7861300" y="6421989"/>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78789</xdr:rowOff>
    </xdr:from>
    <xdr:to>
      <xdr:col>41</xdr:col>
      <xdr:colOff>50800</xdr:colOff>
      <xdr:row>37</xdr:row>
      <xdr:rowOff>102596</xdr:rowOff>
    </xdr:to>
    <xdr:cxnSp macro="">
      <xdr:nvCxnSpPr>
        <xdr:cNvPr id="299" name="直線コネクタ 298"/>
        <xdr:cNvCxnSpPr/>
      </xdr:nvCxnSpPr>
      <xdr:spPr>
        <a:xfrm flipV="1">
          <a:off x="6972300" y="6422439"/>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151395</xdr:rowOff>
    </xdr:from>
    <xdr:ext cx="534377" cy="259045"/>
    <xdr:sp macro="" textlink="">
      <xdr:nvSpPr>
        <xdr:cNvPr id="303" name="テキスト ボックス 302"/>
        <xdr:cNvSpPr txBox="1"/>
      </xdr:nvSpPr>
      <xdr:spPr>
        <a:xfrm>
          <a:off x="6705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10077</xdr:rowOff>
    </xdr:from>
    <xdr:to>
      <xdr:col>55</xdr:col>
      <xdr:colOff>50800</xdr:colOff>
      <xdr:row>37</xdr:row>
      <xdr:rowOff>111677</xdr:rowOff>
    </xdr:to>
    <xdr:sp macro="" textlink="">
      <xdr:nvSpPr>
        <xdr:cNvPr id="309" name="楕円 308"/>
        <xdr:cNvSpPr/>
      </xdr:nvSpPr>
      <xdr:spPr>
        <a:xfrm>
          <a:off x="10426700" y="63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159954</xdr:rowOff>
    </xdr:from>
    <xdr:ext cx="599010" cy="259045"/>
    <xdr:sp macro="" textlink="">
      <xdr:nvSpPr>
        <xdr:cNvPr id="310" name="補助費等該当値テキスト"/>
        <xdr:cNvSpPr txBox="1"/>
      </xdr:nvSpPr>
      <xdr:spPr>
        <a:xfrm>
          <a:off x="10528300" y="633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35524</xdr:rowOff>
    </xdr:from>
    <xdr:to>
      <xdr:col>50</xdr:col>
      <xdr:colOff>165100</xdr:colOff>
      <xdr:row>37</xdr:row>
      <xdr:rowOff>137124</xdr:rowOff>
    </xdr:to>
    <xdr:sp macro="" textlink="">
      <xdr:nvSpPr>
        <xdr:cNvPr id="311" name="楕円 310"/>
        <xdr:cNvSpPr/>
      </xdr:nvSpPr>
      <xdr:spPr>
        <a:xfrm>
          <a:off x="9588500" y="63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128251</xdr:rowOff>
    </xdr:from>
    <xdr:ext cx="534377" cy="259045"/>
    <xdr:sp macro="" textlink="">
      <xdr:nvSpPr>
        <xdr:cNvPr id="312" name="テキスト ボックス 311"/>
        <xdr:cNvSpPr txBox="1"/>
      </xdr:nvSpPr>
      <xdr:spPr>
        <a:xfrm>
          <a:off x="9372111" y="64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27539</xdr:rowOff>
    </xdr:from>
    <xdr:to>
      <xdr:col>46</xdr:col>
      <xdr:colOff>38100</xdr:colOff>
      <xdr:row>37</xdr:row>
      <xdr:rowOff>129139</xdr:rowOff>
    </xdr:to>
    <xdr:sp macro="" textlink="">
      <xdr:nvSpPr>
        <xdr:cNvPr id="313" name="楕円 312"/>
        <xdr:cNvSpPr/>
      </xdr:nvSpPr>
      <xdr:spPr>
        <a:xfrm>
          <a:off x="8699500" y="63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120266</xdr:rowOff>
    </xdr:from>
    <xdr:ext cx="599010" cy="259045"/>
    <xdr:sp macro="" textlink="">
      <xdr:nvSpPr>
        <xdr:cNvPr id="314" name="テキスト ボックス 313"/>
        <xdr:cNvSpPr txBox="1"/>
      </xdr:nvSpPr>
      <xdr:spPr>
        <a:xfrm>
          <a:off x="8450795" y="646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27989</xdr:rowOff>
    </xdr:from>
    <xdr:to>
      <xdr:col>41</xdr:col>
      <xdr:colOff>101600</xdr:colOff>
      <xdr:row>37</xdr:row>
      <xdr:rowOff>129589</xdr:rowOff>
    </xdr:to>
    <xdr:sp macro="" textlink="">
      <xdr:nvSpPr>
        <xdr:cNvPr id="315" name="楕円 314"/>
        <xdr:cNvSpPr/>
      </xdr:nvSpPr>
      <xdr:spPr>
        <a:xfrm>
          <a:off x="7810500" y="63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120716</xdr:rowOff>
    </xdr:from>
    <xdr:ext cx="599010" cy="259045"/>
    <xdr:sp macro="" textlink="">
      <xdr:nvSpPr>
        <xdr:cNvPr id="316" name="テキスト ボックス 315"/>
        <xdr:cNvSpPr txBox="1"/>
      </xdr:nvSpPr>
      <xdr:spPr>
        <a:xfrm>
          <a:off x="7561795" y="646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51796</xdr:rowOff>
    </xdr:from>
    <xdr:to>
      <xdr:col>36</xdr:col>
      <xdr:colOff>165100</xdr:colOff>
      <xdr:row>37</xdr:row>
      <xdr:rowOff>153396</xdr:rowOff>
    </xdr:to>
    <xdr:sp macro="" textlink="">
      <xdr:nvSpPr>
        <xdr:cNvPr id="317" name="楕円 316"/>
        <xdr:cNvSpPr/>
      </xdr:nvSpPr>
      <xdr:spPr>
        <a:xfrm>
          <a:off x="6921500" y="63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144523</xdr:rowOff>
    </xdr:from>
    <xdr:ext cx="534377" cy="259045"/>
    <xdr:sp macro="" textlink="">
      <xdr:nvSpPr>
        <xdr:cNvPr id="318" name="テキスト ボックス 317"/>
        <xdr:cNvSpPr txBox="1"/>
      </xdr:nvSpPr>
      <xdr:spPr>
        <a:xfrm>
          <a:off x="6705111" y="64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946</xdr:rowOff>
    </xdr:from>
    <xdr:to>
      <xdr:col>55</xdr:col>
      <xdr:colOff>0</xdr:colOff>
      <xdr:row>58</xdr:row>
      <xdr:rowOff>2032</xdr:rowOff>
    </xdr:to>
    <xdr:cxnSp macro="">
      <xdr:nvCxnSpPr>
        <xdr:cNvPr id="345" name="直線コネクタ 344"/>
        <xdr:cNvCxnSpPr/>
      </xdr:nvCxnSpPr>
      <xdr:spPr>
        <a:xfrm flipV="1">
          <a:off x="9639300" y="9945046"/>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165536</xdr:rowOff>
    </xdr:from>
    <xdr:to>
      <xdr:col>50</xdr:col>
      <xdr:colOff>114300</xdr:colOff>
      <xdr:row>58</xdr:row>
      <xdr:rowOff>2032</xdr:rowOff>
    </xdr:to>
    <xdr:cxnSp macro="">
      <xdr:nvCxnSpPr>
        <xdr:cNvPr id="348" name="直線コネクタ 347"/>
        <xdr:cNvCxnSpPr/>
      </xdr:nvCxnSpPr>
      <xdr:spPr>
        <a:xfrm>
          <a:off x="8750300" y="9595286"/>
          <a:ext cx="889000" cy="35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165536</xdr:rowOff>
    </xdr:from>
    <xdr:to>
      <xdr:col>45</xdr:col>
      <xdr:colOff>177800</xdr:colOff>
      <xdr:row>57</xdr:row>
      <xdr:rowOff>116318</xdr:rowOff>
    </xdr:to>
    <xdr:cxnSp macro="">
      <xdr:nvCxnSpPr>
        <xdr:cNvPr id="351" name="直線コネクタ 350"/>
        <xdr:cNvCxnSpPr/>
      </xdr:nvCxnSpPr>
      <xdr:spPr>
        <a:xfrm flipV="1">
          <a:off x="7861300" y="9595286"/>
          <a:ext cx="889000" cy="29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107247</xdr:rowOff>
    </xdr:from>
    <xdr:ext cx="599010" cy="259045"/>
    <xdr:sp macro="" textlink="">
      <xdr:nvSpPr>
        <xdr:cNvPr id="353" name="テキスト ボックス 352"/>
        <xdr:cNvSpPr txBox="1"/>
      </xdr:nvSpPr>
      <xdr:spPr>
        <a:xfrm>
          <a:off x="8450795" y="987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116318</xdr:rowOff>
    </xdr:from>
    <xdr:to>
      <xdr:col>41</xdr:col>
      <xdr:colOff>50800</xdr:colOff>
      <xdr:row>57</xdr:row>
      <xdr:rowOff>149361</xdr:rowOff>
    </xdr:to>
    <xdr:cxnSp macro="">
      <xdr:nvCxnSpPr>
        <xdr:cNvPr id="354" name="直線コネクタ 353"/>
        <xdr:cNvCxnSpPr/>
      </xdr:nvCxnSpPr>
      <xdr:spPr>
        <a:xfrm flipV="1">
          <a:off x="6972300" y="9888968"/>
          <a:ext cx="889000" cy="3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121596</xdr:rowOff>
    </xdr:from>
    <xdr:to>
      <xdr:col>55</xdr:col>
      <xdr:colOff>50800</xdr:colOff>
      <xdr:row>58</xdr:row>
      <xdr:rowOff>51746</xdr:rowOff>
    </xdr:to>
    <xdr:sp macro="" textlink="">
      <xdr:nvSpPr>
        <xdr:cNvPr id="364" name="楕円 363"/>
        <xdr:cNvSpPr/>
      </xdr:nvSpPr>
      <xdr:spPr>
        <a:xfrm>
          <a:off x="10426700" y="98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36523</xdr:rowOff>
    </xdr:from>
    <xdr:ext cx="534377" cy="259045"/>
    <xdr:sp macro="" textlink="">
      <xdr:nvSpPr>
        <xdr:cNvPr id="365" name="普通建設事業費該当値テキスト"/>
        <xdr:cNvSpPr txBox="1"/>
      </xdr:nvSpPr>
      <xdr:spPr>
        <a:xfrm>
          <a:off x="10528300" y="9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122682</xdr:rowOff>
    </xdr:from>
    <xdr:to>
      <xdr:col>50</xdr:col>
      <xdr:colOff>165100</xdr:colOff>
      <xdr:row>58</xdr:row>
      <xdr:rowOff>52832</xdr:rowOff>
    </xdr:to>
    <xdr:sp macro="" textlink="">
      <xdr:nvSpPr>
        <xdr:cNvPr id="366" name="楕円 365"/>
        <xdr:cNvSpPr/>
      </xdr:nvSpPr>
      <xdr:spPr>
        <a:xfrm>
          <a:off x="9588500" y="98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43959</xdr:rowOff>
    </xdr:from>
    <xdr:ext cx="534377" cy="259045"/>
    <xdr:sp macro="" textlink="">
      <xdr:nvSpPr>
        <xdr:cNvPr id="367" name="テキスト ボックス 366"/>
        <xdr:cNvSpPr txBox="1"/>
      </xdr:nvSpPr>
      <xdr:spPr>
        <a:xfrm>
          <a:off x="9372111" y="998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114736</xdr:rowOff>
    </xdr:from>
    <xdr:to>
      <xdr:col>46</xdr:col>
      <xdr:colOff>38100</xdr:colOff>
      <xdr:row>56</xdr:row>
      <xdr:rowOff>44886</xdr:rowOff>
    </xdr:to>
    <xdr:sp macro="" textlink="">
      <xdr:nvSpPr>
        <xdr:cNvPr id="368" name="楕円 367"/>
        <xdr:cNvSpPr/>
      </xdr:nvSpPr>
      <xdr:spPr>
        <a:xfrm>
          <a:off x="8699500" y="95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61413</xdr:rowOff>
    </xdr:from>
    <xdr:ext cx="599010" cy="259045"/>
    <xdr:sp macro="" textlink="">
      <xdr:nvSpPr>
        <xdr:cNvPr id="369" name="テキスト ボックス 368"/>
        <xdr:cNvSpPr txBox="1"/>
      </xdr:nvSpPr>
      <xdr:spPr>
        <a:xfrm>
          <a:off x="8450795" y="931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65518</xdr:rowOff>
    </xdr:from>
    <xdr:to>
      <xdr:col>41</xdr:col>
      <xdr:colOff>101600</xdr:colOff>
      <xdr:row>57</xdr:row>
      <xdr:rowOff>167118</xdr:rowOff>
    </xdr:to>
    <xdr:sp macro="" textlink="">
      <xdr:nvSpPr>
        <xdr:cNvPr id="370" name="楕円 369"/>
        <xdr:cNvSpPr/>
      </xdr:nvSpPr>
      <xdr:spPr>
        <a:xfrm>
          <a:off x="7810500" y="98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158245</xdr:rowOff>
    </xdr:from>
    <xdr:ext cx="534377" cy="259045"/>
    <xdr:sp macro="" textlink="">
      <xdr:nvSpPr>
        <xdr:cNvPr id="371" name="テキスト ボックス 370"/>
        <xdr:cNvSpPr txBox="1"/>
      </xdr:nvSpPr>
      <xdr:spPr>
        <a:xfrm>
          <a:off x="7594111" y="993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98561</xdr:rowOff>
    </xdr:from>
    <xdr:to>
      <xdr:col>36</xdr:col>
      <xdr:colOff>165100</xdr:colOff>
      <xdr:row>58</xdr:row>
      <xdr:rowOff>28711</xdr:rowOff>
    </xdr:to>
    <xdr:sp macro="" textlink="">
      <xdr:nvSpPr>
        <xdr:cNvPr id="372" name="楕円 371"/>
        <xdr:cNvSpPr/>
      </xdr:nvSpPr>
      <xdr:spPr>
        <a:xfrm>
          <a:off x="6921500" y="987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19838</xdr:rowOff>
    </xdr:from>
    <xdr:ext cx="534377" cy="259045"/>
    <xdr:sp macro="" textlink="">
      <xdr:nvSpPr>
        <xdr:cNvPr id="373" name="テキスト ボックス 372"/>
        <xdr:cNvSpPr txBox="1"/>
      </xdr:nvSpPr>
      <xdr:spPr>
        <a:xfrm>
          <a:off x="6705111" y="9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170444</xdr:rowOff>
    </xdr:from>
    <xdr:to>
      <xdr:col>55</xdr:col>
      <xdr:colOff>0</xdr:colOff>
      <xdr:row>79</xdr:row>
      <xdr:rowOff>18169</xdr:rowOff>
    </xdr:to>
    <xdr:cxnSp macro="">
      <xdr:nvCxnSpPr>
        <xdr:cNvPr id="404" name="直線コネクタ 403"/>
        <xdr:cNvCxnSpPr/>
      </xdr:nvCxnSpPr>
      <xdr:spPr>
        <a:xfrm>
          <a:off x="9639300" y="13543544"/>
          <a:ext cx="838200" cy="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47571</xdr:rowOff>
    </xdr:from>
    <xdr:to>
      <xdr:col>50</xdr:col>
      <xdr:colOff>114300</xdr:colOff>
      <xdr:row>78</xdr:row>
      <xdr:rowOff>170444</xdr:rowOff>
    </xdr:to>
    <xdr:cxnSp macro="">
      <xdr:nvCxnSpPr>
        <xdr:cNvPr id="407" name="直線コネクタ 406"/>
        <xdr:cNvCxnSpPr/>
      </xdr:nvCxnSpPr>
      <xdr:spPr>
        <a:xfrm>
          <a:off x="8750300" y="13077771"/>
          <a:ext cx="889000" cy="4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47571</xdr:rowOff>
    </xdr:from>
    <xdr:to>
      <xdr:col>45</xdr:col>
      <xdr:colOff>177800</xdr:colOff>
      <xdr:row>78</xdr:row>
      <xdr:rowOff>104431</xdr:rowOff>
    </xdr:to>
    <xdr:cxnSp macro="">
      <xdr:nvCxnSpPr>
        <xdr:cNvPr id="410" name="直線コネクタ 409"/>
        <xdr:cNvCxnSpPr/>
      </xdr:nvCxnSpPr>
      <xdr:spPr>
        <a:xfrm flipV="1">
          <a:off x="7861300" y="13077771"/>
          <a:ext cx="889000" cy="39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26182</xdr:rowOff>
    </xdr:from>
    <xdr:ext cx="534377" cy="259045"/>
    <xdr:sp macro="" textlink="">
      <xdr:nvSpPr>
        <xdr:cNvPr id="412" name="テキスト ボックス 411"/>
        <xdr:cNvSpPr txBox="1"/>
      </xdr:nvSpPr>
      <xdr:spPr>
        <a:xfrm>
          <a:off x="8483111" y="135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104431</xdr:rowOff>
    </xdr:from>
    <xdr:to>
      <xdr:col>41</xdr:col>
      <xdr:colOff>50800</xdr:colOff>
      <xdr:row>78</xdr:row>
      <xdr:rowOff>106569</xdr:rowOff>
    </xdr:to>
    <xdr:cxnSp macro="">
      <xdr:nvCxnSpPr>
        <xdr:cNvPr id="413" name="直線コネクタ 412"/>
        <xdr:cNvCxnSpPr/>
      </xdr:nvCxnSpPr>
      <xdr:spPr>
        <a:xfrm flipV="1">
          <a:off x="6972300" y="13477531"/>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15189</xdr:rowOff>
    </xdr:from>
    <xdr:ext cx="534377" cy="259045"/>
    <xdr:sp macro="" textlink="">
      <xdr:nvSpPr>
        <xdr:cNvPr id="415" name="テキスト ボックス 414"/>
        <xdr:cNvSpPr txBox="1"/>
      </xdr:nvSpPr>
      <xdr:spPr>
        <a:xfrm>
          <a:off x="7594111" y="135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138819</xdr:rowOff>
    </xdr:from>
    <xdr:to>
      <xdr:col>55</xdr:col>
      <xdr:colOff>50800</xdr:colOff>
      <xdr:row>79</xdr:row>
      <xdr:rowOff>68969</xdr:rowOff>
    </xdr:to>
    <xdr:sp macro="" textlink="">
      <xdr:nvSpPr>
        <xdr:cNvPr id="423" name="楕円 422"/>
        <xdr:cNvSpPr/>
      </xdr:nvSpPr>
      <xdr:spPr>
        <a:xfrm>
          <a:off x="10426700" y="135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95147</xdr:rowOff>
    </xdr:from>
    <xdr:ext cx="534377" cy="259045"/>
    <xdr:sp macro="" textlink="">
      <xdr:nvSpPr>
        <xdr:cNvPr id="424" name="普通建設事業費 （ うち新規整備　）該当値テキスト"/>
        <xdr:cNvSpPr txBox="1"/>
      </xdr:nvSpPr>
      <xdr:spPr>
        <a:xfrm>
          <a:off x="10528300" y="134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119644</xdr:rowOff>
    </xdr:from>
    <xdr:to>
      <xdr:col>50</xdr:col>
      <xdr:colOff>165100</xdr:colOff>
      <xdr:row>79</xdr:row>
      <xdr:rowOff>49794</xdr:rowOff>
    </xdr:to>
    <xdr:sp macro="" textlink="">
      <xdr:nvSpPr>
        <xdr:cNvPr id="425" name="楕円 424"/>
        <xdr:cNvSpPr/>
      </xdr:nvSpPr>
      <xdr:spPr>
        <a:xfrm>
          <a:off x="9588500" y="134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40921</xdr:rowOff>
    </xdr:from>
    <xdr:ext cx="534377" cy="259045"/>
    <xdr:sp macro="" textlink="">
      <xdr:nvSpPr>
        <xdr:cNvPr id="426" name="テキスト ボックス 425"/>
        <xdr:cNvSpPr txBox="1"/>
      </xdr:nvSpPr>
      <xdr:spPr>
        <a:xfrm>
          <a:off x="9372111" y="1358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168221</xdr:rowOff>
    </xdr:from>
    <xdr:to>
      <xdr:col>46</xdr:col>
      <xdr:colOff>38100</xdr:colOff>
      <xdr:row>76</xdr:row>
      <xdr:rowOff>98371</xdr:rowOff>
    </xdr:to>
    <xdr:sp macro="" textlink="">
      <xdr:nvSpPr>
        <xdr:cNvPr id="427" name="楕円 426"/>
        <xdr:cNvSpPr/>
      </xdr:nvSpPr>
      <xdr:spPr>
        <a:xfrm>
          <a:off x="8699500" y="130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114898</xdr:rowOff>
    </xdr:from>
    <xdr:ext cx="599010" cy="259045"/>
    <xdr:sp macro="" textlink="">
      <xdr:nvSpPr>
        <xdr:cNvPr id="428" name="テキスト ボックス 427"/>
        <xdr:cNvSpPr txBox="1"/>
      </xdr:nvSpPr>
      <xdr:spPr>
        <a:xfrm>
          <a:off x="8450795" y="1280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53631</xdr:rowOff>
    </xdr:from>
    <xdr:to>
      <xdr:col>41</xdr:col>
      <xdr:colOff>101600</xdr:colOff>
      <xdr:row>78</xdr:row>
      <xdr:rowOff>155231</xdr:rowOff>
    </xdr:to>
    <xdr:sp macro="" textlink="">
      <xdr:nvSpPr>
        <xdr:cNvPr id="429" name="楕円 428"/>
        <xdr:cNvSpPr/>
      </xdr:nvSpPr>
      <xdr:spPr>
        <a:xfrm>
          <a:off x="7810500" y="134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308</xdr:rowOff>
    </xdr:from>
    <xdr:ext cx="534377" cy="259045"/>
    <xdr:sp macro="" textlink="">
      <xdr:nvSpPr>
        <xdr:cNvPr id="430" name="テキスト ボックス 429"/>
        <xdr:cNvSpPr txBox="1"/>
      </xdr:nvSpPr>
      <xdr:spPr>
        <a:xfrm>
          <a:off x="7594111" y="1320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55769</xdr:rowOff>
    </xdr:from>
    <xdr:to>
      <xdr:col>36</xdr:col>
      <xdr:colOff>165100</xdr:colOff>
      <xdr:row>78</xdr:row>
      <xdr:rowOff>157369</xdr:rowOff>
    </xdr:to>
    <xdr:sp macro="" textlink="">
      <xdr:nvSpPr>
        <xdr:cNvPr id="431" name="楕円 430"/>
        <xdr:cNvSpPr/>
      </xdr:nvSpPr>
      <xdr:spPr>
        <a:xfrm>
          <a:off x="6921500" y="1342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148496</xdr:rowOff>
    </xdr:from>
    <xdr:ext cx="534377" cy="259045"/>
    <xdr:sp macro="" textlink="">
      <xdr:nvSpPr>
        <xdr:cNvPr id="432" name="テキスト ボックス 431"/>
        <xdr:cNvSpPr txBox="1"/>
      </xdr:nvSpPr>
      <xdr:spPr>
        <a:xfrm>
          <a:off x="6705111" y="135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114669</xdr:rowOff>
    </xdr:from>
    <xdr:to>
      <xdr:col>55</xdr:col>
      <xdr:colOff>0</xdr:colOff>
      <xdr:row>98</xdr:row>
      <xdr:rowOff>139205</xdr:rowOff>
    </xdr:to>
    <xdr:cxnSp macro="">
      <xdr:nvCxnSpPr>
        <xdr:cNvPr id="461" name="直線コネクタ 460"/>
        <xdr:cNvCxnSpPr/>
      </xdr:nvCxnSpPr>
      <xdr:spPr>
        <a:xfrm flipV="1">
          <a:off x="9639300" y="16916769"/>
          <a:ext cx="8382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51126</xdr:rowOff>
    </xdr:from>
    <xdr:to>
      <xdr:col>50</xdr:col>
      <xdr:colOff>114300</xdr:colOff>
      <xdr:row>98</xdr:row>
      <xdr:rowOff>139205</xdr:rowOff>
    </xdr:to>
    <xdr:cxnSp macro="">
      <xdr:nvCxnSpPr>
        <xdr:cNvPr id="464" name="直線コネクタ 463"/>
        <xdr:cNvCxnSpPr/>
      </xdr:nvCxnSpPr>
      <xdr:spPr>
        <a:xfrm>
          <a:off x="8750300" y="16853226"/>
          <a:ext cx="889000" cy="8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167829</xdr:rowOff>
    </xdr:from>
    <xdr:ext cx="534377" cy="259045"/>
    <xdr:sp macro="" textlink="">
      <xdr:nvSpPr>
        <xdr:cNvPr id="466" name="テキスト ボックス 465"/>
        <xdr:cNvSpPr txBox="1"/>
      </xdr:nvSpPr>
      <xdr:spPr>
        <a:xfrm>
          <a:off x="9372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47636</xdr:rowOff>
    </xdr:from>
    <xdr:to>
      <xdr:col>45</xdr:col>
      <xdr:colOff>177800</xdr:colOff>
      <xdr:row>98</xdr:row>
      <xdr:rowOff>51126</xdr:rowOff>
    </xdr:to>
    <xdr:cxnSp macro="">
      <xdr:nvCxnSpPr>
        <xdr:cNvPr id="467" name="直線コネクタ 466"/>
        <xdr:cNvCxnSpPr/>
      </xdr:nvCxnSpPr>
      <xdr:spPr>
        <a:xfrm>
          <a:off x="7861300" y="16849736"/>
          <a:ext cx="8890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47636</xdr:rowOff>
    </xdr:from>
    <xdr:to>
      <xdr:col>41</xdr:col>
      <xdr:colOff>50800</xdr:colOff>
      <xdr:row>98</xdr:row>
      <xdr:rowOff>87289</xdr:rowOff>
    </xdr:to>
    <xdr:cxnSp macro="">
      <xdr:nvCxnSpPr>
        <xdr:cNvPr id="470" name="直線コネクタ 469"/>
        <xdr:cNvCxnSpPr/>
      </xdr:nvCxnSpPr>
      <xdr:spPr>
        <a:xfrm flipV="1">
          <a:off x="6972300" y="16849736"/>
          <a:ext cx="889000" cy="3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63869</xdr:rowOff>
    </xdr:from>
    <xdr:to>
      <xdr:col>55</xdr:col>
      <xdr:colOff>50800</xdr:colOff>
      <xdr:row>98</xdr:row>
      <xdr:rowOff>165469</xdr:rowOff>
    </xdr:to>
    <xdr:sp macro="" textlink="">
      <xdr:nvSpPr>
        <xdr:cNvPr id="480" name="楕円 479"/>
        <xdr:cNvSpPr/>
      </xdr:nvSpPr>
      <xdr:spPr>
        <a:xfrm>
          <a:off x="10426700" y="168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150246</xdr:rowOff>
    </xdr:from>
    <xdr:ext cx="534377" cy="259045"/>
    <xdr:sp macro="" textlink="">
      <xdr:nvSpPr>
        <xdr:cNvPr id="481" name="普通建設事業費 （ うち更新整備　）該当値テキスト"/>
        <xdr:cNvSpPr txBox="1"/>
      </xdr:nvSpPr>
      <xdr:spPr>
        <a:xfrm>
          <a:off x="10528300" y="167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88405</xdr:rowOff>
    </xdr:from>
    <xdr:to>
      <xdr:col>50</xdr:col>
      <xdr:colOff>165100</xdr:colOff>
      <xdr:row>99</xdr:row>
      <xdr:rowOff>18555</xdr:rowOff>
    </xdr:to>
    <xdr:sp macro="" textlink="">
      <xdr:nvSpPr>
        <xdr:cNvPr id="482" name="楕円 481"/>
        <xdr:cNvSpPr/>
      </xdr:nvSpPr>
      <xdr:spPr>
        <a:xfrm>
          <a:off x="9588500" y="168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9682</xdr:rowOff>
    </xdr:from>
    <xdr:ext cx="534377" cy="259045"/>
    <xdr:sp macro="" textlink="">
      <xdr:nvSpPr>
        <xdr:cNvPr id="483" name="テキスト ボックス 482"/>
        <xdr:cNvSpPr txBox="1"/>
      </xdr:nvSpPr>
      <xdr:spPr>
        <a:xfrm>
          <a:off x="9372111" y="169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326</xdr:rowOff>
    </xdr:from>
    <xdr:to>
      <xdr:col>46</xdr:col>
      <xdr:colOff>38100</xdr:colOff>
      <xdr:row>98</xdr:row>
      <xdr:rowOff>101926</xdr:rowOff>
    </xdr:to>
    <xdr:sp macro="" textlink="">
      <xdr:nvSpPr>
        <xdr:cNvPr id="484" name="楕円 483"/>
        <xdr:cNvSpPr/>
      </xdr:nvSpPr>
      <xdr:spPr>
        <a:xfrm>
          <a:off x="8699500" y="1680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93053</xdr:rowOff>
    </xdr:from>
    <xdr:ext cx="534377" cy="259045"/>
    <xdr:sp macro="" textlink="">
      <xdr:nvSpPr>
        <xdr:cNvPr id="485" name="テキスト ボックス 484"/>
        <xdr:cNvSpPr txBox="1"/>
      </xdr:nvSpPr>
      <xdr:spPr>
        <a:xfrm>
          <a:off x="8483111" y="168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168286</xdr:rowOff>
    </xdr:from>
    <xdr:to>
      <xdr:col>41</xdr:col>
      <xdr:colOff>101600</xdr:colOff>
      <xdr:row>98</xdr:row>
      <xdr:rowOff>98436</xdr:rowOff>
    </xdr:to>
    <xdr:sp macro="" textlink="">
      <xdr:nvSpPr>
        <xdr:cNvPr id="486" name="楕円 485"/>
        <xdr:cNvSpPr/>
      </xdr:nvSpPr>
      <xdr:spPr>
        <a:xfrm>
          <a:off x="7810500" y="1679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89563</xdr:rowOff>
    </xdr:from>
    <xdr:ext cx="534377" cy="259045"/>
    <xdr:sp macro="" textlink="">
      <xdr:nvSpPr>
        <xdr:cNvPr id="487" name="テキスト ボックス 486"/>
        <xdr:cNvSpPr txBox="1"/>
      </xdr:nvSpPr>
      <xdr:spPr>
        <a:xfrm>
          <a:off x="7594111" y="1689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36489</xdr:rowOff>
    </xdr:from>
    <xdr:to>
      <xdr:col>36</xdr:col>
      <xdr:colOff>165100</xdr:colOff>
      <xdr:row>98</xdr:row>
      <xdr:rowOff>138089</xdr:rowOff>
    </xdr:to>
    <xdr:sp macro="" textlink="">
      <xdr:nvSpPr>
        <xdr:cNvPr id="488" name="楕円 487"/>
        <xdr:cNvSpPr/>
      </xdr:nvSpPr>
      <xdr:spPr>
        <a:xfrm>
          <a:off x="6921500" y="168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129216</xdr:rowOff>
    </xdr:from>
    <xdr:ext cx="534377" cy="259045"/>
    <xdr:sp macro="" textlink="">
      <xdr:nvSpPr>
        <xdr:cNvPr id="489" name="テキスト ボックス 488"/>
        <xdr:cNvSpPr txBox="1"/>
      </xdr:nvSpPr>
      <xdr:spPr>
        <a:xfrm>
          <a:off x="6705111" y="169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8" name="直線コネクタ 51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1" name="直線コネクタ 52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44229</xdr:rowOff>
    </xdr:from>
    <xdr:to>
      <xdr:col>76</xdr:col>
      <xdr:colOff>114300</xdr:colOff>
      <xdr:row>39</xdr:row>
      <xdr:rowOff>44450</xdr:rowOff>
    </xdr:to>
    <xdr:cxnSp macro="">
      <xdr:nvCxnSpPr>
        <xdr:cNvPr id="524" name="直線コネクタ 523"/>
        <xdr:cNvCxnSpPr/>
      </xdr:nvCxnSpPr>
      <xdr:spPr>
        <a:xfrm>
          <a:off x="13703300" y="6730779"/>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39543</xdr:rowOff>
    </xdr:from>
    <xdr:to>
      <xdr:col>71</xdr:col>
      <xdr:colOff>177800</xdr:colOff>
      <xdr:row>39</xdr:row>
      <xdr:rowOff>44229</xdr:rowOff>
    </xdr:to>
    <xdr:cxnSp macro="">
      <xdr:nvCxnSpPr>
        <xdr:cNvPr id="527" name="直線コネクタ 526"/>
        <xdr:cNvCxnSpPr/>
      </xdr:nvCxnSpPr>
      <xdr:spPr>
        <a:xfrm>
          <a:off x="12814300" y="6726093"/>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31" name="テキスト ボックス 530"/>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7" name="楕円 53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249299" cy="259045"/>
    <xdr:sp macro="" textlink="">
      <xdr:nvSpPr>
        <xdr:cNvPr id="538" name="災害復旧事業費該当値テキスト"/>
        <xdr:cNvSpPr txBox="1"/>
      </xdr:nvSpPr>
      <xdr:spPr>
        <a:xfrm>
          <a:off x="16370300" y="6620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164879</xdr:rowOff>
    </xdr:from>
    <xdr:to>
      <xdr:col>72</xdr:col>
      <xdr:colOff>38100</xdr:colOff>
      <xdr:row>39</xdr:row>
      <xdr:rowOff>95029</xdr:rowOff>
    </xdr:to>
    <xdr:sp macro="" textlink="">
      <xdr:nvSpPr>
        <xdr:cNvPr id="543" name="楕円 542"/>
        <xdr:cNvSpPr/>
      </xdr:nvSpPr>
      <xdr:spPr>
        <a:xfrm>
          <a:off x="13652500" y="66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86156</xdr:rowOff>
    </xdr:from>
    <xdr:ext cx="313932" cy="259045"/>
    <xdr:sp macro="" textlink="">
      <xdr:nvSpPr>
        <xdr:cNvPr id="544" name="テキスト ボックス 543"/>
        <xdr:cNvSpPr txBox="1"/>
      </xdr:nvSpPr>
      <xdr:spPr>
        <a:xfrm>
          <a:off x="13546333" y="67727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160193</xdr:rowOff>
    </xdr:from>
    <xdr:to>
      <xdr:col>67</xdr:col>
      <xdr:colOff>101600</xdr:colOff>
      <xdr:row>39</xdr:row>
      <xdr:rowOff>90343</xdr:rowOff>
    </xdr:to>
    <xdr:sp macro="" textlink="">
      <xdr:nvSpPr>
        <xdr:cNvPr id="545" name="楕円 544"/>
        <xdr:cNvSpPr/>
      </xdr:nvSpPr>
      <xdr:spPr>
        <a:xfrm>
          <a:off x="12763500" y="667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81470</xdr:rowOff>
    </xdr:from>
    <xdr:ext cx="469744" cy="259045"/>
    <xdr:sp macro="" textlink="">
      <xdr:nvSpPr>
        <xdr:cNvPr id="546" name="テキスト ボックス 545"/>
        <xdr:cNvSpPr txBox="1"/>
      </xdr:nvSpPr>
      <xdr:spPr>
        <a:xfrm>
          <a:off x="12579428" y="676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114920</xdr:rowOff>
    </xdr:from>
    <xdr:to>
      <xdr:col>85</xdr:col>
      <xdr:colOff>127000</xdr:colOff>
      <xdr:row>74</xdr:row>
      <xdr:rowOff>146924</xdr:rowOff>
    </xdr:to>
    <xdr:cxnSp macro="">
      <xdr:nvCxnSpPr>
        <xdr:cNvPr id="624" name="直線コネクタ 623"/>
        <xdr:cNvCxnSpPr/>
      </xdr:nvCxnSpPr>
      <xdr:spPr>
        <a:xfrm flipV="1">
          <a:off x="15481300" y="128022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32800</xdr:rowOff>
    </xdr:from>
    <xdr:ext cx="534377" cy="259045"/>
    <xdr:sp macro="" textlink="">
      <xdr:nvSpPr>
        <xdr:cNvPr id="625" name="公債費平均値テキスト"/>
        <xdr:cNvSpPr txBox="1"/>
      </xdr:nvSpPr>
      <xdr:spPr>
        <a:xfrm>
          <a:off x="16370300" y="1289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146924</xdr:rowOff>
    </xdr:from>
    <xdr:to>
      <xdr:col>81</xdr:col>
      <xdr:colOff>50800</xdr:colOff>
      <xdr:row>75</xdr:row>
      <xdr:rowOff>33477</xdr:rowOff>
    </xdr:to>
    <xdr:cxnSp macro="">
      <xdr:nvCxnSpPr>
        <xdr:cNvPr id="627" name="直線コネクタ 626"/>
        <xdr:cNvCxnSpPr/>
      </xdr:nvCxnSpPr>
      <xdr:spPr>
        <a:xfrm flipV="1">
          <a:off x="14592300" y="12834224"/>
          <a:ext cx="889000" cy="5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128264</xdr:rowOff>
    </xdr:from>
    <xdr:ext cx="534377" cy="259045"/>
    <xdr:sp macro="" textlink="">
      <xdr:nvSpPr>
        <xdr:cNvPr id="629" name="テキスト ボックス 628"/>
        <xdr:cNvSpPr txBox="1"/>
      </xdr:nvSpPr>
      <xdr:spPr>
        <a:xfrm>
          <a:off x="15214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7737</xdr:rowOff>
    </xdr:from>
    <xdr:to>
      <xdr:col>76</xdr:col>
      <xdr:colOff>114300</xdr:colOff>
      <xdr:row>75</xdr:row>
      <xdr:rowOff>33477</xdr:rowOff>
    </xdr:to>
    <xdr:cxnSp macro="">
      <xdr:nvCxnSpPr>
        <xdr:cNvPr id="630" name="直線コネクタ 629"/>
        <xdr:cNvCxnSpPr/>
      </xdr:nvCxnSpPr>
      <xdr:spPr>
        <a:xfrm>
          <a:off x="13703300" y="12866487"/>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149486</xdr:rowOff>
    </xdr:from>
    <xdr:ext cx="534377" cy="259045"/>
    <xdr:sp macro="" textlink="">
      <xdr:nvSpPr>
        <xdr:cNvPr id="632" name="テキスト ボックス 631"/>
        <xdr:cNvSpPr txBox="1"/>
      </xdr:nvSpPr>
      <xdr:spPr>
        <a:xfrm>
          <a:off x="14325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7737</xdr:rowOff>
    </xdr:from>
    <xdr:to>
      <xdr:col>71</xdr:col>
      <xdr:colOff>177800</xdr:colOff>
      <xdr:row>75</xdr:row>
      <xdr:rowOff>25354</xdr:rowOff>
    </xdr:to>
    <xdr:cxnSp macro="">
      <xdr:nvCxnSpPr>
        <xdr:cNvPr id="633" name="直線コネクタ 632"/>
        <xdr:cNvCxnSpPr/>
      </xdr:nvCxnSpPr>
      <xdr:spPr>
        <a:xfrm flipV="1">
          <a:off x="12814300" y="12866487"/>
          <a:ext cx="889000" cy="1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133301</xdr:rowOff>
    </xdr:from>
    <xdr:ext cx="534377" cy="259045"/>
    <xdr:sp macro="" textlink="">
      <xdr:nvSpPr>
        <xdr:cNvPr id="635" name="テキスト ボックス 634"/>
        <xdr:cNvSpPr txBox="1"/>
      </xdr:nvSpPr>
      <xdr:spPr>
        <a:xfrm>
          <a:off x="13436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78508</xdr:rowOff>
    </xdr:from>
    <xdr:ext cx="534377" cy="259045"/>
    <xdr:sp macro="" textlink="">
      <xdr:nvSpPr>
        <xdr:cNvPr id="637" name="テキスト ボックス 636"/>
        <xdr:cNvSpPr txBox="1"/>
      </xdr:nvSpPr>
      <xdr:spPr>
        <a:xfrm>
          <a:off x="12547111" y="125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64120</xdr:rowOff>
    </xdr:from>
    <xdr:to>
      <xdr:col>85</xdr:col>
      <xdr:colOff>177800</xdr:colOff>
      <xdr:row>74</xdr:row>
      <xdr:rowOff>165720</xdr:rowOff>
    </xdr:to>
    <xdr:sp macro="" textlink="">
      <xdr:nvSpPr>
        <xdr:cNvPr id="643" name="楕円 642"/>
        <xdr:cNvSpPr/>
      </xdr:nvSpPr>
      <xdr:spPr>
        <a:xfrm>
          <a:off x="16268700" y="127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86997</xdr:rowOff>
    </xdr:from>
    <xdr:ext cx="599010" cy="259045"/>
    <xdr:sp macro="" textlink="">
      <xdr:nvSpPr>
        <xdr:cNvPr id="644" name="公債費該当値テキスト"/>
        <xdr:cNvSpPr txBox="1"/>
      </xdr:nvSpPr>
      <xdr:spPr>
        <a:xfrm>
          <a:off x="16370300" y="1260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96124</xdr:rowOff>
    </xdr:from>
    <xdr:to>
      <xdr:col>81</xdr:col>
      <xdr:colOff>101600</xdr:colOff>
      <xdr:row>75</xdr:row>
      <xdr:rowOff>26274</xdr:rowOff>
    </xdr:to>
    <xdr:sp macro="" textlink="">
      <xdr:nvSpPr>
        <xdr:cNvPr id="645" name="楕円 644"/>
        <xdr:cNvSpPr/>
      </xdr:nvSpPr>
      <xdr:spPr>
        <a:xfrm>
          <a:off x="15430500" y="127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42801</xdr:rowOff>
    </xdr:from>
    <xdr:ext cx="534377" cy="259045"/>
    <xdr:sp macro="" textlink="">
      <xdr:nvSpPr>
        <xdr:cNvPr id="646" name="テキスト ボックス 645"/>
        <xdr:cNvSpPr txBox="1"/>
      </xdr:nvSpPr>
      <xdr:spPr>
        <a:xfrm>
          <a:off x="15214111" y="125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154127</xdr:rowOff>
    </xdr:from>
    <xdr:to>
      <xdr:col>76</xdr:col>
      <xdr:colOff>165100</xdr:colOff>
      <xdr:row>75</xdr:row>
      <xdr:rowOff>84277</xdr:rowOff>
    </xdr:to>
    <xdr:sp macro="" textlink="">
      <xdr:nvSpPr>
        <xdr:cNvPr id="647" name="楕円 646"/>
        <xdr:cNvSpPr/>
      </xdr:nvSpPr>
      <xdr:spPr>
        <a:xfrm>
          <a:off x="14541500" y="128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100804</xdr:rowOff>
    </xdr:from>
    <xdr:ext cx="534377" cy="259045"/>
    <xdr:sp macro="" textlink="">
      <xdr:nvSpPr>
        <xdr:cNvPr id="648" name="テキスト ボックス 647"/>
        <xdr:cNvSpPr txBox="1"/>
      </xdr:nvSpPr>
      <xdr:spPr>
        <a:xfrm>
          <a:off x="14325111" y="126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128387</xdr:rowOff>
    </xdr:from>
    <xdr:to>
      <xdr:col>72</xdr:col>
      <xdr:colOff>38100</xdr:colOff>
      <xdr:row>75</xdr:row>
      <xdr:rowOff>58537</xdr:rowOff>
    </xdr:to>
    <xdr:sp macro="" textlink="">
      <xdr:nvSpPr>
        <xdr:cNvPr id="649" name="楕円 648"/>
        <xdr:cNvSpPr/>
      </xdr:nvSpPr>
      <xdr:spPr>
        <a:xfrm>
          <a:off x="13652500" y="128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75064</xdr:rowOff>
    </xdr:from>
    <xdr:ext cx="534377" cy="259045"/>
    <xdr:sp macro="" textlink="">
      <xdr:nvSpPr>
        <xdr:cNvPr id="650" name="テキスト ボックス 649"/>
        <xdr:cNvSpPr txBox="1"/>
      </xdr:nvSpPr>
      <xdr:spPr>
        <a:xfrm>
          <a:off x="13436111" y="1259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146004</xdr:rowOff>
    </xdr:from>
    <xdr:to>
      <xdr:col>67</xdr:col>
      <xdr:colOff>101600</xdr:colOff>
      <xdr:row>75</xdr:row>
      <xdr:rowOff>76154</xdr:rowOff>
    </xdr:to>
    <xdr:sp macro="" textlink="">
      <xdr:nvSpPr>
        <xdr:cNvPr id="651" name="楕円 650"/>
        <xdr:cNvSpPr/>
      </xdr:nvSpPr>
      <xdr:spPr>
        <a:xfrm>
          <a:off x="12763500" y="128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67281</xdr:rowOff>
    </xdr:from>
    <xdr:ext cx="534377" cy="259045"/>
    <xdr:sp macro="" textlink="">
      <xdr:nvSpPr>
        <xdr:cNvPr id="652" name="テキスト ボックス 651"/>
        <xdr:cNvSpPr txBox="1"/>
      </xdr:nvSpPr>
      <xdr:spPr>
        <a:xfrm>
          <a:off x="12547111" y="129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18763</xdr:rowOff>
    </xdr:from>
    <xdr:to>
      <xdr:col>85</xdr:col>
      <xdr:colOff>127000</xdr:colOff>
      <xdr:row>99</xdr:row>
      <xdr:rowOff>20051</xdr:rowOff>
    </xdr:to>
    <xdr:cxnSp macro="">
      <xdr:nvCxnSpPr>
        <xdr:cNvPr id="681" name="直線コネクタ 680"/>
        <xdr:cNvCxnSpPr/>
      </xdr:nvCxnSpPr>
      <xdr:spPr>
        <a:xfrm flipV="1">
          <a:off x="15481300" y="16992313"/>
          <a:ext cx="8382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158810</xdr:rowOff>
    </xdr:from>
    <xdr:to>
      <xdr:col>81</xdr:col>
      <xdr:colOff>50800</xdr:colOff>
      <xdr:row>99</xdr:row>
      <xdr:rowOff>20051</xdr:rowOff>
    </xdr:to>
    <xdr:cxnSp macro="">
      <xdr:nvCxnSpPr>
        <xdr:cNvPr id="684" name="直線コネクタ 683"/>
        <xdr:cNvCxnSpPr/>
      </xdr:nvCxnSpPr>
      <xdr:spPr>
        <a:xfrm>
          <a:off x="14592300" y="16960910"/>
          <a:ext cx="889000" cy="3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158810</xdr:rowOff>
    </xdr:from>
    <xdr:to>
      <xdr:col>76</xdr:col>
      <xdr:colOff>114300</xdr:colOff>
      <xdr:row>98</xdr:row>
      <xdr:rowOff>163764</xdr:rowOff>
    </xdr:to>
    <xdr:cxnSp macro="">
      <xdr:nvCxnSpPr>
        <xdr:cNvPr id="687" name="直線コネクタ 686"/>
        <xdr:cNvCxnSpPr/>
      </xdr:nvCxnSpPr>
      <xdr:spPr>
        <a:xfrm flipV="1">
          <a:off x="13703300" y="16960910"/>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42187</xdr:rowOff>
    </xdr:from>
    <xdr:ext cx="534377" cy="259045"/>
    <xdr:sp macro="" textlink="">
      <xdr:nvSpPr>
        <xdr:cNvPr id="689" name="テキスト ボックス 688"/>
        <xdr:cNvSpPr txBox="1"/>
      </xdr:nvSpPr>
      <xdr:spPr>
        <a:xfrm>
          <a:off x="14325111" y="170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163764</xdr:rowOff>
    </xdr:from>
    <xdr:to>
      <xdr:col>71</xdr:col>
      <xdr:colOff>177800</xdr:colOff>
      <xdr:row>99</xdr:row>
      <xdr:rowOff>20238</xdr:rowOff>
    </xdr:to>
    <xdr:cxnSp macro="">
      <xdr:nvCxnSpPr>
        <xdr:cNvPr id="690" name="直線コネクタ 689"/>
        <xdr:cNvCxnSpPr/>
      </xdr:nvCxnSpPr>
      <xdr:spPr>
        <a:xfrm flipV="1">
          <a:off x="12814300" y="16965864"/>
          <a:ext cx="889000" cy="2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52635</xdr:rowOff>
    </xdr:from>
    <xdr:ext cx="534377" cy="259045"/>
    <xdr:sp macro="" textlink="">
      <xdr:nvSpPr>
        <xdr:cNvPr id="692" name="テキスト ボックス 691"/>
        <xdr:cNvSpPr txBox="1"/>
      </xdr:nvSpPr>
      <xdr:spPr>
        <a:xfrm>
          <a:off x="13436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139413</xdr:rowOff>
    </xdr:from>
    <xdr:to>
      <xdr:col>85</xdr:col>
      <xdr:colOff>177800</xdr:colOff>
      <xdr:row>99</xdr:row>
      <xdr:rowOff>69563</xdr:rowOff>
    </xdr:to>
    <xdr:sp macro="" textlink="">
      <xdr:nvSpPr>
        <xdr:cNvPr id="700" name="楕円 699"/>
        <xdr:cNvSpPr/>
      </xdr:nvSpPr>
      <xdr:spPr>
        <a:xfrm>
          <a:off x="16268700" y="169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86126</xdr:rowOff>
    </xdr:from>
    <xdr:ext cx="534377" cy="259045"/>
    <xdr:sp macro="" textlink="">
      <xdr:nvSpPr>
        <xdr:cNvPr id="701" name="積立金該当値テキスト"/>
        <xdr:cNvSpPr txBox="1"/>
      </xdr:nvSpPr>
      <xdr:spPr>
        <a:xfrm>
          <a:off x="16370300" y="168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140701</xdr:rowOff>
    </xdr:from>
    <xdr:to>
      <xdr:col>81</xdr:col>
      <xdr:colOff>101600</xdr:colOff>
      <xdr:row>99</xdr:row>
      <xdr:rowOff>70851</xdr:rowOff>
    </xdr:to>
    <xdr:sp macro="" textlink="">
      <xdr:nvSpPr>
        <xdr:cNvPr id="702" name="楕円 701"/>
        <xdr:cNvSpPr/>
      </xdr:nvSpPr>
      <xdr:spPr>
        <a:xfrm>
          <a:off x="15430500" y="169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61978</xdr:rowOff>
    </xdr:from>
    <xdr:ext cx="534377" cy="259045"/>
    <xdr:sp macro="" textlink="">
      <xdr:nvSpPr>
        <xdr:cNvPr id="703" name="テキスト ボックス 702"/>
        <xdr:cNvSpPr txBox="1"/>
      </xdr:nvSpPr>
      <xdr:spPr>
        <a:xfrm>
          <a:off x="15214111" y="170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108010</xdr:rowOff>
    </xdr:from>
    <xdr:to>
      <xdr:col>76</xdr:col>
      <xdr:colOff>165100</xdr:colOff>
      <xdr:row>99</xdr:row>
      <xdr:rowOff>38160</xdr:rowOff>
    </xdr:to>
    <xdr:sp macro="" textlink="">
      <xdr:nvSpPr>
        <xdr:cNvPr id="704" name="楕円 703"/>
        <xdr:cNvSpPr/>
      </xdr:nvSpPr>
      <xdr:spPr>
        <a:xfrm>
          <a:off x="14541500" y="169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54687</xdr:rowOff>
    </xdr:from>
    <xdr:ext cx="534377" cy="259045"/>
    <xdr:sp macro="" textlink="">
      <xdr:nvSpPr>
        <xdr:cNvPr id="705" name="テキスト ボックス 704"/>
        <xdr:cNvSpPr txBox="1"/>
      </xdr:nvSpPr>
      <xdr:spPr>
        <a:xfrm>
          <a:off x="14325111" y="1668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112964</xdr:rowOff>
    </xdr:from>
    <xdr:to>
      <xdr:col>72</xdr:col>
      <xdr:colOff>38100</xdr:colOff>
      <xdr:row>99</xdr:row>
      <xdr:rowOff>43114</xdr:rowOff>
    </xdr:to>
    <xdr:sp macro="" textlink="">
      <xdr:nvSpPr>
        <xdr:cNvPr id="706" name="楕円 705"/>
        <xdr:cNvSpPr/>
      </xdr:nvSpPr>
      <xdr:spPr>
        <a:xfrm>
          <a:off x="13652500" y="169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59641</xdr:rowOff>
    </xdr:from>
    <xdr:ext cx="534377" cy="259045"/>
    <xdr:sp macro="" textlink="">
      <xdr:nvSpPr>
        <xdr:cNvPr id="707" name="テキスト ボックス 706"/>
        <xdr:cNvSpPr txBox="1"/>
      </xdr:nvSpPr>
      <xdr:spPr>
        <a:xfrm>
          <a:off x="13436111" y="166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140888</xdr:rowOff>
    </xdr:from>
    <xdr:to>
      <xdr:col>67</xdr:col>
      <xdr:colOff>101600</xdr:colOff>
      <xdr:row>99</xdr:row>
      <xdr:rowOff>71038</xdr:rowOff>
    </xdr:to>
    <xdr:sp macro="" textlink="">
      <xdr:nvSpPr>
        <xdr:cNvPr id="708" name="楕円 707"/>
        <xdr:cNvSpPr/>
      </xdr:nvSpPr>
      <xdr:spPr>
        <a:xfrm>
          <a:off x="12763500" y="169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62165</xdr:rowOff>
    </xdr:from>
    <xdr:ext cx="534377" cy="259045"/>
    <xdr:sp macro="" textlink="">
      <xdr:nvSpPr>
        <xdr:cNvPr id="709" name="テキスト ボックス 708"/>
        <xdr:cNvSpPr txBox="1"/>
      </xdr:nvSpPr>
      <xdr:spPr>
        <a:xfrm>
          <a:off x="12547111" y="170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97458</xdr:rowOff>
    </xdr:from>
    <xdr:to>
      <xdr:col>116</xdr:col>
      <xdr:colOff>63500</xdr:colOff>
      <xdr:row>39</xdr:row>
      <xdr:rowOff>98275</xdr:rowOff>
    </xdr:to>
    <xdr:cxnSp macro="">
      <xdr:nvCxnSpPr>
        <xdr:cNvPr id="740" name="直線コネクタ 739"/>
        <xdr:cNvCxnSpPr/>
      </xdr:nvCxnSpPr>
      <xdr:spPr>
        <a:xfrm>
          <a:off x="21323300" y="6784008"/>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97393</xdr:rowOff>
    </xdr:from>
    <xdr:to>
      <xdr:col>111</xdr:col>
      <xdr:colOff>177800</xdr:colOff>
      <xdr:row>39</xdr:row>
      <xdr:rowOff>97458</xdr:rowOff>
    </xdr:to>
    <xdr:cxnSp macro="">
      <xdr:nvCxnSpPr>
        <xdr:cNvPr id="743" name="直線コネクタ 742"/>
        <xdr:cNvCxnSpPr/>
      </xdr:nvCxnSpPr>
      <xdr:spPr>
        <a:xfrm>
          <a:off x="20434300" y="678394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96903</xdr:rowOff>
    </xdr:from>
    <xdr:to>
      <xdr:col>107</xdr:col>
      <xdr:colOff>50800</xdr:colOff>
      <xdr:row>39</xdr:row>
      <xdr:rowOff>97393</xdr:rowOff>
    </xdr:to>
    <xdr:cxnSp macro="">
      <xdr:nvCxnSpPr>
        <xdr:cNvPr id="746" name="直線コネクタ 745"/>
        <xdr:cNvCxnSpPr/>
      </xdr:nvCxnSpPr>
      <xdr:spPr>
        <a:xfrm>
          <a:off x="19545300" y="678345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92707</xdr:rowOff>
    </xdr:from>
    <xdr:to>
      <xdr:col>102</xdr:col>
      <xdr:colOff>114300</xdr:colOff>
      <xdr:row>39</xdr:row>
      <xdr:rowOff>96903</xdr:rowOff>
    </xdr:to>
    <xdr:cxnSp macro="">
      <xdr:nvCxnSpPr>
        <xdr:cNvPr id="749" name="直線コネクタ 748"/>
        <xdr:cNvCxnSpPr/>
      </xdr:nvCxnSpPr>
      <xdr:spPr>
        <a:xfrm>
          <a:off x="18656300" y="6779257"/>
          <a:ext cx="8890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47475</xdr:rowOff>
    </xdr:from>
    <xdr:to>
      <xdr:col>116</xdr:col>
      <xdr:colOff>114300</xdr:colOff>
      <xdr:row>39</xdr:row>
      <xdr:rowOff>149075</xdr:rowOff>
    </xdr:to>
    <xdr:sp macro="" textlink="">
      <xdr:nvSpPr>
        <xdr:cNvPr id="759" name="楕円 758"/>
        <xdr:cNvSpPr/>
      </xdr:nvSpPr>
      <xdr:spPr>
        <a:xfrm>
          <a:off x="22110700" y="67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144088</xdr:rowOff>
    </xdr:from>
    <xdr:ext cx="313932" cy="259045"/>
    <xdr:sp macro="" textlink="">
      <xdr:nvSpPr>
        <xdr:cNvPr id="760" name="投資及び出資金該当値テキスト"/>
        <xdr:cNvSpPr txBox="1"/>
      </xdr:nvSpPr>
      <xdr:spPr>
        <a:xfrm>
          <a:off x="22212300" y="6659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46658</xdr:rowOff>
    </xdr:from>
    <xdr:to>
      <xdr:col>112</xdr:col>
      <xdr:colOff>38100</xdr:colOff>
      <xdr:row>39</xdr:row>
      <xdr:rowOff>148258</xdr:rowOff>
    </xdr:to>
    <xdr:sp macro="" textlink="">
      <xdr:nvSpPr>
        <xdr:cNvPr id="761" name="楕円 760"/>
        <xdr:cNvSpPr/>
      </xdr:nvSpPr>
      <xdr:spPr>
        <a:xfrm>
          <a:off x="21272500" y="67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139385</xdr:rowOff>
    </xdr:from>
    <xdr:ext cx="313932" cy="259045"/>
    <xdr:sp macro="" textlink="">
      <xdr:nvSpPr>
        <xdr:cNvPr id="762" name="テキスト ボックス 761"/>
        <xdr:cNvSpPr txBox="1"/>
      </xdr:nvSpPr>
      <xdr:spPr>
        <a:xfrm>
          <a:off x="21166333" y="682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46593</xdr:rowOff>
    </xdr:from>
    <xdr:to>
      <xdr:col>107</xdr:col>
      <xdr:colOff>101600</xdr:colOff>
      <xdr:row>39</xdr:row>
      <xdr:rowOff>148193</xdr:rowOff>
    </xdr:to>
    <xdr:sp macro="" textlink="">
      <xdr:nvSpPr>
        <xdr:cNvPr id="763" name="楕円 762"/>
        <xdr:cNvSpPr/>
      </xdr:nvSpPr>
      <xdr:spPr>
        <a:xfrm>
          <a:off x="20383500" y="6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139320</xdr:rowOff>
    </xdr:from>
    <xdr:ext cx="313932" cy="259045"/>
    <xdr:sp macro="" textlink="">
      <xdr:nvSpPr>
        <xdr:cNvPr id="764" name="テキスト ボックス 763"/>
        <xdr:cNvSpPr txBox="1"/>
      </xdr:nvSpPr>
      <xdr:spPr>
        <a:xfrm>
          <a:off x="20277333" y="6825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46103</xdr:rowOff>
    </xdr:from>
    <xdr:to>
      <xdr:col>102</xdr:col>
      <xdr:colOff>165100</xdr:colOff>
      <xdr:row>39</xdr:row>
      <xdr:rowOff>147703</xdr:rowOff>
    </xdr:to>
    <xdr:sp macro="" textlink="">
      <xdr:nvSpPr>
        <xdr:cNvPr id="765" name="楕円 764"/>
        <xdr:cNvSpPr/>
      </xdr:nvSpPr>
      <xdr:spPr>
        <a:xfrm>
          <a:off x="19494500" y="67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138830</xdr:rowOff>
    </xdr:from>
    <xdr:ext cx="378565" cy="259045"/>
    <xdr:sp macro="" textlink="">
      <xdr:nvSpPr>
        <xdr:cNvPr id="766" name="テキスト ボックス 765"/>
        <xdr:cNvSpPr txBox="1"/>
      </xdr:nvSpPr>
      <xdr:spPr>
        <a:xfrm>
          <a:off x="19356017" y="682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41907</xdr:rowOff>
    </xdr:from>
    <xdr:to>
      <xdr:col>98</xdr:col>
      <xdr:colOff>38100</xdr:colOff>
      <xdr:row>39</xdr:row>
      <xdr:rowOff>143507</xdr:rowOff>
    </xdr:to>
    <xdr:sp macro="" textlink="">
      <xdr:nvSpPr>
        <xdr:cNvPr id="767" name="楕円 766"/>
        <xdr:cNvSpPr/>
      </xdr:nvSpPr>
      <xdr:spPr>
        <a:xfrm>
          <a:off x="18605500" y="67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134634</xdr:rowOff>
    </xdr:from>
    <xdr:ext cx="378565" cy="259045"/>
    <xdr:sp macro="" textlink="">
      <xdr:nvSpPr>
        <xdr:cNvPr id="768" name="テキスト ボックス 767"/>
        <xdr:cNvSpPr txBox="1"/>
      </xdr:nvSpPr>
      <xdr:spPr>
        <a:xfrm>
          <a:off x="18467017" y="6821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134510</xdr:rowOff>
    </xdr:from>
    <xdr:to>
      <xdr:col>116</xdr:col>
      <xdr:colOff>63500</xdr:colOff>
      <xdr:row>58</xdr:row>
      <xdr:rowOff>136706</xdr:rowOff>
    </xdr:to>
    <xdr:cxnSp macro="">
      <xdr:nvCxnSpPr>
        <xdr:cNvPr id="795" name="直線コネクタ 794"/>
        <xdr:cNvCxnSpPr/>
      </xdr:nvCxnSpPr>
      <xdr:spPr>
        <a:xfrm flipV="1">
          <a:off x="21323300" y="10078610"/>
          <a:ext cx="8382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133414</xdr:rowOff>
    </xdr:from>
    <xdr:to>
      <xdr:col>111</xdr:col>
      <xdr:colOff>177800</xdr:colOff>
      <xdr:row>58</xdr:row>
      <xdr:rowOff>136706</xdr:rowOff>
    </xdr:to>
    <xdr:cxnSp macro="">
      <xdr:nvCxnSpPr>
        <xdr:cNvPr id="798" name="直線コネクタ 797"/>
        <xdr:cNvCxnSpPr/>
      </xdr:nvCxnSpPr>
      <xdr:spPr>
        <a:xfrm>
          <a:off x="20434300" y="1007751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133414</xdr:rowOff>
    </xdr:from>
    <xdr:to>
      <xdr:col>107</xdr:col>
      <xdr:colOff>50800</xdr:colOff>
      <xdr:row>58</xdr:row>
      <xdr:rowOff>135105</xdr:rowOff>
    </xdr:to>
    <xdr:cxnSp macro="">
      <xdr:nvCxnSpPr>
        <xdr:cNvPr id="801" name="直線コネクタ 800"/>
        <xdr:cNvCxnSpPr/>
      </xdr:nvCxnSpPr>
      <xdr:spPr>
        <a:xfrm flipV="1">
          <a:off x="19545300" y="10077514"/>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135105</xdr:rowOff>
    </xdr:from>
    <xdr:to>
      <xdr:col>102</xdr:col>
      <xdr:colOff>114300</xdr:colOff>
      <xdr:row>58</xdr:row>
      <xdr:rowOff>139220</xdr:rowOff>
    </xdr:to>
    <xdr:cxnSp macro="">
      <xdr:nvCxnSpPr>
        <xdr:cNvPr id="804" name="直線コネクタ 803"/>
        <xdr:cNvCxnSpPr/>
      </xdr:nvCxnSpPr>
      <xdr:spPr>
        <a:xfrm flipV="1">
          <a:off x="18656300" y="1007920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83710</xdr:rowOff>
    </xdr:from>
    <xdr:to>
      <xdr:col>116</xdr:col>
      <xdr:colOff>114300</xdr:colOff>
      <xdr:row>59</xdr:row>
      <xdr:rowOff>13860</xdr:rowOff>
    </xdr:to>
    <xdr:sp macro="" textlink="">
      <xdr:nvSpPr>
        <xdr:cNvPr id="814" name="楕円 813"/>
        <xdr:cNvSpPr/>
      </xdr:nvSpPr>
      <xdr:spPr>
        <a:xfrm>
          <a:off x="22110700" y="100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170087</xdr:rowOff>
    </xdr:from>
    <xdr:ext cx="378565" cy="259045"/>
    <xdr:sp macro="" textlink="">
      <xdr:nvSpPr>
        <xdr:cNvPr id="815" name="貸付金該当値テキスト"/>
        <xdr:cNvSpPr txBox="1"/>
      </xdr:nvSpPr>
      <xdr:spPr>
        <a:xfrm>
          <a:off x="22212300" y="994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85906</xdr:rowOff>
    </xdr:from>
    <xdr:to>
      <xdr:col>112</xdr:col>
      <xdr:colOff>38100</xdr:colOff>
      <xdr:row>59</xdr:row>
      <xdr:rowOff>16056</xdr:rowOff>
    </xdr:to>
    <xdr:sp macro="" textlink="">
      <xdr:nvSpPr>
        <xdr:cNvPr id="816" name="楕円 815"/>
        <xdr:cNvSpPr/>
      </xdr:nvSpPr>
      <xdr:spPr>
        <a:xfrm>
          <a:off x="21272500" y="100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7183</xdr:rowOff>
    </xdr:from>
    <xdr:ext cx="378565" cy="259045"/>
    <xdr:sp macro="" textlink="">
      <xdr:nvSpPr>
        <xdr:cNvPr id="817" name="テキスト ボックス 816"/>
        <xdr:cNvSpPr txBox="1"/>
      </xdr:nvSpPr>
      <xdr:spPr>
        <a:xfrm>
          <a:off x="21134017" y="10122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82614</xdr:rowOff>
    </xdr:from>
    <xdr:to>
      <xdr:col>107</xdr:col>
      <xdr:colOff>101600</xdr:colOff>
      <xdr:row>59</xdr:row>
      <xdr:rowOff>12764</xdr:rowOff>
    </xdr:to>
    <xdr:sp macro="" textlink="">
      <xdr:nvSpPr>
        <xdr:cNvPr id="818" name="楕円 817"/>
        <xdr:cNvSpPr/>
      </xdr:nvSpPr>
      <xdr:spPr>
        <a:xfrm>
          <a:off x="20383500" y="100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3891</xdr:rowOff>
    </xdr:from>
    <xdr:ext cx="378565" cy="259045"/>
    <xdr:sp macro="" textlink="">
      <xdr:nvSpPr>
        <xdr:cNvPr id="819" name="テキスト ボックス 818"/>
        <xdr:cNvSpPr txBox="1"/>
      </xdr:nvSpPr>
      <xdr:spPr>
        <a:xfrm>
          <a:off x="20245017" y="1011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84305</xdr:rowOff>
    </xdr:from>
    <xdr:to>
      <xdr:col>102</xdr:col>
      <xdr:colOff>165100</xdr:colOff>
      <xdr:row>59</xdr:row>
      <xdr:rowOff>14455</xdr:rowOff>
    </xdr:to>
    <xdr:sp macro="" textlink="">
      <xdr:nvSpPr>
        <xdr:cNvPr id="820" name="楕円 819"/>
        <xdr:cNvSpPr/>
      </xdr:nvSpPr>
      <xdr:spPr>
        <a:xfrm>
          <a:off x="19494500" y="100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5582</xdr:rowOff>
    </xdr:from>
    <xdr:ext cx="378565" cy="259045"/>
    <xdr:sp macro="" textlink="">
      <xdr:nvSpPr>
        <xdr:cNvPr id="821" name="テキスト ボックス 820"/>
        <xdr:cNvSpPr txBox="1"/>
      </xdr:nvSpPr>
      <xdr:spPr>
        <a:xfrm>
          <a:off x="19356017" y="1012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88420</xdr:rowOff>
    </xdr:from>
    <xdr:to>
      <xdr:col>98</xdr:col>
      <xdr:colOff>38100</xdr:colOff>
      <xdr:row>59</xdr:row>
      <xdr:rowOff>18570</xdr:rowOff>
    </xdr:to>
    <xdr:sp macro="" textlink="">
      <xdr:nvSpPr>
        <xdr:cNvPr id="822" name="楕円 821"/>
        <xdr:cNvSpPr/>
      </xdr:nvSpPr>
      <xdr:spPr>
        <a:xfrm>
          <a:off x="18605500" y="100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9697</xdr:rowOff>
    </xdr:from>
    <xdr:ext cx="313932" cy="259045"/>
    <xdr:sp macro="" textlink="">
      <xdr:nvSpPr>
        <xdr:cNvPr id="823" name="テキスト ボックス 822"/>
        <xdr:cNvSpPr txBox="1"/>
      </xdr:nvSpPr>
      <xdr:spPr>
        <a:xfrm>
          <a:off x="18499333" y="10125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58712</xdr:rowOff>
    </xdr:from>
    <xdr:to>
      <xdr:col>116</xdr:col>
      <xdr:colOff>63500</xdr:colOff>
      <xdr:row>74</xdr:row>
      <xdr:rowOff>112903</xdr:rowOff>
    </xdr:to>
    <xdr:cxnSp macro="">
      <xdr:nvCxnSpPr>
        <xdr:cNvPr id="852" name="直線コネクタ 851"/>
        <xdr:cNvCxnSpPr/>
      </xdr:nvCxnSpPr>
      <xdr:spPr>
        <a:xfrm>
          <a:off x="21323300" y="12746012"/>
          <a:ext cx="838200" cy="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110012</xdr:rowOff>
    </xdr:from>
    <xdr:ext cx="534377" cy="259045"/>
    <xdr:sp macro="" textlink="">
      <xdr:nvSpPr>
        <xdr:cNvPr id="853" name="繰出金平均値テキスト"/>
        <xdr:cNvSpPr txBox="1"/>
      </xdr:nvSpPr>
      <xdr:spPr>
        <a:xfrm>
          <a:off x="22212300" y="124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58712</xdr:rowOff>
    </xdr:from>
    <xdr:to>
      <xdr:col>111</xdr:col>
      <xdr:colOff>177800</xdr:colOff>
      <xdr:row>74</xdr:row>
      <xdr:rowOff>100508</xdr:rowOff>
    </xdr:to>
    <xdr:cxnSp macro="">
      <xdr:nvCxnSpPr>
        <xdr:cNvPr id="855" name="直線コネクタ 854"/>
        <xdr:cNvCxnSpPr/>
      </xdr:nvCxnSpPr>
      <xdr:spPr>
        <a:xfrm flipV="1">
          <a:off x="20434300" y="12746012"/>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100508</xdr:rowOff>
    </xdr:from>
    <xdr:to>
      <xdr:col>107</xdr:col>
      <xdr:colOff>50800</xdr:colOff>
      <xdr:row>74</xdr:row>
      <xdr:rowOff>101130</xdr:rowOff>
    </xdr:to>
    <xdr:cxnSp macro="">
      <xdr:nvCxnSpPr>
        <xdr:cNvPr id="858" name="直線コネクタ 857"/>
        <xdr:cNvCxnSpPr/>
      </xdr:nvCxnSpPr>
      <xdr:spPr>
        <a:xfrm flipV="1">
          <a:off x="19545300" y="12787808"/>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90716</xdr:rowOff>
    </xdr:from>
    <xdr:to>
      <xdr:col>102</xdr:col>
      <xdr:colOff>114300</xdr:colOff>
      <xdr:row>74</xdr:row>
      <xdr:rowOff>101130</xdr:rowOff>
    </xdr:to>
    <xdr:cxnSp macro="">
      <xdr:nvCxnSpPr>
        <xdr:cNvPr id="861" name="直線コネクタ 860"/>
        <xdr:cNvCxnSpPr/>
      </xdr:nvCxnSpPr>
      <xdr:spPr>
        <a:xfrm>
          <a:off x="18656300" y="12778016"/>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34789</xdr:rowOff>
    </xdr:from>
    <xdr:ext cx="534377" cy="259045"/>
    <xdr:sp macro="" textlink="">
      <xdr:nvSpPr>
        <xdr:cNvPr id="865" name="テキスト ボックス 864"/>
        <xdr:cNvSpPr txBox="1"/>
      </xdr:nvSpPr>
      <xdr:spPr>
        <a:xfrm>
          <a:off x="18389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62103</xdr:rowOff>
    </xdr:from>
    <xdr:to>
      <xdr:col>116</xdr:col>
      <xdr:colOff>114300</xdr:colOff>
      <xdr:row>74</xdr:row>
      <xdr:rowOff>163703</xdr:rowOff>
    </xdr:to>
    <xdr:sp macro="" textlink="">
      <xdr:nvSpPr>
        <xdr:cNvPr id="871" name="楕円 870"/>
        <xdr:cNvSpPr/>
      </xdr:nvSpPr>
      <xdr:spPr>
        <a:xfrm>
          <a:off x="22110700" y="127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40530</xdr:rowOff>
    </xdr:from>
    <xdr:ext cx="534377" cy="259045"/>
    <xdr:sp macro="" textlink="">
      <xdr:nvSpPr>
        <xdr:cNvPr id="872" name="繰出金該当値テキスト"/>
        <xdr:cNvSpPr txBox="1"/>
      </xdr:nvSpPr>
      <xdr:spPr>
        <a:xfrm>
          <a:off x="22212300" y="127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7912</xdr:rowOff>
    </xdr:from>
    <xdr:to>
      <xdr:col>112</xdr:col>
      <xdr:colOff>38100</xdr:colOff>
      <xdr:row>74</xdr:row>
      <xdr:rowOff>109512</xdr:rowOff>
    </xdr:to>
    <xdr:sp macro="" textlink="">
      <xdr:nvSpPr>
        <xdr:cNvPr id="873" name="楕円 872"/>
        <xdr:cNvSpPr/>
      </xdr:nvSpPr>
      <xdr:spPr>
        <a:xfrm>
          <a:off x="21272500" y="126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100639</xdr:rowOff>
    </xdr:from>
    <xdr:ext cx="534377" cy="259045"/>
    <xdr:sp macro="" textlink="">
      <xdr:nvSpPr>
        <xdr:cNvPr id="874" name="テキスト ボックス 873"/>
        <xdr:cNvSpPr txBox="1"/>
      </xdr:nvSpPr>
      <xdr:spPr>
        <a:xfrm>
          <a:off x="21056111" y="127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49708</xdr:rowOff>
    </xdr:from>
    <xdr:to>
      <xdr:col>107</xdr:col>
      <xdr:colOff>101600</xdr:colOff>
      <xdr:row>74</xdr:row>
      <xdr:rowOff>151308</xdr:rowOff>
    </xdr:to>
    <xdr:sp macro="" textlink="">
      <xdr:nvSpPr>
        <xdr:cNvPr id="875" name="楕円 874"/>
        <xdr:cNvSpPr/>
      </xdr:nvSpPr>
      <xdr:spPr>
        <a:xfrm>
          <a:off x="20383500" y="127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142435</xdr:rowOff>
    </xdr:from>
    <xdr:ext cx="534377" cy="259045"/>
    <xdr:sp macro="" textlink="">
      <xdr:nvSpPr>
        <xdr:cNvPr id="876" name="テキスト ボックス 875"/>
        <xdr:cNvSpPr txBox="1"/>
      </xdr:nvSpPr>
      <xdr:spPr>
        <a:xfrm>
          <a:off x="20167111" y="128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50330</xdr:rowOff>
    </xdr:from>
    <xdr:to>
      <xdr:col>102</xdr:col>
      <xdr:colOff>165100</xdr:colOff>
      <xdr:row>74</xdr:row>
      <xdr:rowOff>151930</xdr:rowOff>
    </xdr:to>
    <xdr:sp macro="" textlink="">
      <xdr:nvSpPr>
        <xdr:cNvPr id="877" name="楕円 876"/>
        <xdr:cNvSpPr/>
      </xdr:nvSpPr>
      <xdr:spPr>
        <a:xfrm>
          <a:off x="19494500" y="127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143057</xdr:rowOff>
    </xdr:from>
    <xdr:ext cx="534377" cy="259045"/>
    <xdr:sp macro="" textlink="">
      <xdr:nvSpPr>
        <xdr:cNvPr id="878" name="テキスト ボックス 877"/>
        <xdr:cNvSpPr txBox="1"/>
      </xdr:nvSpPr>
      <xdr:spPr>
        <a:xfrm>
          <a:off x="19278111" y="1283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39916</xdr:rowOff>
    </xdr:from>
    <xdr:to>
      <xdr:col>98</xdr:col>
      <xdr:colOff>38100</xdr:colOff>
      <xdr:row>74</xdr:row>
      <xdr:rowOff>141516</xdr:rowOff>
    </xdr:to>
    <xdr:sp macro="" textlink="">
      <xdr:nvSpPr>
        <xdr:cNvPr id="879" name="楕円 878"/>
        <xdr:cNvSpPr/>
      </xdr:nvSpPr>
      <xdr:spPr>
        <a:xfrm>
          <a:off x="18605500" y="127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132643</xdr:rowOff>
    </xdr:from>
    <xdr:ext cx="534377" cy="259045"/>
    <xdr:sp macro="" textlink="">
      <xdr:nvSpPr>
        <xdr:cNvPr id="880" name="テキスト ボックス 879"/>
        <xdr:cNvSpPr txBox="1"/>
      </xdr:nvSpPr>
      <xdr:spPr>
        <a:xfrm>
          <a:off x="18389111" y="128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で住民千人当たり職員数は</a:t>
          </a:r>
          <a:r>
            <a:rPr kumimoji="1" lang="en-US" altLang="ja-JP" sz="1300">
              <a:latin typeface="ＭＳ Ｐゴシック" panose="020B0600070205080204" pitchFamily="50" charset="-128"/>
              <a:ea typeface="ＭＳ Ｐゴシック" panose="020B0600070205080204" pitchFamily="50" charset="-128"/>
            </a:rPr>
            <a:t>10.11</a:t>
          </a:r>
          <a:r>
            <a:rPr kumimoji="1" lang="ja-JP" altLang="en-US" sz="1300">
              <a:latin typeface="ＭＳ Ｐゴシック" panose="020B0600070205080204" pitchFamily="50" charset="-128"/>
              <a:ea typeface="ＭＳ Ｐゴシック" panose="020B0600070205080204" pitchFamily="50" charset="-128"/>
            </a:rPr>
            <a:t>人と類似団体と比較して△</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人下回っているものの、人件費決算額は退職手当組合への特別負担金が主な要因で類似団体を継続的に上回り、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53,357</a:t>
          </a:r>
          <a:r>
            <a:rPr kumimoji="1" lang="ja-JP" altLang="en-US" sz="1300">
              <a:latin typeface="ＭＳ Ｐゴシック" panose="020B0600070205080204" pitchFamily="50" charset="-128"/>
              <a:ea typeface="ＭＳ Ｐゴシック" panose="020B0600070205080204" pitchFamily="50" charset="-128"/>
            </a:rPr>
            <a:t>円上回っている。物件費は、旧ゴミ処分場閉鎖事業の完了で△</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百万円により、物件費の決算額が前年度比で△</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百万円となり、住民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人当たりの物件費は</a:t>
          </a:r>
          <a:r>
            <a:rPr kumimoji="1" lang="en-US" altLang="ja-JP" sz="1300">
              <a:latin typeface="ＭＳ Ｐゴシック" panose="020B0600070205080204" pitchFamily="50" charset="-128"/>
              <a:ea typeface="ＭＳ Ｐゴシック" panose="020B0600070205080204" pitchFamily="50" charset="-128"/>
            </a:rPr>
            <a:t>91,310</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13,372</a:t>
          </a:r>
          <a:r>
            <a:rPr kumimoji="1" lang="ja-JP" altLang="en-US" sz="1300">
              <a:latin typeface="ＭＳ Ｐゴシック" panose="020B0600070205080204" pitchFamily="50" charset="-128"/>
              <a:ea typeface="ＭＳ Ｐゴシック" panose="020B0600070205080204" pitchFamily="50" charset="-128"/>
            </a:rPr>
            <a:t>円となった。維持補修費は除雪経費を主な要因として、</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3,632</a:t>
          </a:r>
          <a:r>
            <a:rPr kumimoji="1" lang="ja-JP" altLang="en-US" sz="1300">
              <a:latin typeface="ＭＳ Ｐゴシック" panose="020B0600070205080204" pitchFamily="50" charset="-128"/>
              <a:ea typeface="ＭＳ Ｐゴシック" panose="020B0600070205080204" pitchFamily="50" charset="-128"/>
            </a:rPr>
            <a:t>円上回り、全国平均は</a:t>
          </a:r>
          <a:r>
            <a:rPr kumimoji="1" lang="en-US" altLang="ja-JP" sz="1300">
              <a:latin typeface="ＭＳ Ｐゴシック" panose="020B0600070205080204" pitchFamily="50" charset="-128"/>
              <a:ea typeface="ＭＳ Ｐゴシック" panose="020B0600070205080204" pitchFamily="50" charset="-128"/>
            </a:rPr>
            <a:t>10,010</a:t>
          </a:r>
          <a:r>
            <a:rPr kumimoji="1" lang="ja-JP" altLang="en-US" sz="1300">
              <a:latin typeface="ＭＳ Ｐゴシック" panose="020B0600070205080204" pitchFamily="50" charset="-128"/>
              <a:ea typeface="ＭＳ Ｐゴシック" panose="020B0600070205080204" pitchFamily="50" charset="-128"/>
            </a:rPr>
            <a:t>円上回る。補助費等は類似団体平均を</a:t>
          </a:r>
          <a:r>
            <a:rPr kumimoji="1" lang="en-US" altLang="ja-JP" sz="1300">
              <a:latin typeface="ＭＳ Ｐゴシック" panose="020B0600070205080204" pitchFamily="50" charset="-128"/>
              <a:ea typeface="ＭＳ Ｐゴシック" panose="020B0600070205080204" pitchFamily="50" charset="-128"/>
            </a:rPr>
            <a:t>23,868</a:t>
          </a:r>
          <a:r>
            <a:rPr kumimoji="1" lang="ja-JP" altLang="en-US" sz="1300">
              <a:latin typeface="ＭＳ Ｐゴシック" panose="020B0600070205080204" pitchFamily="50" charset="-128"/>
              <a:ea typeface="ＭＳ Ｐゴシック" panose="020B0600070205080204" pitchFamily="50" charset="-128"/>
            </a:rPr>
            <a:t>円下回ったが一部事務組合負担金の増で前年度比</a:t>
          </a:r>
          <a:r>
            <a:rPr kumimoji="1" lang="en-US" altLang="ja-JP" sz="1300">
              <a:latin typeface="ＭＳ Ｐゴシック" panose="020B0600070205080204" pitchFamily="50" charset="-128"/>
              <a:ea typeface="ＭＳ Ｐゴシック" panose="020B0600070205080204" pitchFamily="50" charset="-128"/>
            </a:rPr>
            <a:t>11,132</a:t>
          </a:r>
          <a:r>
            <a:rPr kumimoji="1" lang="ja-JP" altLang="en-US" sz="1300">
              <a:latin typeface="ＭＳ Ｐゴシック" panose="020B0600070205080204" pitchFamily="50" charset="-128"/>
              <a:ea typeface="ＭＳ Ｐゴシック" panose="020B0600070205080204" pitchFamily="50" charset="-128"/>
            </a:rPr>
            <a:t>円増となった。普通建設事業費は、住民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60,697</a:t>
          </a:r>
          <a:r>
            <a:rPr kumimoji="1" lang="ja-JP" altLang="en-US" sz="1300">
              <a:latin typeface="ＭＳ Ｐゴシック" panose="020B0600070205080204" pitchFamily="50" charset="-128"/>
              <a:ea typeface="ＭＳ Ｐゴシック" panose="020B0600070205080204" pitchFamily="50" charset="-128"/>
            </a:rPr>
            <a:t>円と対前年度比で</a:t>
          </a:r>
          <a:r>
            <a:rPr kumimoji="1" lang="en-US" altLang="ja-JP" sz="1300">
              <a:latin typeface="ＭＳ Ｐゴシック" panose="020B0600070205080204" pitchFamily="50" charset="-128"/>
              <a:ea typeface="ＭＳ Ｐゴシック" panose="020B0600070205080204" pitchFamily="50" charset="-128"/>
            </a:rPr>
            <a:t>475</a:t>
          </a:r>
          <a:r>
            <a:rPr kumimoji="1" lang="ja-JP" altLang="en-US" sz="1300">
              <a:latin typeface="ＭＳ Ｐゴシック" panose="020B0600070205080204" pitchFamily="50" charset="-128"/>
              <a:ea typeface="ＭＳ Ｐゴシック" panose="020B0600070205080204" pitchFamily="50" charset="-128"/>
            </a:rPr>
            <a:t>円の微増となり、類似団体平均を</a:t>
          </a:r>
          <a:r>
            <a:rPr kumimoji="1" lang="en-US" altLang="ja-JP" sz="1300">
              <a:latin typeface="ＭＳ Ｐゴシック" panose="020B0600070205080204" pitchFamily="50" charset="-128"/>
              <a:ea typeface="ＭＳ Ｐゴシック" panose="020B0600070205080204" pitchFamily="50" charset="-128"/>
            </a:rPr>
            <a:t>54,353</a:t>
          </a:r>
          <a:r>
            <a:rPr kumimoji="1" lang="ja-JP" altLang="en-US" sz="1300">
              <a:latin typeface="ＭＳ Ｐゴシック" panose="020B0600070205080204" pitchFamily="50" charset="-128"/>
              <a:ea typeface="ＭＳ Ｐゴシック" panose="020B0600070205080204" pitchFamily="50" charset="-128"/>
            </a:rPr>
            <a:t>円下回り新規整備の割合が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％を占める結果となった。公債費は交付税算入されるものが約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割だが類似団体平均を</a:t>
          </a:r>
          <a:r>
            <a:rPr kumimoji="1" lang="en-US" altLang="ja-JP" sz="1300">
              <a:latin typeface="ＭＳ Ｐゴシック" panose="020B0600070205080204" pitchFamily="50" charset="-128"/>
              <a:ea typeface="ＭＳ Ｐゴシック" panose="020B0600070205080204" pitchFamily="50" charset="-128"/>
            </a:rPr>
            <a:t>26,221</a:t>
          </a:r>
          <a:r>
            <a:rPr kumimoji="1" lang="ja-JP" altLang="en-US" sz="1300">
              <a:latin typeface="ＭＳ Ｐゴシック" panose="020B0600070205080204" pitchFamily="50" charset="-128"/>
              <a:ea typeface="ＭＳ Ｐゴシック" panose="020B0600070205080204" pitchFamily="50" charset="-128"/>
            </a:rPr>
            <a:t>円上回る結果となり、今後、大型投資事業実施に伴う元金償還が始まるため、増加傾向になるものと見込まれる。扶助費は、保育料無料化に伴う保育児童の増、高校生までの医療費無料化などにより増加傾向となり、類似団体平均を</a:t>
          </a:r>
          <a:r>
            <a:rPr kumimoji="1" lang="en-US" altLang="ja-JP" sz="1300">
              <a:latin typeface="ＭＳ Ｐゴシック" panose="020B0600070205080204" pitchFamily="50" charset="-128"/>
              <a:ea typeface="ＭＳ Ｐゴシック" panose="020B0600070205080204" pitchFamily="50" charset="-128"/>
            </a:rPr>
            <a:t>1,202</a:t>
          </a:r>
          <a:r>
            <a:rPr kumimoji="1" lang="ja-JP" altLang="en-US" sz="1300">
              <a:latin typeface="ＭＳ Ｐゴシック" panose="020B0600070205080204" pitchFamily="50" charset="-128"/>
              <a:ea typeface="ＭＳ Ｐゴシック" panose="020B0600070205080204" pitchFamily="50" charset="-128"/>
            </a:rPr>
            <a:t>円上回っている。積立金は、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では類似団体平均を</a:t>
          </a:r>
          <a:r>
            <a:rPr kumimoji="1" lang="en-US" altLang="ja-JP" sz="1300">
              <a:latin typeface="ＭＳ Ｐゴシック" panose="020B0600070205080204" pitchFamily="50" charset="-128"/>
              <a:ea typeface="ＭＳ Ｐゴシック" panose="020B0600070205080204" pitchFamily="50" charset="-128"/>
            </a:rPr>
            <a:t>24,972</a:t>
          </a:r>
          <a:r>
            <a:rPr kumimoji="1" lang="ja-JP" altLang="en-US" sz="1300">
              <a:latin typeface="ＭＳ Ｐゴシック" panose="020B0600070205080204" pitchFamily="50" charset="-128"/>
              <a:ea typeface="ＭＳ Ｐゴシック" panose="020B0600070205080204" pitchFamily="50" charset="-128"/>
            </a:rPr>
            <a:t>円下回たが取崩し額も減少したため、財政調整基金残高は</a:t>
          </a:r>
          <a:r>
            <a:rPr kumimoji="1" lang="en-US" altLang="ja-JP" sz="1300">
              <a:latin typeface="ＭＳ Ｐゴシック" panose="020B0600070205080204" pitchFamily="50" charset="-128"/>
              <a:ea typeface="ＭＳ Ｐゴシック" panose="020B0600070205080204" pitchFamily="50" charset="-128"/>
            </a:rPr>
            <a:t>1,540</a:t>
          </a:r>
          <a:r>
            <a:rPr kumimoji="1" lang="ja-JP" altLang="en-US" sz="1300">
              <a:latin typeface="ＭＳ Ｐゴシック" panose="020B0600070205080204" pitchFamily="50" charset="-128"/>
              <a:ea typeface="ＭＳ Ｐゴシック" panose="020B0600070205080204" pitchFamily="50" charset="-128"/>
            </a:rPr>
            <a:t>百万円と前年比</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百万円増となっている。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11,178
11,104
216.34
7,322,137
7,164,717
156,607
4,537,112
12,240,533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66875</xdr:rowOff>
    </xdr:from>
    <xdr:to>
      <xdr:col>24</xdr:col>
      <xdr:colOff>63500</xdr:colOff>
      <xdr:row>34</xdr:row>
      <xdr:rowOff>77651</xdr:rowOff>
    </xdr:to>
    <xdr:cxnSp macro="">
      <xdr:nvCxnSpPr>
        <xdr:cNvPr id="63" name="直線コネクタ 62"/>
        <xdr:cNvCxnSpPr/>
      </xdr:nvCxnSpPr>
      <xdr:spPr>
        <a:xfrm>
          <a:off x="3797300" y="5896175"/>
          <a:ext cx="8382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130355</xdr:rowOff>
    </xdr:from>
    <xdr:ext cx="469744" cy="259045"/>
    <xdr:sp macro="" textlink="">
      <xdr:nvSpPr>
        <xdr:cNvPr id="64" name="議会費平均値テキスト"/>
        <xdr:cNvSpPr txBox="1"/>
      </xdr:nvSpPr>
      <xdr:spPr>
        <a:xfrm>
          <a:off x="4686300" y="5959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66875</xdr:rowOff>
    </xdr:from>
    <xdr:to>
      <xdr:col>19</xdr:col>
      <xdr:colOff>177800</xdr:colOff>
      <xdr:row>34</xdr:row>
      <xdr:rowOff>103451</xdr:rowOff>
    </xdr:to>
    <xdr:cxnSp macro="">
      <xdr:nvCxnSpPr>
        <xdr:cNvPr id="66" name="直線コネクタ 65"/>
        <xdr:cNvCxnSpPr/>
      </xdr:nvCxnSpPr>
      <xdr:spPr>
        <a:xfrm flipV="1">
          <a:off x="2908300" y="589617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100964</xdr:rowOff>
    </xdr:from>
    <xdr:ext cx="469744" cy="259045"/>
    <xdr:sp macro="" textlink="">
      <xdr:nvSpPr>
        <xdr:cNvPr id="68" name="テキスト ボックス 67"/>
        <xdr:cNvSpPr txBox="1"/>
      </xdr:nvSpPr>
      <xdr:spPr>
        <a:xfrm>
          <a:off x="3562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28666</xdr:rowOff>
    </xdr:from>
    <xdr:to>
      <xdr:col>15</xdr:col>
      <xdr:colOff>50800</xdr:colOff>
      <xdr:row>34</xdr:row>
      <xdr:rowOff>103451</xdr:rowOff>
    </xdr:to>
    <xdr:cxnSp macro="">
      <xdr:nvCxnSpPr>
        <xdr:cNvPr id="69" name="直線コネクタ 68"/>
        <xdr:cNvCxnSpPr/>
      </xdr:nvCxnSpPr>
      <xdr:spPr>
        <a:xfrm>
          <a:off x="2019300" y="5686516"/>
          <a:ext cx="889000" cy="24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142112</xdr:rowOff>
    </xdr:from>
    <xdr:ext cx="469744" cy="259045"/>
    <xdr:sp macro="" textlink="">
      <xdr:nvSpPr>
        <xdr:cNvPr id="71" name="テキスト ボックス 70"/>
        <xdr:cNvSpPr txBox="1"/>
      </xdr:nvSpPr>
      <xdr:spPr>
        <a:xfrm>
          <a:off x="2673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28666</xdr:rowOff>
    </xdr:from>
    <xdr:to>
      <xdr:col>10</xdr:col>
      <xdr:colOff>114300</xdr:colOff>
      <xdr:row>33</xdr:row>
      <xdr:rowOff>37157</xdr:rowOff>
    </xdr:to>
    <xdr:cxnSp macro="">
      <xdr:nvCxnSpPr>
        <xdr:cNvPr id="72" name="直線コネクタ 71"/>
        <xdr:cNvCxnSpPr/>
      </xdr:nvCxnSpPr>
      <xdr:spPr>
        <a:xfrm flipV="1">
          <a:off x="1130300" y="568651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143745</xdr:rowOff>
    </xdr:from>
    <xdr:ext cx="469744" cy="259045"/>
    <xdr:sp macro="" textlink="">
      <xdr:nvSpPr>
        <xdr:cNvPr id="74" name="テキスト ボックス 73"/>
        <xdr:cNvSpPr txBox="1"/>
      </xdr:nvSpPr>
      <xdr:spPr>
        <a:xfrm>
          <a:off x="1784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145704</xdr:rowOff>
    </xdr:from>
    <xdr:ext cx="469744" cy="259045"/>
    <xdr:sp macro="" textlink="">
      <xdr:nvSpPr>
        <xdr:cNvPr id="76" name="テキスト ボックス 75"/>
        <xdr:cNvSpPr txBox="1"/>
      </xdr:nvSpPr>
      <xdr:spPr>
        <a:xfrm>
          <a:off x="895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26851</xdr:rowOff>
    </xdr:from>
    <xdr:to>
      <xdr:col>24</xdr:col>
      <xdr:colOff>114300</xdr:colOff>
      <xdr:row>34</xdr:row>
      <xdr:rowOff>128451</xdr:rowOff>
    </xdr:to>
    <xdr:sp macro="" textlink="">
      <xdr:nvSpPr>
        <xdr:cNvPr id="82" name="楕円 81"/>
        <xdr:cNvSpPr/>
      </xdr:nvSpPr>
      <xdr:spPr>
        <a:xfrm>
          <a:off x="45847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49728</xdr:rowOff>
    </xdr:from>
    <xdr:ext cx="469744" cy="259045"/>
    <xdr:sp macro="" textlink="">
      <xdr:nvSpPr>
        <xdr:cNvPr id="83" name="議会費該当値テキスト"/>
        <xdr:cNvSpPr txBox="1"/>
      </xdr:nvSpPr>
      <xdr:spPr>
        <a:xfrm>
          <a:off x="4686300" y="57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16075</xdr:rowOff>
    </xdr:from>
    <xdr:to>
      <xdr:col>20</xdr:col>
      <xdr:colOff>38100</xdr:colOff>
      <xdr:row>34</xdr:row>
      <xdr:rowOff>117675</xdr:rowOff>
    </xdr:to>
    <xdr:sp macro="" textlink="">
      <xdr:nvSpPr>
        <xdr:cNvPr id="84" name="楕円 83"/>
        <xdr:cNvSpPr/>
      </xdr:nvSpPr>
      <xdr:spPr>
        <a:xfrm>
          <a:off x="3746500" y="58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134202</xdr:rowOff>
    </xdr:from>
    <xdr:ext cx="469744" cy="259045"/>
    <xdr:sp macro="" textlink="">
      <xdr:nvSpPr>
        <xdr:cNvPr id="85" name="テキスト ボックス 84"/>
        <xdr:cNvSpPr txBox="1"/>
      </xdr:nvSpPr>
      <xdr:spPr>
        <a:xfrm>
          <a:off x="3562428" y="562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52651</xdr:rowOff>
    </xdr:from>
    <xdr:to>
      <xdr:col>15</xdr:col>
      <xdr:colOff>101600</xdr:colOff>
      <xdr:row>34</xdr:row>
      <xdr:rowOff>154251</xdr:rowOff>
    </xdr:to>
    <xdr:sp macro="" textlink="">
      <xdr:nvSpPr>
        <xdr:cNvPr id="86" name="楕円 85"/>
        <xdr:cNvSpPr/>
      </xdr:nvSpPr>
      <xdr:spPr>
        <a:xfrm>
          <a:off x="28575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170778</xdr:rowOff>
    </xdr:from>
    <xdr:ext cx="469744" cy="259045"/>
    <xdr:sp macro="" textlink="">
      <xdr:nvSpPr>
        <xdr:cNvPr id="87" name="テキスト ボックス 86"/>
        <xdr:cNvSpPr txBox="1"/>
      </xdr:nvSpPr>
      <xdr:spPr>
        <a:xfrm>
          <a:off x="2673428" y="56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149316</xdr:rowOff>
    </xdr:from>
    <xdr:to>
      <xdr:col>10</xdr:col>
      <xdr:colOff>165100</xdr:colOff>
      <xdr:row>33</xdr:row>
      <xdr:rowOff>79466</xdr:rowOff>
    </xdr:to>
    <xdr:sp macro="" textlink="">
      <xdr:nvSpPr>
        <xdr:cNvPr id="88" name="楕円 87"/>
        <xdr:cNvSpPr/>
      </xdr:nvSpPr>
      <xdr:spPr>
        <a:xfrm>
          <a:off x="1968500" y="56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95993</xdr:rowOff>
    </xdr:from>
    <xdr:ext cx="469744" cy="259045"/>
    <xdr:sp macro="" textlink="">
      <xdr:nvSpPr>
        <xdr:cNvPr id="89" name="テキスト ボックス 88"/>
        <xdr:cNvSpPr txBox="1"/>
      </xdr:nvSpPr>
      <xdr:spPr>
        <a:xfrm>
          <a:off x="1784428" y="541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157807</xdr:rowOff>
    </xdr:from>
    <xdr:to>
      <xdr:col>6</xdr:col>
      <xdr:colOff>38100</xdr:colOff>
      <xdr:row>33</xdr:row>
      <xdr:rowOff>87957</xdr:rowOff>
    </xdr:to>
    <xdr:sp macro="" textlink="">
      <xdr:nvSpPr>
        <xdr:cNvPr id="90" name="楕円 89"/>
        <xdr:cNvSpPr/>
      </xdr:nvSpPr>
      <xdr:spPr>
        <a:xfrm>
          <a:off x="1079500" y="56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104484</xdr:rowOff>
    </xdr:from>
    <xdr:ext cx="469744" cy="259045"/>
    <xdr:sp macro="" textlink="">
      <xdr:nvSpPr>
        <xdr:cNvPr id="91" name="テキスト ボックス 90"/>
        <xdr:cNvSpPr txBox="1"/>
      </xdr:nvSpPr>
      <xdr:spPr>
        <a:xfrm>
          <a:off x="895428" y="54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140786</xdr:rowOff>
    </xdr:from>
    <xdr:to>
      <xdr:col>24</xdr:col>
      <xdr:colOff>63500</xdr:colOff>
      <xdr:row>58</xdr:row>
      <xdr:rowOff>142110</xdr:rowOff>
    </xdr:to>
    <xdr:cxnSp macro="">
      <xdr:nvCxnSpPr>
        <xdr:cNvPr id="120" name="直線コネクタ 119"/>
        <xdr:cNvCxnSpPr/>
      </xdr:nvCxnSpPr>
      <xdr:spPr>
        <a:xfrm flipV="1">
          <a:off x="3797300" y="10084886"/>
          <a:ext cx="8382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11006</xdr:rowOff>
    </xdr:from>
    <xdr:to>
      <xdr:col>19</xdr:col>
      <xdr:colOff>177800</xdr:colOff>
      <xdr:row>58</xdr:row>
      <xdr:rowOff>142110</xdr:rowOff>
    </xdr:to>
    <xdr:cxnSp macro="">
      <xdr:nvCxnSpPr>
        <xdr:cNvPr id="123" name="直線コネクタ 122"/>
        <xdr:cNvCxnSpPr/>
      </xdr:nvCxnSpPr>
      <xdr:spPr>
        <a:xfrm>
          <a:off x="2908300" y="9955106"/>
          <a:ext cx="889000" cy="13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11006</xdr:rowOff>
    </xdr:from>
    <xdr:to>
      <xdr:col>15</xdr:col>
      <xdr:colOff>50800</xdr:colOff>
      <xdr:row>58</xdr:row>
      <xdr:rowOff>111152</xdr:rowOff>
    </xdr:to>
    <xdr:cxnSp macro="">
      <xdr:nvCxnSpPr>
        <xdr:cNvPr id="126" name="直線コネクタ 125"/>
        <xdr:cNvCxnSpPr/>
      </xdr:nvCxnSpPr>
      <xdr:spPr>
        <a:xfrm flipV="1">
          <a:off x="2019300" y="9955106"/>
          <a:ext cx="889000" cy="10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158639</xdr:rowOff>
    </xdr:from>
    <xdr:ext cx="599010" cy="259045"/>
    <xdr:sp macro="" textlink="">
      <xdr:nvSpPr>
        <xdr:cNvPr id="128" name="テキスト ボックス 127"/>
        <xdr:cNvSpPr txBox="1"/>
      </xdr:nvSpPr>
      <xdr:spPr>
        <a:xfrm>
          <a:off x="2608795" y="10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111152</xdr:rowOff>
    </xdr:from>
    <xdr:to>
      <xdr:col>10</xdr:col>
      <xdr:colOff>114300</xdr:colOff>
      <xdr:row>58</xdr:row>
      <xdr:rowOff>144242</xdr:rowOff>
    </xdr:to>
    <xdr:cxnSp macro="">
      <xdr:nvCxnSpPr>
        <xdr:cNvPr id="129" name="直線コネクタ 128"/>
        <xdr:cNvCxnSpPr/>
      </xdr:nvCxnSpPr>
      <xdr:spPr>
        <a:xfrm flipV="1">
          <a:off x="1130300" y="10055252"/>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4941</xdr:rowOff>
    </xdr:from>
    <xdr:ext cx="599010" cy="259045"/>
    <xdr:sp macro="" textlink="">
      <xdr:nvSpPr>
        <xdr:cNvPr id="131" name="テキスト ボックス 130"/>
        <xdr:cNvSpPr txBox="1"/>
      </xdr:nvSpPr>
      <xdr:spPr>
        <a:xfrm>
          <a:off x="1719795" y="101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89986</xdr:rowOff>
    </xdr:from>
    <xdr:to>
      <xdr:col>24</xdr:col>
      <xdr:colOff>114300</xdr:colOff>
      <xdr:row>59</xdr:row>
      <xdr:rowOff>20136</xdr:rowOff>
    </xdr:to>
    <xdr:sp macro="" textlink="">
      <xdr:nvSpPr>
        <xdr:cNvPr id="139" name="楕円 138"/>
        <xdr:cNvSpPr/>
      </xdr:nvSpPr>
      <xdr:spPr>
        <a:xfrm>
          <a:off x="4584700" y="100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30312</xdr:rowOff>
    </xdr:from>
    <xdr:ext cx="534377" cy="259045"/>
    <xdr:sp macro="" textlink="">
      <xdr:nvSpPr>
        <xdr:cNvPr id="140" name="総務費該当値テキスト"/>
        <xdr:cNvSpPr txBox="1"/>
      </xdr:nvSpPr>
      <xdr:spPr>
        <a:xfrm>
          <a:off x="4686300" y="99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91310</xdr:rowOff>
    </xdr:from>
    <xdr:to>
      <xdr:col>20</xdr:col>
      <xdr:colOff>38100</xdr:colOff>
      <xdr:row>59</xdr:row>
      <xdr:rowOff>21460</xdr:rowOff>
    </xdr:to>
    <xdr:sp macro="" textlink="">
      <xdr:nvSpPr>
        <xdr:cNvPr id="141" name="楕円 140"/>
        <xdr:cNvSpPr/>
      </xdr:nvSpPr>
      <xdr:spPr>
        <a:xfrm>
          <a:off x="3746500" y="100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12587</xdr:rowOff>
    </xdr:from>
    <xdr:ext cx="534377" cy="259045"/>
    <xdr:sp macro="" textlink="">
      <xdr:nvSpPr>
        <xdr:cNvPr id="142" name="テキスト ボックス 141"/>
        <xdr:cNvSpPr txBox="1"/>
      </xdr:nvSpPr>
      <xdr:spPr>
        <a:xfrm>
          <a:off x="3530111" y="1012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131656</xdr:rowOff>
    </xdr:from>
    <xdr:to>
      <xdr:col>15</xdr:col>
      <xdr:colOff>101600</xdr:colOff>
      <xdr:row>58</xdr:row>
      <xdr:rowOff>61806</xdr:rowOff>
    </xdr:to>
    <xdr:sp macro="" textlink="">
      <xdr:nvSpPr>
        <xdr:cNvPr id="143" name="楕円 142"/>
        <xdr:cNvSpPr/>
      </xdr:nvSpPr>
      <xdr:spPr>
        <a:xfrm>
          <a:off x="2857500" y="99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78333</xdr:rowOff>
    </xdr:from>
    <xdr:ext cx="599010" cy="259045"/>
    <xdr:sp macro="" textlink="">
      <xdr:nvSpPr>
        <xdr:cNvPr id="144" name="テキスト ボックス 143"/>
        <xdr:cNvSpPr txBox="1"/>
      </xdr:nvSpPr>
      <xdr:spPr>
        <a:xfrm>
          <a:off x="2608795" y="967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60352</xdr:rowOff>
    </xdr:from>
    <xdr:to>
      <xdr:col>10</xdr:col>
      <xdr:colOff>165100</xdr:colOff>
      <xdr:row>58</xdr:row>
      <xdr:rowOff>161952</xdr:rowOff>
    </xdr:to>
    <xdr:sp macro="" textlink="">
      <xdr:nvSpPr>
        <xdr:cNvPr id="145" name="楕円 144"/>
        <xdr:cNvSpPr/>
      </xdr:nvSpPr>
      <xdr:spPr>
        <a:xfrm>
          <a:off x="1968500" y="100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7029</xdr:rowOff>
    </xdr:from>
    <xdr:ext cx="599010" cy="259045"/>
    <xdr:sp macro="" textlink="">
      <xdr:nvSpPr>
        <xdr:cNvPr id="146" name="テキスト ボックス 145"/>
        <xdr:cNvSpPr txBox="1"/>
      </xdr:nvSpPr>
      <xdr:spPr>
        <a:xfrm>
          <a:off x="1719795" y="977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93442</xdr:rowOff>
    </xdr:from>
    <xdr:to>
      <xdr:col>6</xdr:col>
      <xdr:colOff>38100</xdr:colOff>
      <xdr:row>59</xdr:row>
      <xdr:rowOff>23592</xdr:rowOff>
    </xdr:to>
    <xdr:sp macro="" textlink="">
      <xdr:nvSpPr>
        <xdr:cNvPr id="147" name="楕円 146"/>
        <xdr:cNvSpPr/>
      </xdr:nvSpPr>
      <xdr:spPr>
        <a:xfrm>
          <a:off x="1079500" y="100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14719</xdr:rowOff>
    </xdr:from>
    <xdr:ext cx="534377" cy="259045"/>
    <xdr:sp macro="" textlink="">
      <xdr:nvSpPr>
        <xdr:cNvPr id="148" name="テキスト ボックス 147"/>
        <xdr:cNvSpPr txBox="1"/>
      </xdr:nvSpPr>
      <xdr:spPr>
        <a:xfrm>
          <a:off x="863111" y="1013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139558</xdr:rowOff>
    </xdr:from>
    <xdr:to>
      <xdr:col>24</xdr:col>
      <xdr:colOff>63500</xdr:colOff>
      <xdr:row>75</xdr:row>
      <xdr:rowOff>164802</xdr:rowOff>
    </xdr:to>
    <xdr:cxnSp macro="">
      <xdr:nvCxnSpPr>
        <xdr:cNvPr id="180" name="直線コネクタ 179"/>
        <xdr:cNvCxnSpPr/>
      </xdr:nvCxnSpPr>
      <xdr:spPr>
        <a:xfrm>
          <a:off x="3797300" y="12998308"/>
          <a:ext cx="8382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109055</xdr:rowOff>
    </xdr:from>
    <xdr:ext cx="599010" cy="259045"/>
    <xdr:sp macro="" textlink="">
      <xdr:nvSpPr>
        <xdr:cNvPr id="181" name="民生費平均値テキスト"/>
        <xdr:cNvSpPr txBox="1"/>
      </xdr:nvSpPr>
      <xdr:spPr>
        <a:xfrm>
          <a:off x="4686300" y="1262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115523</xdr:rowOff>
    </xdr:from>
    <xdr:to>
      <xdr:col>19</xdr:col>
      <xdr:colOff>177800</xdr:colOff>
      <xdr:row>75</xdr:row>
      <xdr:rowOff>139558</xdr:rowOff>
    </xdr:to>
    <xdr:cxnSp macro="">
      <xdr:nvCxnSpPr>
        <xdr:cNvPr id="183" name="直線コネクタ 182"/>
        <xdr:cNvCxnSpPr/>
      </xdr:nvCxnSpPr>
      <xdr:spPr>
        <a:xfrm>
          <a:off x="2908300" y="12974273"/>
          <a:ext cx="889000" cy="2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160752</xdr:rowOff>
    </xdr:from>
    <xdr:ext cx="599010" cy="259045"/>
    <xdr:sp macro="" textlink="">
      <xdr:nvSpPr>
        <xdr:cNvPr id="185" name="テキスト ボックス 184"/>
        <xdr:cNvSpPr txBox="1"/>
      </xdr:nvSpPr>
      <xdr:spPr>
        <a:xfrm>
          <a:off x="3497795" y="125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115523</xdr:rowOff>
    </xdr:from>
    <xdr:to>
      <xdr:col>15</xdr:col>
      <xdr:colOff>50800</xdr:colOff>
      <xdr:row>76</xdr:row>
      <xdr:rowOff>77749</xdr:rowOff>
    </xdr:to>
    <xdr:cxnSp macro="">
      <xdr:nvCxnSpPr>
        <xdr:cNvPr id="186" name="直線コネクタ 185"/>
        <xdr:cNvCxnSpPr/>
      </xdr:nvCxnSpPr>
      <xdr:spPr>
        <a:xfrm flipV="1">
          <a:off x="2019300" y="12974273"/>
          <a:ext cx="889000" cy="13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110547</xdr:rowOff>
    </xdr:from>
    <xdr:ext cx="599010" cy="259045"/>
    <xdr:sp macro="" textlink="">
      <xdr:nvSpPr>
        <xdr:cNvPr id="188" name="テキスト ボックス 187"/>
        <xdr:cNvSpPr txBox="1"/>
      </xdr:nvSpPr>
      <xdr:spPr>
        <a:xfrm>
          <a:off x="2608795" y="124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77749</xdr:rowOff>
    </xdr:from>
    <xdr:to>
      <xdr:col>10</xdr:col>
      <xdr:colOff>114300</xdr:colOff>
      <xdr:row>76</xdr:row>
      <xdr:rowOff>154625</xdr:rowOff>
    </xdr:to>
    <xdr:cxnSp macro="">
      <xdr:nvCxnSpPr>
        <xdr:cNvPr id="189" name="直線コネクタ 188"/>
        <xdr:cNvCxnSpPr/>
      </xdr:nvCxnSpPr>
      <xdr:spPr>
        <a:xfrm flipV="1">
          <a:off x="1130300" y="13107949"/>
          <a:ext cx="889000" cy="7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151205</xdr:rowOff>
    </xdr:from>
    <xdr:ext cx="599010" cy="259045"/>
    <xdr:sp macro="" textlink="">
      <xdr:nvSpPr>
        <xdr:cNvPr id="191" name="テキスト ボックス 190"/>
        <xdr:cNvSpPr txBox="1"/>
      </xdr:nvSpPr>
      <xdr:spPr>
        <a:xfrm>
          <a:off x="1719795" y="1266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114002</xdr:rowOff>
    </xdr:from>
    <xdr:to>
      <xdr:col>24</xdr:col>
      <xdr:colOff>114300</xdr:colOff>
      <xdr:row>76</xdr:row>
      <xdr:rowOff>44152</xdr:rowOff>
    </xdr:to>
    <xdr:sp macro="" textlink="">
      <xdr:nvSpPr>
        <xdr:cNvPr id="199" name="楕円 198"/>
        <xdr:cNvSpPr/>
      </xdr:nvSpPr>
      <xdr:spPr>
        <a:xfrm>
          <a:off x="4584700" y="129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92429</xdr:rowOff>
    </xdr:from>
    <xdr:ext cx="599010" cy="259045"/>
    <xdr:sp macro="" textlink="">
      <xdr:nvSpPr>
        <xdr:cNvPr id="200" name="民生費該当値テキスト"/>
        <xdr:cNvSpPr txBox="1"/>
      </xdr:nvSpPr>
      <xdr:spPr>
        <a:xfrm>
          <a:off x="4686300" y="1295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88758</xdr:rowOff>
    </xdr:from>
    <xdr:to>
      <xdr:col>20</xdr:col>
      <xdr:colOff>38100</xdr:colOff>
      <xdr:row>76</xdr:row>
      <xdr:rowOff>18907</xdr:rowOff>
    </xdr:to>
    <xdr:sp macro="" textlink="">
      <xdr:nvSpPr>
        <xdr:cNvPr id="201" name="楕円 200"/>
        <xdr:cNvSpPr/>
      </xdr:nvSpPr>
      <xdr:spPr>
        <a:xfrm>
          <a:off x="3746500" y="129475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10036</xdr:rowOff>
    </xdr:from>
    <xdr:ext cx="599010" cy="259045"/>
    <xdr:sp macro="" textlink="">
      <xdr:nvSpPr>
        <xdr:cNvPr id="202" name="テキスト ボックス 201"/>
        <xdr:cNvSpPr txBox="1"/>
      </xdr:nvSpPr>
      <xdr:spPr>
        <a:xfrm>
          <a:off x="3497795" y="1304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64723</xdr:rowOff>
    </xdr:from>
    <xdr:to>
      <xdr:col>15</xdr:col>
      <xdr:colOff>101600</xdr:colOff>
      <xdr:row>75</xdr:row>
      <xdr:rowOff>166323</xdr:rowOff>
    </xdr:to>
    <xdr:sp macro="" textlink="">
      <xdr:nvSpPr>
        <xdr:cNvPr id="203" name="楕円 202"/>
        <xdr:cNvSpPr/>
      </xdr:nvSpPr>
      <xdr:spPr>
        <a:xfrm>
          <a:off x="2857500" y="1292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157450</xdr:rowOff>
    </xdr:from>
    <xdr:ext cx="599010" cy="259045"/>
    <xdr:sp macro="" textlink="">
      <xdr:nvSpPr>
        <xdr:cNvPr id="204" name="テキスト ボックス 203"/>
        <xdr:cNvSpPr txBox="1"/>
      </xdr:nvSpPr>
      <xdr:spPr>
        <a:xfrm>
          <a:off x="2608795" y="1301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26949</xdr:rowOff>
    </xdr:from>
    <xdr:to>
      <xdr:col>10</xdr:col>
      <xdr:colOff>165100</xdr:colOff>
      <xdr:row>76</xdr:row>
      <xdr:rowOff>128549</xdr:rowOff>
    </xdr:to>
    <xdr:sp macro="" textlink="">
      <xdr:nvSpPr>
        <xdr:cNvPr id="205" name="楕円 204"/>
        <xdr:cNvSpPr/>
      </xdr:nvSpPr>
      <xdr:spPr>
        <a:xfrm>
          <a:off x="1968500" y="130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119676</xdr:rowOff>
    </xdr:from>
    <xdr:ext cx="599010" cy="259045"/>
    <xdr:sp macro="" textlink="">
      <xdr:nvSpPr>
        <xdr:cNvPr id="206" name="テキスト ボックス 205"/>
        <xdr:cNvSpPr txBox="1"/>
      </xdr:nvSpPr>
      <xdr:spPr>
        <a:xfrm>
          <a:off x="1719795" y="1314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103825</xdr:rowOff>
    </xdr:from>
    <xdr:to>
      <xdr:col>6</xdr:col>
      <xdr:colOff>38100</xdr:colOff>
      <xdr:row>77</xdr:row>
      <xdr:rowOff>33975</xdr:rowOff>
    </xdr:to>
    <xdr:sp macro="" textlink="">
      <xdr:nvSpPr>
        <xdr:cNvPr id="207" name="楕円 206"/>
        <xdr:cNvSpPr/>
      </xdr:nvSpPr>
      <xdr:spPr>
        <a:xfrm>
          <a:off x="1079500" y="131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25102</xdr:rowOff>
    </xdr:from>
    <xdr:ext cx="599010" cy="259045"/>
    <xdr:sp macro="" textlink="">
      <xdr:nvSpPr>
        <xdr:cNvPr id="208" name="テキスト ボックス 207"/>
        <xdr:cNvSpPr txBox="1"/>
      </xdr:nvSpPr>
      <xdr:spPr>
        <a:xfrm>
          <a:off x="830795" y="1322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51766</xdr:rowOff>
    </xdr:from>
    <xdr:to>
      <xdr:col>24</xdr:col>
      <xdr:colOff>63500</xdr:colOff>
      <xdr:row>95</xdr:row>
      <xdr:rowOff>153112</xdr:rowOff>
    </xdr:to>
    <xdr:cxnSp macro="">
      <xdr:nvCxnSpPr>
        <xdr:cNvPr id="239" name="直線コネクタ 238"/>
        <xdr:cNvCxnSpPr/>
      </xdr:nvCxnSpPr>
      <xdr:spPr>
        <a:xfrm>
          <a:off x="3797300" y="1633951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111777</xdr:rowOff>
    </xdr:from>
    <xdr:ext cx="534377" cy="259045"/>
    <xdr:sp macro="" textlink="">
      <xdr:nvSpPr>
        <xdr:cNvPr id="240" name="衛生費平均値テキスト"/>
        <xdr:cNvSpPr txBox="1"/>
      </xdr:nvSpPr>
      <xdr:spPr>
        <a:xfrm>
          <a:off x="4686300" y="1622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51766</xdr:rowOff>
    </xdr:from>
    <xdr:to>
      <xdr:col>19</xdr:col>
      <xdr:colOff>177800</xdr:colOff>
      <xdr:row>95</xdr:row>
      <xdr:rowOff>84074</xdr:rowOff>
    </xdr:to>
    <xdr:cxnSp macro="">
      <xdr:nvCxnSpPr>
        <xdr:cNvPr id="242" name="直線コネクタ 241"/>
        <xdr:cNvCxnSpPr/>
      </xdr:nvCxnSpPr>
      <xdr:spPr>
        <a:xfrm flipV="1">
          <a:off x="2908300" y="16339516"/>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61682</xdr:rowOff>
    </xdr:from>
    <xdr:to>
      <xdr:col>15</xdr:col>
      <xdr:colOff>50800</xdr:colOff>
      <xdr:row>95</xdr:row>
      <xdr:rowOff>84074</xdr:rowOff>
    </xdr:to>
    <xdr:cxnSp macro="">
      <xdr:nvCxnSpPr>
        <xdr:cNvPr id="245" name="直線コネクタ 244"/>
        <xdr:cNvCxnSpPr/>
      </xdr:nvCxnSpPr>
      <xdr:spPr>
        <a:xfrm>
          <a:off x="2019300" y="16349432"/>
          <a:ext cx="889000" cy="2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170676</xdr:rowOff>
    </xdr:from>
    <xdr:ext cx="534377" cy="259045"/>
    <xdr:sp macro="" textlink="">
      <xdr:nvSpPr>
        <xdr:cNvPr id="247" name="テキスト ボックス 246"/>
        <xdr:cNvSpPr txBox="1"/>
      </xdr:nvSpPr>
      <xdr:spPr>
        <a:xfrm>
          <a:off x="2641111" y="164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61682</xdr:rowOff>
    </xdr:from>
    <xdr:to>
      <xdr:col>10</xdr:col>
      <xdr:colOff>114300</xdr:colOff>
      <xdr:row>96</xdr:row>
      <xdr:rowOff>11271</xdr:rowOff>
    </xdr:to>
    <xdr:cxnSp macro="">
      <xdr:nvCxnSpPr>
        <xdr:cNvPr id="248" name="直線コネクタ 247"/>
        <xdr:cNvCxnSpPr/>
      </xdr:nvCxnSpPr>
      <xdr:spPr>
        <a:xfrm flipV="1">
          <a:off x="1130300" y="16349432"/>
          <a:ext cx="889000" cy="1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31709</xdr:rowOff>
    </xdr:from>
    <xdr:ext cx="534377" cy="259045"/>
    <xdr:sp macro="" textlink="">
      <xdr:nvSpPr>
        <xdr:cNvPr id="250" name="テキスト ボックス 249"/>
        <xdr:cNvSpPr txBox="1"/>
      </xdr:nvSpPr>
      <xdr:spPr>
        <a:xfrm>
          <a:off x="1752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20544</xdr:rowOff>
    </xdr:from>
    <xdr:ext cx="534377" cy="259045"/>
    <xdr:sp macro="" textlink="">
      <xdr:nvSpPr>
        <xdr:cNvPr id="252" name="テキスト ボックス 251"/>
        <xdr:cNvSpPr txBox="1"/>
      </xdr:nvSpPr>
      <xdr:spPr>
        <a:xfrm>
          <a:off x="863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102312</xdr:rowOff>
    </xdr:from>
    <xdr:to>
      <xdr:col>24</xdr:col>
      <xdr:colOff>114300</xdr:colOff>
      <xdr:row>96</xdr:row>
      <xdr:rowOff>32462</xdr:rowOff>
    </xdr:to>
    <xdr:sp macro="" textlink="">
      <xdr:nvSpPr>
        <xdr:cNvPr id="258" name="楕円 257"/>
        <xdr:cNvSpPr/>
      </xdr:nvSpPr>
      <xdr:spPr>
        <a:xfrm>
          <a:off x="4584700" y="163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80739</xdr:rowOff>
    </xdr:from>
    <xdr:ext cx="534377" cy="259045"/>
    <xdr:sp macro="" textlink="">
      <xdr:nvSpPr>
        <xdr:cNvPr id="259" name="衛生費該当値テキスト"/>
        <xdr:cNvSpPr txBox="1"/>
      </xdr:nvSpPr>
      <xdr:spPr>
        <a:xfrm>
          <a:off x="4686300" y="163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966</xdr:rowOff>
    </xdr:from>
    <xdr:to>
      <xdr:col>20</xdr:col>
      <xdr:colOff>38100</xdr:colOff>
      <xdr:row>95</xdr:row>
      <xdr:rowOff>102566</xdr:rowOff>
    </xdr:to>
    <xdr:sp macro="" textlink="">
      <xdr:nvSpPr>
        <xdr:cNvPr id="260" name="楕円 259"/>
        <xdr:cNvSpPr/>
      </xdr:nvSpPr>
      <xdr:spPr>
        <a:xfrm>
          <a:off x="3746500" y="162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93693</xdr:rowOff>
    </xdr:from>
    <xdr:ext cx="534377" cy="259045"/>
    <xdr:sp macro="" textlink="">
      <xdr:nvSpPr>
        <xdr:cNvPr id="261" name="テキスト ボックス 260"/>
        <xdr:cNvSpPr txBox="1"/>
      </xdr:nvSpPr>
      <xdr:spPr>
        <a:xfrm>
          <a:off x="3530111" y="163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33274</xdr:rowOff>
    </xdr:from>
    <xdr:to>
      <xdr:col>15</xdr:col>
      <xdr:colOff>101600</xdr:colOff>
      <xdr:row>95</xdr:row>
      <xdr:rowOff>134874</xdr:rowOff>
    </xdr:to>
    <xdr:sp macro="" textlink="">
      <xdr:nvSpPr>
        <xdr:cNvPr id="262" name="楕円 261"/>
        <xdr:cNvSpPr/>
      </xdr:nvSpPr>
      <xdr:spPr>
        <a:xfrm>
          <a:off x="2857500" y="1632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151401</xdr:rowOff>
    </xdr:from>
    <xdr:ext cx="534377" cy="259045"/>
    <xdr:sp macro="" textlink="">
      <xdr:nvSpPr>
        <xdr:cNvPr id="263" name="テキスト ボックス 262"/>
        <xdr:cNvSpPr txBox="1"/>
      </xdr:nvSpPr>
      <xdr:spPr>
        <a:xfrm>
          <a:off x="2641111" y="1609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10882</xdr:rowOff>
    </xdr:from>
    <xdr:to>
      <xdr:col>10</xdr:col>
      <xdr:colOff>165100</xdr:colOff>
      <xdr:row>95</xdr:row>
      <xdr:rowOff>112482</xdr:rowOff>
    </xdr:to>
    <xdr:sp macro="" textlink="">
      <xdr:nvSpPr>
        <xdr:cNvPr id="264" name="楕円 263"/>
        <xdr:cNvSpPr/>
      </xdr:nvSpPr>
      <xdr:spPr>
        <a:xfrm>
          <a:off x="1968500" y="162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129009</xdr:rowOff>
    </xdr:from>
    <xdr:ext cx="534377" cy="259045"/>
    <xdr:sp macro="" textlink="">
      <xdr:nvSpPr>
        <xdr:cNvPr id="265" name="テキスト ボックス 264"/>
        <xdr:cNvSpPr txBox="1"/>
      </xdr:nvSpPr>
      <xdr:spPr>
        <a:xfrm>
          <a:off x="1752111" y="1607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131921</xdr:rowOff>
    </xdr:from>
    <xdr:to>
      <xdr:col>6</xdr:col>
      <xdr:colOff>38100</xdr:colOff>
      <xdr:row>96</xdr:row>
      <xdr:rowOff>62071</xdr:rowOff>
    </xdr:to>
    <xdr:sp macro="" textlink="">
      <xdr:nvSpPr>
        <xdr:cNvPr id="266" name="楕円 265"/>
        <xdr:cNvSpPr/>
      </xdr:nvSpPr>
      <xdr:spPr>
        <a:xfrm>
          <a:off x="1079500" y="1641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53198</xdr:rowOff>
    </xdr:from>
    <xdr:ext cx="534377" cy="259045"/>
    <xdr:sp macro="" textlink="">
      <xdr:nvSpPr>
        <xdr:cNvPr id="267" name="テキスト ボックス 266"/>
        <xdr:cNvSpPr txBox="1"/>
      </xdr:nvSpPr>
      <xdr:spPr>
        <a:xfrm>
          <a:off x="863111" y="1651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36503</xdr:rowOff>
    </xdr:from>
    <xdr:to>
      <xdr:col>55</xdr:col>
      <xdr:colOff>0</xdr:colOff>
      <xdr:row>38</xdr:row>
      <xdr:rowOff>43035</xdr:rowOff>
    </xdr:to>
    <xdr:cxnSp macro="">
      <xdr:nvCxnSpPr>
        <xdr:cNvPr id="298" name="直線コネクタ 297"/>
        <xdr:cNvCxnSpPr/>
      </xdr:nvCxnSpPr>
      <xdr:spPr>
        <a:xfrm flipV="1">
          <a:off x="9639300" y="655160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43035</xdr:rowOff>
    </xdr:from>
    <xdr:to>
      <xdr:col>50</xdr:col>
      <xdr:colOff>114300</xdr:colOff>
      <xdr:row>38</xdr:row>
      <xdr:rowOff>49240</xdr:rowOff>
    </xdr:to>
    <xdr:cxnSp macro="">
      <xdr:nvCxnSpPr>
        <xdr:cNvPr id="301" name="直線コネクタ 300"/>
        <xdr:cNvCxnSpPr/>
      </xdr:nvCxnSpPr>
      <xdr:spPr>
        <a:xfrm flipV="1">
          <a:off x="8750300" y="655813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15603</xdr:rowOff>
    </xdr:from>
    <xdr:to>
      <xdr:col>45</xdr:col>
      <xdr:colOff>177800</xdr:colOff>
      <xdr:row>38</xdr:row>
      <xdr:rowOff>49240</xdr:rowOff>
    </xdr:to>
    <xdr:cxnSp macro="">
      <xdr:nvCxnSpPr>
        <xdr:cNvPr id="304" name="直線コネクタ 303"/>
        <xdr:cNvCxnSpPr/>
      </xdr:nvCxnSpPr>
      <xdr:spPr>
        <a:xfrm>
          <a:off x="7861300" y="6359253"/>
          <a:ext cx="8890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15603</xdr:rowOff>
    </xdr:from>
    <xdr:to>
      <xdr:col>41</xdr:col>
      <xdr:colOff>50800</xdr:colOff>
      <xdr:row>38</xdr:row>
      <xdr:rowOff>19522</xdr:rowOff>
    </xdr:to>
    <xdr:cxnSp macro="">
      <xdr:nvCxnSpPr>
        <xdr:cNvPr id="307" name="直線コネクタ 306"/>
        <xdr:cNvCxnSpPr/>
      </xdr:nvCxnSpPr>
      <xdr:spPr>
        <a:xfrm flipV="1">
          <a:off x="6972300" y="6359253"/>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78104</xdr:rowOff>
    </xdr:from>
    <xdr:ext cx="378565" cy="259045"/>
    <xdr:sp macro="" textlink="">
      <xdr:nvSpPr>
        <xdr:cNvPr id="309" name="テキスト ボックス 308"/>
        <xdr:cNvSpPr txBox="1"/>
      </xdr:nvSpPr>
      <xdr:spPr>
        <a:xfrm>
          <a:off x="7672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157154</xdr:rowOff>
    </xdr:from>
    <xdr:to>
      <xdr:col>55</xdr:col>
      <xdr:colOff>50800</xdr:colOff>
      <xdr:row>38</xdr:row>
      <xdr:rowOff>87303</xdr:rowOff>
    </xdr:to>
    <xdr:sp macro="" textlink="">
      <xdr:nvSpPr>
        <xdr:cNvPr id="317" name="楕円 316"/>
        <xdr:cNvSpPr/>
      </xdr:nvSpPr>
      <xdr:spPr>
        <a:xfrm>
          <a:off x="104267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135580</xdr:rowOff>
    </xdr:from>
    <xdr:ext cx="378565" cy="259045"/>
    <xdr:sp macro="" textlink="">
      <xdr:nvSpPr>
        <xdr:cNvPr id="318" name="労働費該当値テキスト"/>
        <xdr:cNvSpPr txBox="1"/>
      </xdr:nvSpPr>
      <xdr:spPr>
        <a:xfrm>
          <a:off x="10528300" y="6479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163685</xdr:rowOff>
    </xdr:from>
    <xdr:to>
      <xdr:col>50</xdr:col>
      <xdr:colOff>165100</xdr:colOff>
      <xdr:row>38</xdr:row>
      <xdr:rowOff>93835</xdr:rowOff>
    </xdr:to>
    <xdr:sp macro="" textlink="">
      <xdr:nvSpPr>
        <xdr:cNvPr id="319" name="楕円 318"/>
        <xdr:cNvSpPr/>
      </xdr:nvSpPr>
      <xdr:spPr>
        <a:xfrm>
          <a:off x="9588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84962</xdr:rowOff>
    </xdr:from>
    <xdr:ext cx="378565" cy="259045"/>
    <xdr:sp macro="" textlink="">
      <xdr:nvSpPr>
        <xdr:cNvPr id="320" name="テキスト ボックス 319"/>
        <xdr:cNvSpPr txBox="1"/>
      </xdr:nvSpPr>
      <xdr:spPr>
        <a:xfrm>
          <a:off x="9450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169890</xdr:rowOff>
    </xdr:from>
    <xdr:to>
      <xdr:col>46</xdr:col>
      <xdr:colOff>38100</xdr:colOff>
      <xdr:row>38</xdr:row>
      <xdr:rowOff>100040</xdr:rowOff>
    </xdr:to>
    <xdr:sp macro="" textlink="">
      <xdr:nvSpPr>
        <xdr:cNvPr id="321" name="楕円 320"/>
        <xdr:cNvSpPr/>
      </xdr:nvSpPr>
      <xdr:spPr>
        <a:xfrm>
          <a:off x="8699500" y="65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91167</xdr:rowOff>
    </xdr:from>
    <xdr:ext cx="378565" cy="259045"/>
    <xdr:sp macro="" textlink="">
      <xdr:nvSpPr>
        <xdr:cNvPr id="322" name="テキスト ボックス 321"/>
        <xdr:cNvSpPr txBox="1"/>
      </xdr:nvSpPr>
      <xdr:spPr>
        <a:xfrm>
          <a:off x="8561017" y="6606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136253</xdr:rowOff>
    </xdr:from>
    <xdr:to>
      <xdr:col>41</xdr:col>
      <xdr:colOff>101600</xdr:colOff>
      <xdr:row>37</xdr:row>
      <xdr:rowOff>66403</xdr:rowOff>
    </xdr:to>
    <xdr:sp macro="" textlink="">
      <xdr:nvSpPr>
        <xdr:cNvPr id="323" name="楕円 322"/>
        <xdr:cNvSpPr/>
      </xdr:nvSpPr>
      <xdr:spPr>
        <a:xfrm>
          <a:off x="7810500" y="63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82930</xdr:rowOff>
    </xdr:from>
    <xdr:ext cx="469744" cy="259045"/>
    <xdr:sp macro="" textlink="">
      <xdr:nvSpPr>
        <xdr:cNvPr id="324" name="テキスト ボックス 323"/>
        <xdr:cNvSpPr txBox="1"/>
      </xdr:nvSpPr>
      <xdr:spPr>
        <a:xfrm>
          <a:off x="7626428" y="608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140172</xdr:rowOff>
    </xdr:from>
    <xdr:to>
      <xdr:col>36</xdr:col>
      <xdr:colOff>165100</xdr:colOff>
      <xdr:row>38</xdr:row>
      <xdr:rowOff>70321</xdr:rowOff>
    </xdr:to>
    <xdr:sp macro="" textlink="">
      <xdr:nvSpPr>
        <xdr:cNvPr id="325" name="楕円 324"/>
        <xdr:cNvSpPr/>
      </xdr:nvSpPr>
      <xdr:spPr>
        <a:xfrm>
          <a:off x="6921500" y="6483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61449</xdr:rowOff>
    </xdr:from>
    <xdr:ext cx="378565" cy="259045"/>
    <xdr:sp macro="" textlink="">
      <xdr:nvSpPr>
        <xdr:cNvPr id="326" name="テキスト ボックス 325"/>
        <xdr:cNvSpPr txBox="1"/>
      </xdr:nvSpPr>
      <xdr:spPr>
        <a:xfrm>
          <a:off x="6783017" y="6576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5704</xdr:rowOff>
    </xdr:from>
    <xdr:to>
      <xdr:col>55</xdr:col>
      <xdr:colOff>0</xdr:colOff>
      <xdr:row>57</xdr:row>
      <xdr:rowOff>12548</xdr:rowOff>
    </xdr:to>
    <xdr:cxnSp macro="">
      <xdr:nvCxnSpPr>
        <xdr:cNvPr id="353" name="直線コネクタ 352"/>
        <xdr:cNvCxnSpPr/>
      </xdr:nvCxnSpPr>
      <xdr:spPr>
        <a:xfrm flipV="1">
          <a:off x="9639300" y="9778354"/>
          <a:ext cx="8382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12548</xdr:rowOff>
    </xdr:from>
    <xdr:to>
      <xdr:col>50</xdr:col>
      <xdr:colOff>114300</xdr:colOff>
      <xdr:row>57</xdr:row>
      <xdr:rowOff>16361</xdr:rowOff>
    </xdr:to>
    <xdr:cxnSp macro="">
      <xdr:nvCxnSpPr>
        <xdr:cNvPr id="356" name="直線コネクタ 355"/>
        <xdr:cNvCxnSpPr/>
      </xdr:nvCxnSpPr>
      <xdr:spPr>
        <a:xfrm flipV="1">
          <a:off x="8750300" y="9785198"/>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16361</xdr:rowOff>
    </xdr:from>
    <xdr:to>
      <xdr:col>45</xdr:col>
      <xdr:colOff>177800</xdr:colOff>
      <xdr:row>57</xdr:row>
      <xdr:rowOff>63169</xdr:rowOff>
    </xdr:to>
    <xdr:cxnSp macro="">
      <xdr:nvCxnSpPr>
        <xdr:cNvPr id="359" name="直線コネクタ 358"/>
        <xdr:cNvCxnSpPr/>
      </xdr:nvCxnSpPr>
      <xdr:spPr>
        <a:xfrm flipV="1">
          <a:off x="7861300" y="9789011"/>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62975</xdr:rowOff>
    </xdr:from>
    <xdr:ext cx="534377" cy="259045"/>
    <xdr:sp macro="" textlink="">
      <xdr:nvSpPr>
        <xdr:cNvPr id="361" name="テキスト ボックス 360"/>
        <xdr:cNvSpPr txBox="1"/>
      </xdr:nvSpPr>
      <xdr:spPr>
        <a:xfrm>
          <a:off x="8483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63169</xdr:rowOff>
    </xdr:from>
    <xdr:to>
      <xdr:col>41</xdr:col>
      <xdr:colOff>50800</xdr:colOff>
      <xdr:row>57</xdr:row>
      <xdr:rowOff>142420</xdr:rowOff>
    </xdr:to>
    <xdr:cxnSp macro="">
      <xdr:nvCxnSpPr>
        <xdr:cNvPr id="362" name="直線コネクタ 361"/>
        <xdr:cNvCxnSpPr/>
      </xdr:nvCxnSpPr>
      <xdr:spPr>
        <a:xfrm flipV="1">
          <a:off x="6972300" y="9835819"/>
          <a:ext cx="889000" cy="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6" name="テキスト ボックス 365"/>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126354</xdr:rowOff>
    </xdr:from>
    <xdr:to>
      <xdr:col>55</xdr:col>
      <xdr:colOff>50800</xdr:colOff>
      <xdr:row>57</xdr:row>
      <xdr:rowOff>56504</xdr:rowOff>
    </xdr:to>
    <xdr:sp macro="" textlink="">
      <xdr:nvSpPr>
        <xdr:cNvPr id="372" name="楕円 371"/>
        <xdr:cNvSpPr/>
      </xdr:nvSpPr>
      <xdr:spPr>
        <a:xfrm>
          <a:off x="10426700" y="97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104781</xdr:rowOff>
    </xdr:from>
    <xdr:ext cx="534377" cy="259045"/>
    <xdr:sp macro="" textlink="">
      <xdr:nvSpPr>
        <xdr:cNvPr id="373" name="農林水産業費該当値テキスト"/>
        <xdr:cNvSpPr txBox="1"/>
      </xdr:nvSpPr>
      <xdr:spPr>
        <a:xfrm>
          <a:off x="10528300" y="97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133198</xdr:rowOff>
    </xdr:from>
    <xdr:to>
      <xdr:col>50</xdr:col>
      <xdr:colOff>165100</xdr:colOff>
      <xdr:row>57</xdr:row>
      <xdr:rowOff>63348</xdr:rowOff>
    </xdr:to>
    <xdr:sp macro="" textlink="">
      <xdr:nvSpPr>
        <xdr:cNvPr id="374" name="楕円 373"/>
        <xdr:cNvSpPr/>
      </xdr:nvSpPr>
      <xdr:spPr>
        <a:xfrm>
          <a:off x="9588500" y="97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54475</xdr:rowOff>
    </xdr:from>
    <xdr:ext cx="534377" cy="259045"/>
    <xdr:sp macro="" textlink="">
      <xdr:nvSpPr>
        <xdr:cNvPr id="375" name="テキスト ボックス 374"/>
        <xdr:cNvSpPr txBox="1"/>
      </xdr:nvSpPr>
      <xdr:spPr>
        <a:xfrm>
          <a:off x="9372111" y="982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137011</xdr:rowOff>
    </xdr:from>
    <xdr:to>
      <xdr:col>46</xdr:col>
      <xdr:colOff>38100</xdr:colOff>
      <xdr:row>57</xdr:row>
      <xdr:rowOff>67161</xdr:rowOff>
    </xdr:to>
    <xdr:sp macro="" textlink="">
      <xdr:nvSpPr>
        <xdr:cNvPr id="376" name="楕円 375"/>
        <xdr:cNvSpPr/>
      </xdr:nvSpPr>
      <xdr:spPr>
        <a:xfrm>
          <a:off x="8699500" y="97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83688</xdr:rowOff>
    </xdr:from>
    <xdr:ext cx="534377" cy="259045"/>
    <xdr:sp macro="" textlink="">
      <xdr:nvSpPr>
        <xdr:cNvPr id="377" name="テキスト ボックス 376"/>
        <xdr:cNvSpPr txBox="1"/>
      </xdr:nvSpPr>
      <xdr:spPr>
        <a:xfrm>
          <a:off x="8483111" y="951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12369</xdr:rowOff>
    </xdr:from>
    <xdr:to>
      <xdr:col>41</xdr:col>
      <xdr:colOff>101600</xdr:colOff>
      <xdr:row>57</xdr:row>
      <xdr:rowOff>113969</xdr:rowOff>
    </xdr:to>
    <xdr:sp macro="" textlink="">
      <xdr:nvSpPr>
        <xdr:cNvPr id="378" name="楕円 377"/>
        <xdr:cNvSpPr/>
      </xdr:nvSpPr>
      <xdr:spPr>
        <a:xfrm>
          <a:off x="7810500" y="97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105096</xdr:rowOff>
    </xdr:from>
    <xdr:ext cx="534377" cy="259045"/>
    <xdr:sp macro="" textlink="">
      <xdr:nvSpPr>
        <xdr:cNvPr id="379" name="テキスト ボックス 378"/>
        <xdr:cNvSpPr txBox="1"/>
      </xdr:nvSpPr>
      <xdr:spPr>
        <a:xfrm>
          <a:off x="7594111" y="98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91620</xdr:rowOff>
    </xdr:from>
    <xdr:to>
      <xdr:col>36</xdr:col>
      <xdr:colOff>165100</xdr:colOff>
      <xdr:row>58</xdr:row>
      <xdr:rowOff>21770</xdr:rowOff>
    </xdr:to>
    <xdr:sp macro="" textlink="">
      <xdr:nvSpPr>
        <xdr:cNvPr id="380" name="楕円 379"/>
        <xdr:cNvSpPr/>
      </xdr:nvSpPr>
      <xdr:spPr>
        <a:xfrm>
          <a:off x="6921500" y="98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12897</xdr:rowOff>
    </xdr:from>
    <xdr:ext cx="534377" cy="259045"/>
    <xdr:sp macro="" textlink="">
      <xdr:nvSpPr>
        <xdr:cNvPr id="381" name="テキスト ボックス 380"/>
        <xdr:cNvSpPr txBox="1"/>
      </xdr:nvSpPr>
      <xdr:spPr>
        <a:xfrm>
          <a:off x="6705111" y="99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21633</xdr:rowOff>
    </xdr:from>
    <xdr:to>
      <xdr:col>55</xdr:col>
      <xdr:colOff>0</xdr:colOff>
      <xdr:row>79</xdr:row>
      <xdr:rowOff>26924</xdr:rowOff>
    </xdr:to>
    <xdr:cxnSp macro="">
      <xdr:nvCxnSpPr>
        <xdr:cNvPr id="412" name="直線コネクタ 411"/>
        <xdr:cNvCxnSpPr/>
      </xdr:nvCxnSpPr>
      <xdr:spPr>
        <a:xfrm>
          <a:off x="9639300" y="13566183"/>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21633</xdr:rowOff>
    </xdr:from>
    <xdr:to>
      <xdr:col>50</xdr:col>
      <xdr:colOff>114300</xdr:colOff>
      <xdr:row>79</xdr:row>
      <xdr:rowOff>23614</xdr:rowOff>
    </xdr:to>
    <xdr:cxnSp macro="">
      <xdr:nvCxnSpPr>
        <xdr:cNvPr id="415" name="直線コネクタ 414"/>
        <xdr:cNvCxnSpPr/>
      </xdr:nvCxnSpPr>
      <xdr:spPr>
        <a:xfrm flipV="1">
          <a:off x="8750300" y="13566183"/>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160382</xdr:rowOff>
    </xdr:from>
    <xdr:to>
      <xdr:col>45</xdr:col>
      <xdr:colOff>177800</xdr:colOff>
      <xdr:row>79</xdr:row>
      <xdr:rowOff>23614</xdr:rowOff>
    </xdr:to>
    <xdr:cxnSp macro="">
      <xdr:nvCxnSpPr>
        <xdr:cNvPr id="418" name="直線コネクタ 417"/>
        <xdr:cNvCxnSpPr/>
      </xdr:nvCxnSpPr>
      <xdr:spPr>
        <a:xfrm>
          <a:off x="7861300" y="13533482"/>
          <a:ext cx="8890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160382</xdr:rowOff>
    </xdr:from>
    <xdr:to>
      <xdr:col>41</xdr:col>
      <xdr:colOff>50800</xdr:colOff>
      <xdr:row>79</xdr:row>
      <xdr:rowOff>35796</xdr:rowOff>
    </xdr:to>
    <xdr:cxnSp macro="">
      <xdr:nvCxnSpPr>
        <xdr:cNvPr id="421" name="直線コネクタ 420"/>
        <xdr:cNvCxnSpPr/>
      </xdr:nvCxnSpPr>
      <xdr:spPr>
        <a:xfrm flipV="1">
          <a:off x="6972300" y="13533482"/>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5" name="テキスト ボックス 424"/>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147574</xdr:rowOff>
    </xdr:from>
    <xdr:to>
      <xdr:col>55</xdr:col>
      <xdr:colOff>50800</xdr:colOff>
      <xdr:row>79</xdr:row>
      <xdr:rowOff>77724</xdr:rowOff>
    </xdr:to>
    <xdr:sp macro="" textlink="">
      <xdr:nvSpPr>
        <xdr:cNvPr id="431" name="楕円 430"/>
        <xdr:cNvSpPr/>
      </xdr:nvSpPr>
      <xdr:spPr>
        <a:xfrm>
          <a:off x="10426700" y="135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62501</xdr:rowOff>
    </xdr:from>
    <xdr:ext cx="469744" cy="259045"/>
    <xdr:sp macro="" textlink="">
      <xdr:nvSpPr>
        <xdr:cNvPr id="432" name="商工費該当値テキスト"/>
        <xdr:cNvSpPr txBox="1"/>
      </xdr:nvSpPr>
      <xdr:spPr>
        <a:xfrm>
          <a:off x="10528300" y="1343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142283</xdr:rowOff>
    </xdr:from>
    <xdr:to>
      <xdr:col>50</xdr:col>
      <xdr:colOff>165100</xdr:colOff>
      <xdr:row>79</xdr:row>
      <xdr:rowOff>72433</xdr:rowOff>
    </xdr:to>
    <xdr:sp macro="" textlink="">
      <xdr:nvSpPr>
        <xdr:cNvPr id="433" name="楕円 432"/>
        <xdr:cNvSpPr/>
      </xdr:nvSpPr>
      <xdr:spPr>
        <a:xfrm>
          <a:off x="9588500" y="1351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63560</xdr:rowOff>
    </xdr:from>
    <xdr:ext cx="469744" cy="259045"/>
    <xdr:sp macro="" textlink="">
      <xdr:nvSpPr>
        <xdr:cNvPr id="434" name="テキスト ボックス 433"/>
        <xdr:cNvSpPr txBox="1"/>
      </xdr:nvSpPr>
      <xdr:spPr>
        <a:xfrm>
          <a:off x="9404428" y="1360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144264</xdr:rowOff>
    </xdr:from>
    <xdr:to>
      <xdr:col>46</xdr:col>
      <xdr:colOff>38100</xdr:colOff>
      <xdr:row>79</xdr:row>
      <xdr:rowOff>74414</xdr:rowOff>
    </xdr:to>
    <xdr:sp macro="" textlink="">
      <xdr:nvSpPr>
        <xdr:cNvPr id="435" name="楕円 434"/>
        <xdr:cNvSpPr/>
      </xdr:nvSpPr>
      <xdr:spPr>
        <a:xfrm>
          <a:off x="8699500" y="1351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65541</xdr:rowOff>
    </xdr:from>
    <xdr:ext cx="469744" cy="259045"/>
    <xdr:sp macro="" textlink="">
      <xdr:nvSpPr>
        <xdr:cNvPr id="436" name="テキスト ボックス 435"/>
        <xdr:cNvSpPr txBox="1"/>
      </xdr:nvSpPr>
      <xdr:spPr>
        <a:xfrm>
          <a:off x="8515428" y="1361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109582</xdr:rowOff>
    </xdr:from>
    <xdr:to>
      <xdr:col>41</xdr:col>
      <xdr:colOff>101600</xdr:colOff>
      <xdr:row>79</xdr:row>
      <xdr:rowOff>39732</xdr:rowOff>
    </xdr:to>
    <xdr:sp macro="" textlink="">
      <xdr:nvSpPr>
        <xdr:cNvPr id="437" name="楕円 436"/>
        <xdr:cNvSpPr/>
      </xdr:nvSpPr>
      <xdr:spPr>
        <a:xfrm>
          <a:off x="7810500" y="134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30859</xdr:rowOff>
    </xdr:from>
    <xdr:ext cx="534377" cy="259045"/>
    <xdr:sp macro="" textlink="">
      <xdr:nvSpPr>
        <xdr:cNvPr id="438" name="テキスト ボックス 437"/>
        <xdr:cNvSpPr txBox="1"/>
      </xdr:nvSpPr>
      <xdr:spPr>
        <a:xfrm>
          <a:off x="7594111" y="135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156446</xdr:rowOff>
    </xdr:from>
    <xdr:to>
      <xdr:col>36</xdr:col>
      <xdr:colOff>165100</xdr:colOff>
      <xdr:row>79</xdr:row>
      <xdr:rowOff>86596</xdr:rowOff>
    </xdr:to>
    <xdr:sp macro="" textlink="">
      <xdr:nvSpPr>
        <xdr:cNvPr id="439" name="楕円 438"/>
        <xdr:cNvSpPr/>
      </xdr:nvSpPr>
      <xdr:spPr>
        <a:xfrm>
          <a:off x="6921500" y="135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77723</xdr:rowOff>
    </xdr:from>
    <xdr:ext cx="469744" cy="259045"/>
    <xdr:sp macro="" textlink="">
      <xdr:nvSpPr>
        <xdr:cNvPr id="440" name="テキスト ボックス 439"/>
        <xdr:cNvSpPr txBox="1"/>
      </xdr:nvSpPr>
      <xdr:spPr>
        <a:xfrm>
          <a:off x="6737428" y="136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169483</xdr:rowOff>
    </xdr:from>
    <xdr:to>
      <xdr:col>55</xdr:col>
      <xdr:colOff>0</xdr:colOff>
      <xdr:row>97</xdr:row>
      <xdr:rowOff>169807</xdr:rowOff>
    </xdr:to>
    <xdr:cxnSp macro="">
      <xdr:nvCxnSpPr>
        <xdr:cNvPr id="467" name="直線コネクタ 466"/>
        <xdr:cNvCxnSpPr/>
      </xdr:nvCxnSpPr>
      <xdr:spPr>
        <a:xfrm>
          <a:off x="9639300" y="16800133"/>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169483</xdr:rowOff>
    </xdr:from>
    <xdr:to>
      <xdr:col>50</xdr:col>
      <xdr:colOff>114300</xdr:colOff>
      <xdr:row>98</xdr:row>
      <xdr:rowOff>23113</xdr:rowOff>
    </xdr:to>
    <xdr:cxnSp macro="">
      <xdr:nvCxnSpPr>
        <xdr:cNvPr id="470" name="直線コネクタ 469"/>
        <xdr:cNvCxnSpPr/>
      </xdr:nvCxnSpPr>
      <xdr:spPr>
        <a:xfrm flipV="1">
          <a:off x="8750300" y="16800133"/>
          <a:ext cx="8890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157544</xdr:rowOff>
    </xdr:from>
    <xdr:to>
      <xdr:col>45</xdr:col>
      <xdr:colOff>177800</xdr:colOff>
      <xdr:row>98</xdr:row>
      <xdr:rowOff>23113</xdr:rowOff>
    </xdr:to>
    <xdr:cxnSp macro="">
      <xdr:nvCxnSpPr>
        <xdr:cNvPr id="473" name="直線コネクタ 472"/>
        <xdr:cNvCxnSpPr/>
      </xdr:nvCxnSpPr>
      <xdr:spPr>
        <a:xfrm>
          <a:off x="7861300" y="16788194"/>
          <a:ext cx="889000" cy="3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5" name="テキスト ボックス 474"/>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157544</xdr:rowOff>
    </xdr:from>
    <xdr:to>
      <xdr:col>41</xdr:col>
      <xdr:colOff>50800</xdr:colOff>
      <xdr:row>98</xdr:row>
      <xdr:rowOff>6559</xdr:rowOff>
    </xdr:to>
    <xdr:cxnSp macro="">
      <xdr:nvCxnSpPr>
        <xdr:cNvPr id="476" name="直線コネクタ 475"/>
        <xdr:cNvCxnSpPr/>
      </xdr:nvCxnSpPr>
      <xdr:spPr>
        <a:xfrm flipV="1">
          <a:off x="6972300" y="16788194"/>
          <a:ext cx="8890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30709</xdr:rowOff>
    </xdr:from>
    <xdr:ext cx="534377" cy="259045"/>
    <xdr:sp macro="" textlink="">
      <xdr:nvSpPr>
        <xdr:cNvPr id="478" name="テキスト ボックス 477"/>
        <xdr:cNvSpPr txBox="1"/>
      </xdr:nvSpPr>
      <xdr:spPr>
        <a:xfrm>
          <a:off x="7594111" y="1683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119007</xdr:rowOff>
    </xdr:from>
    <xdr:to>
      <xdr:col>55</xdr:col>
      <xdr:colOff>50800</xdr:colOff>
      <xdr:row>98</xdr:row>
      <xdr:rowOff>49157</xdr:rowOff>
    </xdr:to>
    <xdr:sp macro="" textlink="">
      <xdr:nvSpPr>
        <xdr:cNvPr id="486" name="楕円 485"/>
        <xdr:cNvSpPr/>
      </xdr:nvSpPr>
      <xdr:spPr>
        <a:xfrm>
          <a:off x="10426700" y="167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68779</xdr:rowOff>
    </xdr:from>
    <xdr:ext cx="534377" cy="259045"/>
    <xdr:sp macro="" textlink="">
      <xdr:nvSpPr>
        <xdr:cNvPr id="487" name="土木費該当値テキスト"/>
        <xdr:cNvSpPr txBox="1"/>
      </xdr:nvSpPr>
      <xdr:spPr>
        <a:xfrm>
          <a:off x="10528300" y="166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118683</xdr:rowOff>
    </xdr:from>
    <xdr:to>
      <xdr:col>50</xdr:col>
      <xdr:colOff>165100</xdr:colOff>
      <xdr:row>98</xdr:row>
      <xdr:rowOff>48833</xdr:rowOff>
    </xdr:to>
    <xdr:sp macro="" textlink="">
      <xdr:nvSpPr>
        <xdr:cNvPr id="488" name="楕円 487"/>
        <xdr:cNvSpPr/>
      </xdr:nvSpPr>
      <xdr:spPr>
        <a:xfrm>
          <a:off x="9588500" y="1674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39960</xdr:rowOff>
    </xdr:from>
    <xdr:ext cx="534377" cy="259045"/>
    <xdr:sp macro="" textlink="">
      <xdr:nvSpPr>
        <xdr:cNvPr id="489" name="テキスト ボックス 488"/>
        <xdr:cNvSpPr txBox="1"/>
      </xdr:nvSpPr>
      <xdr:spPr>
        <a:xfrm>
          <a:off x="9372111" y="168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143763</xdr:rowOff>
    </xdr:from>
    <xdr:to>
      <xdr:col>46</xdr:col>
      <xdr:colOff>38100</xdr:colOff>
      <xdr:row>98</xdr:row>
      <xdr:rowOff>73913</xdr:rowOff>
    </xdr:to>
    <xdr:sp macro="" textlink="">
      <xdr:nvSpPr>
        <xdr:cNvPr id="490" name="楕円 489"/>
        <xdr:cNvSpPr/>
      </xdr:nvSpPr>
      <xdr:spPr>
        <a:xfrm>
          <a:off x="8699500" y="167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65040</xdr:rowOff>
    </xdr:from>
    <xdr:ext cx="534377" cy="259045"/>
    <xdr:sp macro="" textlink="">
      <xdr:nvSpPr>
        <xdr:cNvPr id="491" name="テキスト ボックス 490"/>
        <xdr:cNvSpPr txBox="1"/>
      </xdr:nvSpPr>
      <xdr:spPr>
        <a:xfrm>
          <a:off x="8483111" y="168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106744</xdr:rowOff>
    </xdr:from>
    <xdr:to>
      <xdr:col>41</xdr:col>
      <xdr:colOff>101600</xdr:colOff>
      <xdr:row>98</xdr:row>
      <xdr:rowOff>36894</xdr:rowOff>
    </xdr:to>
    <xdr:sp macro="" textlink="">
      <xdr:nvSpPr>
        <xdr:cNvPr id="492" name="楕円 491"/>
        <xdr:cNvSpPr/>
      </xdr:nvSpPr>
      <xdr:spPr>
        <a:xfrm>
          <a:off x="7810500" y="167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53421</xdr:rowOff>
    </xdr:from>
    <xdr:ext cx="534377" cy="259045"/>
    <xdr:sp macro="" textlink="">
      <xdr:nvSpPr>
        <xdr:cNvPr id="493" name="テキスト ボックス 492"/>
        <xdr:cNvSpPr txBox="1"/>
      </xdr:nvSpPr>
      <xdr:spPr>
        <a:xfrm>
          <a:off x="7594111" y="1651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127209</xdr:rowOff>
    </xdr:from>
    <xdr:to>
      <xdr:col>36</xdr:col>
      <xdr:colOff>165100</xdr:colOff>
      <xdr:row>98</xdr:row>
      <xdr:rowOff>57359</xdr:rowOff>
    </xdr:to>
    <xdr:sp macro="" textlink="">
      <xdr:nvSpPr>
        <xdr:cNvPr id="494" name="楕円 493"/>
        <xdr:cNvSpPr/>
      </xdr:nvSpPr>
      <xdr:spPr>
        <a:xfrm>
          <a:off x="6921500" y="167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48486</xdr:rowOff>
    </xdr:from>
    <xdr:ext cx="534377" cy="259045"/>
    <xdr:sp macro="" textlink="">
      <xdr:nvSpPr>
        <xdr:cNvPr id="495" name="テキスト ボックス 494"/>
        <xdr:cNvSpPr txBox="1"/>
      </xdr:nvSpPr>
      <xdr:spPr>
        <a:xfrm>
          <a:off x="6705111" y="168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168863</xdr:rowOff>
    </xdr:from>
    <xdr:to>
      <xdr:col>85</xdr:col>
      <xdr:colOff>127000</xdr:colOff>
      <xdr:row>37</xdr:row>
      <xdr:rowOff>76084</xdr:rowOff>
    </xdr:to>
    <xdr:cxnSp macro="">
      <xdr:nvCxnSpPr>
        <xdr:cNvPr id="527" name="直線コネクタ 526"/>
        <xdr:cNvCxnSpPr/>
      </xdr:nvCxnSpPr>
      <xdr:spPr>
        <a:xfrm flipV="1">
          <a:off x="15481300" y="6341063"/>
          <a:ext cx="838200" cy="7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60159</xdr:rowOff>
    </xdr:from>
    <xdr:ext cx="534377" cy="259045"/>
    <xdr:sp macro="" textlink="">
      <xdr:nvSpPr>
        <xdr:cNvPr id="528" name="消防費平均値テキスト"/>
        <xdr:cNvSpPr txBox="1"/>
      </xdr:nvSpPr>
      <xdr:spPr>
        <a:xfrm>
          <a:off x="16370300" y="640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118179</xdr:rowOff>
    </xdr:from>
    <xdr:to>
      <xdr:col>81</xdr:col>
      <xdr:colOff>50800</xdr:colOff>
      <xdr:row>37</xdr:row>
      <xdr:rowOff>76084</xdr:rowOff>
    </xdr:to>
    <xdr:cxnSp macro="">
      <xdr:nvCxnSpPr>
        <xdr:cNvPr id="530" name="直線コネクタ 529"/>
        <xdr:cNvCxnSpPr/>
      </xdr:nvCxnSpPr>
      <xdr:spPr>
        <a:xfrm>
          <a:off x="14592300" y="6118929"/>
          <a:ext cx="889000" cy="30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58265</xdr:rowOff>
    </xdr:from>
    <xdr:ext cx="534377" cy="259045"/>
    <xdr:sp macro="" textlink="">
      <xdr:nvSpPr>
        <xdr:cNvPr id="532" name="テキスト ボックス 531"/>
        <xdr:cNvSpPr txBox="1"/>
      </xdr:nvSpPr>
      <xdr:spPr>
        <a:xfrm>
          <a:off x="15214111" y="65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118179</xdr:rowOff>
    </xdr:from>
    <xdr:to>
      <xdr:col>76</xdr:col>
      <xdr:colOff>114300</xdr:colOff>
      <xdr:row>37</xdr:row>
      <xdr:rowOff>45321</xdr:rowOff>
    </xdr:to>
    <xdr:cxnSp macro="">
      <xdr:nvCxnSpPr>
        <xdr:cNvPr id="533" name="直線コネクタ 532"/>
        <xdr:cNvCxnSpPr/>
      </xdr:nvCxnSpPr>
      <xdr:spPr>
        <a:xfrm flipV="1">
          <a:off x="13703300" y="6118929"/>
          <a:ext cx="889000" cy="27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36515</xdr:rowOff>
    </xdr:from>
    <xdr:ext cx="534377" cy="259045"/>
    <xdr:sp macro="" textlink="">
      <xdr:nvSpPr>
        <xdr:cNvPr id="535" name="テキスト ボックス 534"/>
        <xdr:cNvSpPr txBox="1"/>
      </xdr:nvSpPr>
      <xdr:spPr>
        <a:xfrm>
          <a:off x="14325111" y="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21791</xdr:rowOff>
    </xdr:from>
    <xdr:to>
      <xdr:col>71</xdr:col>
      <xdr:colOff>177800</xdr:colOff>
      <xdr:row>37</xdr:row>
      <xdr:rowOff>45321</xdr:rowOff>
    </xdr:to>
    <xdr:cxnSp macro="">
      <xdr:nvCxnSpPr>
        <xdr:cNvPr id="536" name="直線コネクタ 535"/>
        <xdr:cNvCxnSpPr/>
      </xdr:nvCxnSpPr>
      <xdr:spPr>
        <a:xfrm>
          <a:off x="12814300" y="6022541"/>
          <a:ext cx="889000" cy="36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93110</xdr:rowOff>
    </xdr:from>
    <xdr:ext cx="534377" cy="259045"/>
    <xdr:sp macro="" textlink="">
      <xdr:nvSpPr>
        <xdr:cNvPr id="538" name="テキスト ボックス 537"/>
        <xdr:cNvSpPr txBox="1"/>
      </xdr:nvSpPr>
      <xdr:spPr>
        <a:xfrm>
          <a:off x="13436111" y="66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81549</xdr:rowOff>
    </xdr:from>
    <xdr:ext cx="534377" cy="259045"/>
    <xdr:sp macro="" textlink="">
      <xdr:nvSpPr>
        <xdr:cNvPr id="540" name="テキスト ボックス 539"/>
        <xdr:cNvSpPr txBox="1"/>
      </xdr:nvSpPr>
      <xdr:spPr>
        <a:xfrm>
          <a:off x="12547111" y="659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118063</xdr:rowOff>
    </xdr:from>
    <xdr:to>
      <xdr:col>85</xdr:col>
      <xdr:colOff>177800</xdr:colOff>
      <xdr:row>37</xdr:row>
      <xdr:rowOff>48213</xdr:rowOff>
    </xdr:to>
    <xdr:sp macro="" textlink="">
      <xdr:nvSpPr>
        <xdr:cNvPr id="546" name="楕円 545"/>
        <xdr:cNvSpPr/>
      </xdr:nvSpPr>
      <xdr:spPr>
        <a:xfrm>
          <a:off x="16268700" y="629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140940</xdr:rowOff>
    </xdr:from>
    <xdr:ext cx="534377" cy="259045"/>
    <xdr:sp macro="" textlink="">
      <xdr:nvSpPr>
        <xdr:cNvPr id="547" name="消防費該当値テキスト"/>
        <xdr:cNvSpPr txBox="1"/>
      </xdr:nvSpPr>
      <xdr:spPr>
        <a:xfrm>
          <a:off x="16370300" y="61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25284</xdr:rowOff>
    </xdr:from>
    <xdr:to>
      <xdr:col>81</xdr:col>
      <xdr:colOff>101600</xdr:colOff>
      <xdr:row>37</xdr:row>
      <xdr:rowOff>126884</xdr:rowOff>
    </xdr:to>
    <xdr:sp macro="" textlink="">
      <xdr:nvSpPr>
        <xdr:cNvPr id="548" name="楕円 547"/>
        <xdr:cNvSpPr/>
      </xdr:nvSpPr>
      <xdr:spPr>
        <a:xfrm>
          <a:off x="15430500" y="63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143411</xdr:rowOff>
    </xdr:from>
    <xdr:ext cx="534377" cy="259045"/>
    <xdr:sp macro="" textlink="">
      <xdr:nvSpPr>
        <xdr:cNvPr id="549" name="テキスト ボックス 548"/>
        <xdr:cNvSpPr txBox="1"/>
      </xdr:nvSpPr>
      <xdr:spPr>
        <a:xfrm>
          <a:off x="15214111" y="61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67379</xdr:rowOff>
    </xdr:from>
    <xdr:to>
      <xdr:col>76</xdr:col>
      <xdr:colOff>165100</xdr:colOff>
      <xdr:row>35</xdr:row>
      <xdr:rowOff>168979</xdr:rowOff>
    </xdr:to>
    <xdr:sp macro="" textlink="">
      <xdr:nvSpPr>
        <xdr:cNvPr id="550" name="楕円 549"/>
        <xdr:cNvSpPr/>
      </xdr:nvSpPr>
      <xdr:spPr>
        <a:xfrm>
          <a:off x="14541500" y="60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14056</xdr:rowOff>
    </xdr:from>
    <xdr:ext cx="534377" cy="259045"/>
    <xdr:sp macro="" textlink="">
      <xdr:nvSpPr>
        <xdr:cNvPr id="551" name="テキスト ボックス 550"/>
        <xdr:cNvSpPr txBox="1"/>
      </xdr:nvSpPr>
      <xdr:spPr>
        <a:xfrm>
          <a:off x="14325111" y="58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165971</xdr:rowOff>
    </xdr:from>
    <xdr:to>
      <xdr:col>72</xdr:col>
      <xdr:colOff>38100</xdr:colOff>
      <xdr:row>37</xdr:row>
      <xdr:rowOff>96121</xdr:rowOff>
    </xdr:to>
    <xdr:sp macro="" textlink="">
      <xdr:nvSpPr>
        <xdr:cNvPr id="552" name="楕円 551"/>
        <xdr:cNvSpPr/>
      </xdr:nvSpPr>
      <xdr:spPr>
        <a:xfrm>
          <a:off x="13652500" y="63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112648</xdr:rowOff>
    </xdr:from>
    <xdr:ext cx="534377" cy="259045"/>
    <xdr:sp macro="" textlink="">
      <xdr:nvSpPr>
        <xdr:cNvPr id="553" name="テキスト ボックス 552"/>
        <xdr:cNvSpPr txBox="1"/>
      </xdr:nvSpPr>
      <xdr:spPr>
        <a:xfrm>
          <a:off x="13436111" y="61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142441</xdr:rowOff>
    </xdr:from>
    <xdr:to>
      <xdr:col>67</xdr:col>
      <xdr:colOff>101600</xdr:colOff>
      <xdr:row>35</xdr:row>
      <xdr:rowOff>72591</xdr:rowOff>
    </xdr:to>
    <xdr:sp macro="" textlink="">
      <xdr:nvSpPr>
        <xdr:cNvPr id="554" name="楕円 553"/>
        <xdr:cNvSpPr/>
      </xdr:nvSpPr>
      <xdr:spPr>
        <a:xfrm>
          <a:off x="12763500" y="59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89118</xdr:rowOff>
    </xdr:from>
    <xdr:ext cx="534377" cy="259045"/>
    <xdr:sp macro="" textlink="">
      <xdr:nvSpPr>
        <xdr:cNvPr id="555" name="テキスト ボックス 554"/>
        <xdr:cNvSpPr txBox="1"/>
      </xdr:nvSpPr>
      <xdr:spPr>
        <a:xfrm>
          <a:off x="12547111" y="57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106042</xdr:rowOff>
    </xdr:from>
    <xdr:to>
      <xdr:col>85</xdr:col>
      <xdr:colOff>127000</xdr:colOff>
      <xdr:row>58</xdr:row>
      <xdr:rowOff>125440</xdr:rowOff>
    </xdr:to>
    <xdr:cxnSp macro="">
      <xdr:nvCxnSpPr>
        <xdr:cNvPr id="587" name="直線コネクタ 586"/>
        <xdr:cNvCxnSpPr/>
      </xdr:nvCxnSpPr>
      <xdr:spPr>
        <a:xfrm>
          <a:off x="15481300" y="10050142"/>
          <a:ext cx="8382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80144</xdr:rowOff>
    </xdr:from>
    <xdr:to>
      <xdr:col>81</xdr:col>
      <xdr:colOff>50800</xdr:colOff>
      <xdr:row>58</xdr:row>
      <xdr:rowOff>106042</xdr:rowOff>
    </xdr:to>
    <xdr:cxnSp macro="">
      <xdr:nvCxnSpPr>
        <xdr:cNvPr id="590" name="直線コネクタ 589"/>
        <xdr:cNvCxnSpPr/>
      </xdr:nvCxnSpPr>
      <xdr:spPr>
        <a:xfrm>
          <a:off x="14592300" y="10024244"/>
          <a:ext cx="889000" cy="2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58514</xdr:rowOff>
    </xdr:from>
    <xdr:to>
      <xdr:col>76</xdr:col>
      <xdr:colOff>114300</xdr:colOff>
      <xdr:row>58</xdr:row>
      <xdr:rowOff>80144</xdr:rowOff>
    </xdr:to>
    <xdr:cxnSp macro="">
      <xdr:nvCxnSpPr>
        <xdr:cNvPr id="593" name="直線コネクタ 592"/>
        <xdr:cNvCxnSpPr/>
      </xdr:nvCxnSpPr>
      <xdr:spPr>
        <a:xfrm>
          <a:off x="13703300" y="10002614"/>
          <a:ext cx="8890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58514</xdr:rowOff>
    </xdr:from>
    <xdr:to>
      <xdr:col>71</xdr:col>
      <xdr:colOff>177800</xdr:colOff>
      <xdr:row>58</xdr:row>
      <xdr:rowOff>118582</xdr:rowOff>
    </xdr:to>
    <xdr:cxnSp macro="">
      <xdr:nvCxnSpPr>
        <xdr:cNvPr id="596" name="直線コネクタ 595"/>
        <xdr:cNvCxnSpPr/>
      </xdr:nvCxnSpPr>
      <xdr:spPr>
        <a:xfrm flipV="1">
          <a:off x="12814300" y="10002614"/>
          <a:ext cx="889000" cy="6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74640</xdr:rowOff>
    </xdr:from>
    <xdr:to>
      <xdr:col>85</xdr:col>
      <xdr:colOff>177800</xdr:colOff>
      <xdr:row>59</xdr:row>
      <xdr:rowOff>4790</xdr:rowOff>
    </xdr:to>
    <xdr:sp macro="" textlink="">
      <xdr:nvSpPr>
        <xdr:cNvPr id="606" name="楕円 605"/>
        <xdr:cNvSpPr/>
      </xdr:nvSpPr>
      <xdr:spPr>
        <a:xfrm>
          <a:off x="16268700" y="1001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161017</xdr:rowOff>
    </xdr:from>
    <xdr:ext cx="534377" cy="259045"/>
    <xdr:sp macro="" textlink="">
      <xdr:nvSpPr>
        <xdr:cNvPr id="607" name="教育費該当値テキスト"/>
        <xdr:cNvSpPr txBox="1"/>
      </xdr:nvSpPr>
      <xdr:spPr>
        <a:xfrm>
          <a:off x="16370300" y="993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55242</xdr:rowOff>
    </xdr:from>
    <xdr:to>
      <xdr:col>81</xdr:col>
      <xdr:colOff>101600</xdr:colOff>
      <xdr:row>58</xdr:row>
      <xdr:rowOff>156842</xdr:rowOff>
    </xdr:to>
    <xdr:sp macro="" textlink="">
      <xdr:nvSpPr>
        <xdr:cNvPr id="608" name="楕円 607"/>
        <xdr:cNvSpPr/>
      </xdr:nvSpPr>
      <xdr:spPr>
        <a:xfrm>
          <a:off x="15430500" y="99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147969</xdr:rowOff>
    </xdr:from>
    <xdr:ext cx="534377" cy="259045"/>
    <xdr:sp macro="" textlink="">
      <xdr:nvSpPr>
        <xdr:cNvPr id="609" name="テキスト ボックス 608"/>
        <xdr:cNvSpPr txBox="1"/>
      </xdr:nvSpPr>
      <xdr:spPr>
        <a:xfrm>
          <a:off x="15214111" y="100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29344</xdr:rowOff>
    </xdr:from>
    <xdr:to>
      <xdr:col>76</xdr:col>
      <xdr:colOff>165100</xdr:colOff>
      <xdr:row>58</xdr:row>
      <xdr:rowOff>130944</xdr:rowOff>
    </xdr:to>
    <xdr:sp macro="" textlink="">
      <xdr:nvSpPr>
        <xdr:cNvPr id="610" name="楕円 609"/>
        <xdr:cNvSpPr/>
      </xdr:nvSpPr>
      <xdr:spPr>
        <a:xfrm>
          <a:off x="14541500" y="99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122071</xdr:rowOff>
    </xdr:from>
    <xdr:ext cx="534377" cy="259045"/>
    <xdr:sp macro="" textlink="">
      <xdr:nvSpPr>
        <xdr:cNvPr id="611" name="テキスト ボックス 610"/>
        <xdr:cNvSpPr txBox="1"/>
      </xdr:nvSpPr>
      <xdr:spPr>
        <a:xfrm>
          <a:off x="14325111" y="100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7714</xdr:rowOff>
    </xdr:from>
    <xdr:to>
      <xdr:col>72</xdr:col>
      <xdr:colOff>38100</xdr:colOff>
      <xdr:row>58</xdr:row>
      <xdr:rowOff>109314</xdr:rowOff>
    </xdr:to>
    <xdr:sp macro="" textlink="">
      <xdr:nvSpPr>
        <xdr:cNvPr id="612" name="楕円 611"/>
        <xdr:cNvSpPr/>
      </xdr:nvSpPr>
      <xdr:spPr>
        <a:xfrm>
          <a:off x="13652500" y="99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100441</xdr:rowOff>
    </xdr:from>
    <xdr:ext cx="534377" cy="259045"/>
    <xdr:sp macro="" textlink="">
      <xdr:nvSpPr>
        <xdr:cNvPr id="613" name="テキスト ボックス 612"/>
        <xdr:cNvSpPr txBox="1"/>
      </xdr:nvSpPr>
      <xdr:spPr>
        <a:xfrm>
          <a:off x="13436111" y="100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67782</xdr:rowOff>
    </xdr:from>
    <xdr:to>
      <xdr:col>67</xdr:col>
      <xdr:colOff>101600</xdr:colOff>
      <xdr:row>58</xdr:row>
      <xdr:rowOff>169382</xdr:rowOff>
    </xdr:to>
    <xdr:sp macro="" textlink="">
      <xdr:nvSpPr>
        <xdr:cNvPr id="614" name="楕円 613"/>
        <xdr:cNvSpPr/>
      </xdr:nvSpPr>
      <xdr:spPr>
        <a:xfrm>
          <a:off x="12763500" y="100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160509</xdr:rowOff>
    </xdr:from>
    <xdr:ext cx="534377" cy="259045"/>
    <xdr:sp macro="" textlink="">
      <xdr:nvSpPr>
        <xdr:cNvPr id="615" name="テキスト ボックス 614"/>
        <xdr:cNvSpPr txBox="1"/>
      </xdr:nvSpPr>
      <xdr:spPr>
        <a:xfrm>
          <a:off x="12547111" y="101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4" name="直線コネクタ 64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7" name="直線コネクタ 64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44228</xdr:rowOff>
    </xdr:from>
    <xdr:to>
      <xdr:col>76</xdr:col>
      <xdr:colOff>114300</xdr:colOff>
      <xdr:row>79</xdr:row>
      <xdr:rowOff>44450</xdr:rowOff>
    </xdr:to>
    <xdr:cxnSp macro="">
      <xdr:nvCxnSpPr>
        <xdr:cNvPr id="650" name="直線コネクタ 649"/>
        <xdr:cNvCxnSpPr/>
      </xdr:nvCxnSpPr>
      <xdr:spPr>
        <a:xfrm>
          <a:off x="13703300" y="13588778"/>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39543</xdr:rowOff>
    </xdr:from>
    <xdr:to>
      <xdr:col>71</xdr:col>
      <xdr:colOff>177800</xdr:colOff>
      <xdr:row>79</xdr:row>
      <xdr:rowOff>44228</xdr:rowOff>
    </xdr:to>
    <xdr:cxnSp macro="">
      <xdr:nvCxnSpPr>
        <xdr:cNvPr id="653" name="直線コネクタ 652"/>
        <xdr:cNvCxnSpPr/>
      </xdr:nvCxnSpPr>
      <xdr:spPr>
        <a:xfrm>
          <a:off x="12814300" y="13584093"/>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105130</xdr:rowOff>
    </xdr:from>
    <xdr:ext cx="249299" cy="259045"/>
    <xdr:sp macro="" textlink="">
      <xdr:nvSpPr>
        <xdr:cNvPr id="664" name="災害復旧費該当値テキスト"/>
        <xdr:cNvSpPr txBox="1"/>
      </xdr:nvSpPr>
      <xdr:spPr>
        <a:xfrm>
          <a:off x="16370300" y="13478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6" name="テキスト ボックス 66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164878</xdr:rowOff>
    </xdr:from>
    <xdr:to>
      <xdr:col>72</xdr:col>
      <xdr:colOff>38100</xdr:colOff>
      <xdr:row>79</xdr:row>
      <xdr:rowOff>95028</xdr:rowOff>
    </xdr:to>
    <xdr:sp macro="" textlink="">
      <xdr:nvSpPr>
        <xdr:cNvPr id="669" name="楕円 668"/>
        <xdr:cNvSpPr/>
      </xdr:nvSpPr>
      <xdr:spPr>
        <a:xfrm>
          <a:off x="13652500" y="135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86155</xdr:rowOff>
    </xdr:from>
    <xdr:ext cx="313932" cy="259045"/>
    <xdr:sp macro="" textlink="">
      <xdr:nvSpPr>
        <xdr:cNvPr id="670" name="テキスト ボックス 669"/>
        <xdr:cNvSpPr txBox="1"/>
      </xdr:nvSpPr>
      <xdr:spPr>
        <a:xfrm>
          <a:off x="13546333" y="13630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160193</xdr:rowOff>
    </xdr:from>
    <xdr:to>
      <xdr:col>67</xdr:col>
      <xdr:colOff>101600</xdr:colOff>
      <xdr:row>79</xdr:row>
      <xdr:rowOff>90343</xdr:rowOff>
    </xdr:to>
    <xdr:sp macro="" textlink="">
      <xdr:nvSpPr>
        <xdr:cNvPr id="671" name="楕円 670"/>
        <xdr:cNvSpPr/>
      </xdr:nvSpPr>
      <xdr:spPr>
        <a:xfrm>
          <a:off x="12763500" y="135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81470</xdr:rowOff>
    </xdr:from>
    <xdr:ext cx="469744" cy="259045"/>
    <xdr:sp macro="" textlink="">
      <xdr:nvSpPr>
        <xdr:cNvPr id="672" name="テキスト ボックス 671"/>
        <xdr:cNvSpPr txBox="1"/>
      </xdr:nvSpPr>
      <xdr:spPr>
        <a:xfrm>
          <a:off x="12579428" y="1362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114920</xdr:rowOff>
    </xdr:from>
    <xdr:to>
      <xdr:col>85</xdr:col>
      <xdr:colOff>127000</xdr:colOff>
      <xdr:row>94</xdr:row>
      <xdr:rowOff>146924</xdr:rowOff>
    </xdr:to>
    <xdr:cxnSp macro="">
      <xdr:nvCxnSpPr>
        <xdr:cNvPr id="701" name="直線コネクタ 700"/>
        <xdr:cNvCxnSpPr/>
      </xdr:nvCxnSpPr>
      <xdr:spPr>
        <a:xfrm flipV="1">
          <a:off x="15481300" y="162312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32709</xdr:rowOff>
    </xdr:from>
    <xdr:ext cx="534377" cy="259045"/>
    <xdr:sp macro="" textlink="">
      <xdr:nvSpPr>
        <xdr:cNvPr id="702" name="公債費平均値テキスト"/>
        <xdr:cNvSpPr txBox="1"/>
      </xdr:nvSpPr>
      <xdr:spPr>
        <a:xfrm>
          <a:off x="16370300" y="16320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146924</xdr:rowOff>
    </xdr:from>
    <xdr:to>
      <xdr:col>81</xdr:col>
      <xdr:colOff>50800</xdr:colOff>
      <xdr:row>95</xdr:row>
      <xdr:rowOff>33477</xdr:rowOff>
    </xdr:to>
    <xdr:cxnSp macro="">
      <xdr:nvCxnSpPr>
        <xdr:cNvPr id="704" name="直線コネクタ 703"/>
        <xdr:cNvCxnSpPr/>
      </xdr:nvCxnSpPr>
      <xdr:spPr>
        <a:xfrm flipV="1">
          <a:off x="14592300" y="16263224"/>
          <a:ext cx="889000" cy="5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128126</xdr:rowOff>
    </xdr:from>
    <xdr:ext cx="534377" cy="259045"/>
    <xdr:sp macro="" textlink="">
      <xdr:nvSpPr>
        <xdr:cNvPr id="706" name="テキスト ボックス 705"/>
        <xdr:cNvSpPr txBox="1"/>
      </xdr:nvSpPr>
      <xdr:spPr>
        <a:xfrm>
          <a:off x="15214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7738</xdr:rowOff>
    </xdr:from>
    <xdr:to>
      <xdr:col>76</xdr:col>
      <xdr:colOff>114300</xdr:colOff>
      <xdr:row>95</xdr:row>
      <xdr:rowOff>33477</xdr:rowOff>
    </xdr:to>
    <xdr:cxnSp macro="">
      <xdr:nvCxnSpPr>
        <xdr:cNvPr id="707" name="直線コネクタ 706"/>
        <xdr:cNvCxnSpPr/>
      </xdr:nvCxnSpPr>
      <xdr:spPr>
        <a:xfrm>
          <a:off x="13703300" y="16295488"/>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149303</xdr:rowOff>
    </xdr:from>
    <xdr:ext cx="534377" cy="259045"/>
    <xdr:sp macro="" textlink="">
      <xdr:nvSpPr>
        <xdr:cNvPr id="709" name="テキスト ボックス 708"/>
        <xdr:cNvSpPr txBox="1"/>
      </xdr:nvSpPr>
      <xdr:spPr>
        <a:xfrm>
          <a:off x="14325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7738</xdr:rowOff>
    </xdr:from>
    <xdr:to>
      <xdr:col>71</xdr:col>
      <xdr:colOff>177800</xdr:colOff>
      <xdr:row>95</xdr:row>
      <xdr:rowOff>25355</xdr:rowOff>
    </xdr:to>
    <xdr:cxnSp macro="">
      <xdr:nvCxnSpPr>
        <xdr:cNvPr id="710" name="直線コネクタ 709"/>
        <xdr:cNvCxnSpPr/>
      </xdr:nvCxnSpPr>
      <xdr:spPr>
        <a:xfrm flipV="1">
          <a:off x="12814300" y="16295488"/>
          <a:ext cx="889000" cy="1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132980</xdr:rowOff>
    </xdr:from>
    <xdr:ext cx="534377" cy="259045"/>
    <xdr:sp macro="" textlink="">
      <xdr:nvSpPr>
        <xdr:cNvPr id="712" name="テキスト ボックス 711"/>
        <xdr:cNvSpPr txBox="1"/>
      </xdr:nvSpPr>
      <xdr:spPr>
        <a:xfrm>
          <a:off x="13436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78401</xdr:rowOff>
    </xdr:from>
    <xdr:ext cx="534377" cy="259045"/>
    <xdr:sp macro="" textlink="">
      <xdr:nvSpPr>
        <xdr:cNvPr id="714" name="テキスト ボックス 713"/>
        <xdr:cNvSpPr txBox="1"/>
      </xdr:nvSpPr>
      <xdr:spPr>
        <a:xfrm>
          <a:off x="12547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64120</xdr:rowOff>
    </xdr:from>
    <xdr:to>
      <xdr:col>85</xdr:col>
      <xdr:colOff>177800</xdr:colOff>
      <xdr:row>94</xdr:row>
      <xdr:rowOff>165720</xdr:rowOff>
    </xdr:to>
    <xdr:sp macro="" textlink="">
      <xdr:nvSpPr>
        <xdr:cNvPr id="720" name="楕円 719"/>
        <xdr:cNvSpPr/>
      </xdr:nvSpPr>
      <xdr:spPr>
        <a:xfrm>
          <a:off x="16268700" y="161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86997</xdr:rowOff>
    </xdr:from>
    <xdr:ext cx="599010" cy="259045"/>
    <xdr:sp macro="" textlink="">
      <xdr:nvSpPr>
        <xdr:cNvPr id="721" name="公債費該当値テキスト"/>
        <xdr:cNvSpPr txBox="1"/>
      </xdr:nvSpPr>
      <xdr:spPr>
        <a:xfrm>
          <a:off x="16370300" y="1603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96124</xdr:rowOff>
    </xdr:from>
    <xdr:to>
      <xdr:col>81</xdr:col>
      <xdr:colOff>101600</xdr:colOff>
      <xdr:row>95</xdr:row>
      <xdr:rowOff>26274</xdr:rowOff>
    </xdr:to>
    <xdr:sp macro="" textlink="">
      <xdr:nvSpPr>
        <xdr:cNvPr id="722" name="楕円 721"/>
        <xdr:cNvSpPr/>
      </xdr:nvSpPr>
      <xdr:spPr>
        <a:xfrm>
          <a:off x="15430500" y="162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42801</xdr:rowOff>
    </xdr:from>
    <xdr:ext cx="534377" cy="259045"/>
    <xdr:sp macro="" textlink="">
      <xdr:nvSpPr>
        <xdr:cNvPr id="723" name="テキスト ボックス 722"/>
        <xdr:cNvSpPr txBox="1"/>
      </xdr:nvSpPr>
      <xdr:spPr>
        <a:xfrm>
          <a:off x="15214111" y="1598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154127</xdr:rowOff>
    </xdr:from>
    <xdr:to>
      <xdr:col>76</xdr:col>
      <xdr:colOff>165100</xdr:colOff>
      <xdr:row>95</xdr:row>
      <xdr:rowOff>84277</xdr:rowOff>
    </xdr:to>
    <xdr:sp macro="" textlink="">
      <xdr:nvSpPr>
        <xdr:cNvPr id="724" name="楕円 723"/>
        <xdr:cNvSpPr/>
      </xdr:nvSpPr>
      <xdr:spPr>
        <a:xfrm>
          <a:off x="14541500" y="162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25" name="テキスト ボックス 724"/>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128388</xdr:rowOff>
    </xdr:from>
    <xdr:to>
      <xdr:col>72</xdr:col>
      <xdr:colOff>38100</xdr:colOff>
      <xdr:row>95</xdr:row>
      <xdr:rowOff>58538</xdr:rowOff>
    </xdr:to>
    <xdr:sp macro="" textlink="">
      <xdr:nvSpPr>
        <xdr:cNvPr id="726" name="楕円 725"/>
        <xdr:cNvSpPr/>
      </xdr:nvSpPr>
      <xdr:spPr>
        <a:xfrm>
          <a:off x="13652500" y="162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75065</xdr:rowOff>
    </xdr:from>
    <xdr:ext cx="534377" cy="259045"/>
    <xdr:sp macro="" textlink="">
      <xdr:nvSpPr>
        <xdr:cNvPr id="727" name="テキスト ボックス 726"/>
        <xdr:cNvSpPr txBox="1"/>
      </xdr:nvSpPr>
      <xdr:spPr>
        <a:xfrm>
          <a:off x="13436111" y="1601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146005</xdr:rowOff>
    </xdr:from>
    <xdr:to>
      <xdr:col>67</xdr:col>
      <xdr:colOff>101600</xdr:colOff>
      <xdr:row>95</xdr:row>
      <xdr:rowOff>76155</xdr:rowOff>
    </xdr:to>
    <xdr:sp macro="" textlink="">
      <xdr:nvSpPr>
        <xdr:cNvPr id="728" name="楕円 727"/>
        <xdr:cNvSpPr/>
      </xdr:nvSpPr>
      <xdr:spPr>
        <a:xfrm>
          <a:off x="12763500" y="162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67282</xdr:rowOff>
    </xdr:from>
    <xdr:ext cx="534377" cy="259045"/>
    <xdr:sp macro="" textlink="">
      <xdr:nvSpPr>
        <xdr:cNvPr id="729" name="テキスト ボックス 728"/>
        <xdr:cNvSpPr txBox="1"/>
      </xdr:nvSpPr>
      <xdr:spPr>
        <a:xfrm>
          <a:off x="12547111" y="163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1" name="テキスト ボックス 770"/>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以降継続して類似団体を上回り、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7,690</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円上回っている。総務費は対前年度比</a:t>
          </a:r>
          <a:r>
            <a:rPr kumimoji="1" lang="en-US" altLang="ja-JP" sz="1300">
              <a:latin typeface="ＭＳ Ｐゴシック" panose="020B0600070205080204" pitchFamily="50" charset="-128"/>
              <a:ea typeface="ＭＳ Ｐゴシック" panose="020B0600070205080204" pitchFamily="50" charset="-128"/>
            </a:rPr>
            <a:t>1,738</a:t>
          </a:r>
          <a:r>
            <a:rPr kumimoji="1" lang="ja-JP" altLang="en-US" sz="1300">
              <a:latin typeface="ＭＳ Ｐゴシック" panose="020B0600070205080204" pitchFamily="50" charset="-128"/>
              <a:ea typeface="ＭＳ Ｐゴシック" panose="020B0600070205080204" pitchFamily="50" charset="-128"/>
            </a:rPr>
            <a:t>円の増となったものの、類似団体平均では</a:t>
          </a:r>
          <a:r>
            <a:rPr kumimoji="1" lang="en-US" altLang="ja-JP" sz="1300">
              <a:latin typeface="ＭＳ Ｐゴシック" panose="020B0600070205080204" pitchFamily="50" charset="-128"/>
              <a:ea typeface="ＭＳ Ｐゴシック" panose="020B0600070205080204" pitchFamily="50" charset="-128"/>
            </a:rPr>
            <a:t>50,001</a:t>
          </a:r>
          <a:r>
            <a:rPr kumimoji="1" lang="ja-JP" altLang="en-US" sz="1300">
              <a:latin typeface="ＭＳ Ｐゴシック" panose="020B0600070205080204" pitchFamily="50" charset="-128"/>
              <a:ea typeface="ＭＳ Ｐゴシック" panose="020B0600070205080204" pitchFamily="50" charset="-128"/>
            </a:rPr>
            <a:t>円下回っている。民生費は類似団体を</a:t>
          </a:r>
          <a:r>
            <a:rPr kumimoji="1" lang="en-US" altLang="ja-JP" sz="1300">
              <a:latin typeface="ＭＳ Ｐゴシック" panose="020B0600070205080204" pitchFamily="50" charset="-128"/>
              <a:ea typeface="ＭＳ Ｐゴシック" panose="020B0600070205080204" pitchFamily="50" charset="-128"/>
            </a:rPr>
            <a:t>18,306</a:t>
          </a:r>
          <a:r>
            <a:rPr kumimoji="1" lang="ja-JP" altLang="en-US" sz="1300">
              <a:latin typeface="ＭＳ Ｐゴシック" panose="020B0600070205080204" pitchFamily="50" charset="-128"/>
              <a:ea typeface="ＭＳ Ｐゴシック" panose="020B0600070205080204" pitchFamily="50" charset="-128"/>
            </a:rPr>
            <a:t>円下回り、対前年度比で特別会計繰出金等の減少により△</a:t>
          </a:r>
          <a:r>
            <a:rPr kumimoji="1" lang="en-US" altLang="ja-JP" sz="1300">
              <a:latin typeface="ＭＳ Ｐゴシック" panose="020B0600070205080204" pitchFamily="50" charset="-128"/>
              <a:ea typeface="ＭＳ Ｐゴシック" panose="020B0600070205080204" pitchFamily="50" charset="-128"/>
            </a:rPr>
            <a:t>2,319</a:t>
          </a:r>
          <a:r>
            <a:rPr kumimoji="1" lang="ja-JP" altLang="en-US" sz="1300">
              <a:latin typeface="ＭＳ Ｐゴシック" panose="020B0600070205080204" pitchFamily="50" charset="-128"/>
              <a:ea typeface="ＭＳ Ｐゴシック" panose="020B0600070205080204" pitchFamily="50" charset="-128"/>
            </a:rPr>
            <a:t>円となった。衛生費では旧ゴミ処分場閉鎖事業の完了で△</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百万円等により、対前年度比△</a:t>
          </a:r>
          <a:r>
            <a:rPr kumimoji="1" lang="en-US" altLang="ja-JP" sz="1300">
              <a:latin typeface="ＭＳ Ｐゴシック" panose="020B0600070205080204" pitchFamily="50" charset="-128"/>
              <a:ea typeface="ＭＳ Ｐゴシック" panose="020B0600070205080204" pitchFamily="50" charset="-128"/>
            </a:rPr>
            <a:t>9,310</a:t>
          </a:r>
          <a:r>
            <a:rPr kumimoji="1" lang="ja-JP" altLang="en-US" sz="1300">
              <a:latin typeface="ＭＳ Ｐゴシック" panose="020B0600070205080204" pitchFamily="50" charset="-128"/>
              <a:ea typeface="ＭＳ Ｐゴシック" panose="020B0600070205080204" pitchFamily="50" charset="-128"/>
            </a:rPr>
            <a:t>円、類似団体を</a:t>
          </a:r>
          <a:r>
            <a:rPr kumimoji="1" lang="en-US" altLang="ja-JP" sz="1300">
              <a:latin typeface="ＭＳ Ｐゴシック" panose="020B0600070205080204" pitchFamily="50" charset="-128"/>
              <a:ea typeface="ＭＳ Ｐゴシック" panose="020B0600070205080204" pitchFamily="50" charset="-128"/>
            </a:rPr>
            <a:t>1,232</a:t>
          </a:r>
          <a:r>
            <a:rPr kumimoji="1" lang="ja-JP" altLang="en-US" sz="1300">
              <a:latin typeface="ＭＳ Ｐゴシック" panose="020B0600070205080204" pitchFamily="50" charset="-128"/>
              <a:ea typeface="ＭＳ Ｐゴシック" panose="020B0600070205080204" pitchFamily="50" charset="-128"/>
            </a:rPr>
            <a:t>円下回っている。農林水産業は当町の基幹産業であるが、その決算額は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からほぼ継続して下回り、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も</a:t>
          </a:r>
          <a:r>
            <a:rPr kumimoji="1" lang="en-US" altLang="ja-JP" sz="1300">
              <a:latin typeface="ＭＳ Ｐゴシック" panose="020B0600070205080204" pitchFamily="50" charset="-128"/>
              <a:ea typeface="ＭＳ Ｐゴシック" panose="020B0600070205080204" pitchFamily="50" charset="-128"/>
            </a:rPr>
            <a:t>4,900</a:t>
          </a:r>
          <a:r>
            <a:rPr kumimoji="1" lang="ja-JP" altLang="en-US" sz="1300">
              <a:latin typeface="ＭＳ Ｐゴシック" panose="020B0600070205080204" pitchFamily="50" charset="-128"/>
              <a:ea typeface="ＭＳ Ｐゴシック" panose="020B0600070205080204" pitchFamily="50" charset="-128"/>
            </a:rPr>
            <a:t>円下回っわものの、継続する県営十三湖地区経営体育成基盤整備事業</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などにより、対前年比で</a:t>
          </a:r>
          <a:r>
            <a:rPr kumimoji="1" lang="en-US" altLang="ja-JP" sz="1300">
              <a:latin typeface="ＭＳ Ｐゴシック" panose="020B0600070205080204" pitchFamily="50" charset="-128"/>
              <a:ea typeface="ＭＳ Ｐゴシック" panose="020B0600070205080204" pitchFamily="50" charset="-128"/>
            </a:rPr>
            <a:t>1,497</a:t>
          </a:r>
          <a:r>
            <a:rPr kumimoji="1" lang="ja-JP" altLang="en-US" sz="1300">
              <a:latin typeface="ＭＳ Ｐゴシック" panose="020B0600070205080204" pitchFamily="50" charset="-128"/>
              <a:ea typeface="ＭＳ Ｐゴシック" panose="020B0600070205080204" pitchFamily="50" charset="-128"/>
            </a:rPr>
            <a:t>円増となった。商工費では継続して類似団体平均を大きく下回っており、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も類似団体平均を</a:t>
          </a:r>
          <a:r>
            <a:rPr kumimoji="1" lang="en-US" altLang="ja-JP" sz="1300">
              <a:latin typeface="ＭＳ Ｐゴシック" panose="020B0600070205080204" pitchFamily="50" charset="-128"/>
              <a:ea typeface="ＭＳ Ｐゴシック" panose="020B0600070205080204" pitchFamily="50" charset="-128"/>
            </a:rPr>
            <a:t>17,248</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6,610</a:t>
          </a:r>
          <a:r>
            <a:rPr kumimoji="1" lang="ja-JP" altLang="en-US" sz="1300">
              <a:latin typeface="ＭＳ Ｐゴシック" panose="020B0600070205080204" pitchFamily="50" charset="-128"/>
              <a:ea typeface="ＭＳ Ｐゴシック" panose="020B0600070205080204" pitchFamily="50" charset="-128"/>
            </a:rPr>
            <a:t>円で、対前年度比△</a:t>
          </a:r>
          <a:r>
            <a:rPr kumimoji="1" lang="en-US" altLang="ja-JP" sz="1300">
              <a:latin typeface="ＭＳ Ｐゴシック" panose="020B0600070205080204" pitchFamily="50" charset="-128"/>
              <a:ea typeface="ＭＳ Ｐゴシック" panose="020B0600070205080204" pitchFamily="50" charset="-128"/>
            </a:rPr>
            <a:t>486</a:t>
          </a:r>
          <a:r>
            <a:rPr kumimoji="1" lang="ja-JP" altLang="en-US" sz="1300">
              <a:latin typeface="ＭＳ Ｐゴシック" panose="020B0600070205080204" pitchFamily="50" charset="-128"/>
              <a:ea typeface="ＭＳ Ｐゴシック" panose="020B0600070205080204" pitchFamily="50" charset="-128"/>
            </a:rPr>
            <a:t>円となっている。土木費では、主な事業が国補助金に依存しており、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から類似団体平均を下回り、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では</a:t>
          </a:r>
          <a:r>
            <a:rPr kumimoji="1" lang="en-US" altLang="ja-JP" sz="1300">
              <a:latin typeface="ＭＳ Ｐゴシック" panose="020B0600070205080204" pitchFamily="50" charset="-128"/>
              <a:ea typeface="ＭＳ Ｐゴシック" panose="020B0600070205080204" pitchFamily="50" charset="-128"/>
            </a:rPr>
            <a:t>12,535</a:t>
          </a:r>
          <a:r>
            <a:rPr kumimoji="1" lang="ja-JP" altLang="en-US" sz="1300">
              <a:latin typeface="ＭＳ Ｐゴシック" panose="020B0600070205080204" pitchFamily="50" charset="-128"/>
              <a:ea typeface="ＭＳ Ｐゴシック" panose="020B0600070205080204" pitchFamily="50" charset="-128"/>
            </a:rPr>
            <a:t>円下回っている。消防費は統合消防署整備事業により対前年度比</a:t>
          </a:r>
          <a:r>
            <a:rPr kumimoji="1" lang="en-US" altLang="ja-JP" sz="1300">
              <a:latin typeface="ＭＳ Ｐゴシック" panose="020B0600070205080204" pitchFamily="50" charset="-128"/>
              <a:ea typeface="ＭＳ Ｐゴシック" panose="020B0600070205080204" pitchFamily="50" charset="-128"/>
            </a:rPr>
            <a:t>4,818</a:t>
          </a:r>
          <a:r>
            <a:rPr kumimoji="1" lang="ja-JP" altLang="en-US" sz="1300">
              <a:latin typeface="ＭＳ Ｐゴシック" panose="020B0600070205080204" pitchFamily="50" charset="-128"/>
              <a:ea typeface="ＭＳ Ｐゴシック" panose="020B0600070205080204" pitchFamily="50" charset="-128"/>
            </a:rPr>
            <a:t>円増となり、類似団体平均を</a:t>
          </a:r>
          <a:r>
            <a:rPr kumimoji="1" lang="en-US" altLang="ja-JP" sz="1300">
              <a:latin typeface="ＭＳ Ｐゴシック" panose="020B0600070205080204" pitchFamily="50" charset="-128"/>
              <a:ea typeface="ＭＳ Ｐゴシック" panose="020B0600070205080204" pitchFamily="50" charset="-128"/>
            </a:rPr>
            <a:t>8,275</a:t>
          </a:r>
          <a:r>
            <a:rPr kumimoji="1" lang="ja-JP" altLang="en-US" sz="1300">
              <a:latin typeface="ＭＳ Ｐゴシック" panose="020B0600070205080204" pitchFamily="50" charset="-128"/>
              <a:ea typeface="ＭＳ Ｐゴシック" panose="020B0600070205080204" pitchFamily="50" charset="-128"/>
            </a:rPr>
            <a:t>円上回る結果となった。教育費は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以降継続して類似団体を下回っており、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で対前年度比で△</a:t>
          </a:r>
          <a:r>
            <a:rPr kumimoji="1" lang="en-US" altLang="ja-JP" sz="1300">
              <a:latin typeface="ＭＳ Ｐゴシック" panose="020B0600070205080204" pitchFamily="50" charset="-128"/>
              <a:ea typeface="ＭＳ Ｐゴシック" panose="020B0600070205080204" pitchFamily="50" charset="-128"/>
            </a:rPr>
            <a:t>1,782</a:t>
          </a:r>
          <a:r>
            <a:rPr kumimoji="1" lang="ja-JP" altLang="en-US" sz="1300">
              <a:latin typeface="ＭＳ Ｐゴシック" panose="020B0600070205080204" pitchFamily="50" charset="-128"/>
              <a:ea typeface="ＭＳ Ｐゴシック" panose="020B0600070205080204" pitchFamily="50" charset="-128"/>
            </a:rPr>
            <a:t>円、類似団体平均を</a:t>
          </a:r>
          <a:r>
            <a:rPr kumimoji="1" lang="en-US" altLang="ja-JP" sz="1300">
              <a:latin typeface="ＭＳ Ｐゴシック" panose="020B0600070205080204" pitchFamily="50" charset="-128"/>
              <a:ea typeface="ＭＳ Ｐゴシック" panose="020B0600070205080204" pitchFamily="50" charset="-128"/>
            </a:rPr>
            <a:t>31,662</a:t>
          </a:r>
          <a:r>
            <a:rPr kumimoji="1" lang="ja-JP" altLang="en-US" sz="1300">
              <a:latin typeface="ＭＳ Ｐゴシック" panose="020B0600070205080204" pitchFamily="50" charset="-128"/>
              <a:ea typeface="ＭＳ Ｐゴシック" panose="020B0600070205080204" pitchFamily="50" charset="-128"/>
            </a:rPr>
            <a:t>円下回っており、少子化の進行が顕著な結果となっている。公債費は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の対前年比</a:t>
          </a:r>
          <a:r>
            <a:rPr kumimoji="1" lang="en-US" altLang="ja-JP" sz="1300">
              <a:latin typeface="ＭＳ Ｐゴシック" panose="020B0600070205080204" pitchFamily="50" charset="-128"/>
              <a:ea typeface="ＭＳ Ｐゴシック" panose="020B0600070205080204" pitchFamily="50" charset="-128"/>
            </a:rPr>
            <a:t>9,200</a:t>
          </a:r>
          <a:r>
            <a:rPr kumimoji="1" lang="ja-JP" altLang="en-US" sz="1300">
              <a:latin typeface="ＭＳ Ｐゴシック" panose="020B0600070205080204" pitchFamily="50" charset="-128"/>
              <a:ea typeface="ＭＳ Ｐゴシック" panose="020B0600070205080204" pitchFamily="50" charset="-128"/>
            </a:rPr>
            <a:t>円増となり、今後も新庁舎建設事業、公営住宅建設事業、十三湖地区ほ場整備事業等の大型事業の元利償還が続くため、増傾向で推移する見込みである。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年度の町村合併以降、退職者不補充等の歳出削減に努め、公債費も平成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年度をピークに減少傾向が続き実質収支等が改善されてきたところ。平成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年度決算における実質収支額と財政調整基金の合計は</a:t>
          </a:r>
          <a:r>
            <a:rPr kumimoji="1" lang="en-US" altLang="ja-JP" sz="1400">
              <a:latin typeface="ＭＳ ゴシック" pitchFamily="49" charset="-128"/>
              <a:ea typeface="ＭＳ ゴシック" pitchFamily="49" charset="-128"/>
            </a:rPr>
            <a:t>1,696</a:t>
          </a:r>
          <a:r>
            <a:rPr kumimoji="1" lang="ja-JP" altLang="en-US" sz="1400">
              <a:latin typeface="ＭＳ ゴシック" pitchFamily="49" charset="-128"/>
              <a:ea typeface="ＭＳ ゴシック" pitchFamily="49" charset="-128"/>
            </a:rPr>
            <a:t>百万円となり、平成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683</a:t>
          </a:r>
          <a:r>
            <a:rPr kumimoji="1" lang="ja-JP" altLang="en-US" sz="1400">
              <a:latin typeface="ＭＳ ゴシック" pitchFamily="49" charset="-128"/>
              <a:ea typeface="ＭＳ ゴシック" pitchFamily="49" charset="-128"/>
            </a:rPr>
            <a:t>百万円増、標準財政規模に占める割合は</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ポイントの増となった。平成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年度の比較では、人件費が△</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百万円、公債費で△</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5.19%(</a:t>
          </a:r>
          <a:r>
            <a:rPr kumimoji="1" lang="ja-JP" altLang="en-US" sz="1400">
              <a:latin typeface="ＭＳ ゴシック" pitchFamily="49" charset="-128"/>
              <a:ea typeface="ＭＳ ゴシック" pitchFamily="49" charset="-128"/>
            </a:rPr>
            <a:t>赤字額△</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をピークに年々減少し、平成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年度決算で全会計の黒字化を達成し、平成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年度の国民健康保険事業では、臓器移植と肝炎の新薬の突発的な影響により医療費が増大し赤字となったものの、</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以降は黒字決算を保持している。</a:t>
          </a:r>
        </a:p>
        <a:p>
          <a:r>
            <a:rPr kumimoji="1" lang="ja-JP" altLang="en-US" sz="1400">
              <a:latin typeface="ＭＳ ゴシック" pitchFamily="49" charset="-128"/>
              <a:ea typeface="ＭＳ ゴシック" pitchFamily="49" charset="-128"/>
            </a:rPr>
            <a:t>　今後も歳入の確保に取り組むとともにまた事務事業の見直しなど歳出削減を実施し、必要に応じて一般会計繰出金を確保し、連結実質赤字比率の改善に継続的に努め、更なる健全な財政運営を目指していく。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7322137</v>
      </c>
      <c r="BO4" s="461"/>
      <c r="BP4" s="461"/>
      <c r="BQ4" s="461"/>
      <c r="BR4" s="461"/>
      <c r="BS4" s="461"/>
      <c r="BT4" s="461"/>
      <c r="BU4" s="462"/>
      <c r="BV4" s="460">
        <v>7471708</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3.5</v>
      </c>
      <c r="CU4" s="642"/>
      <c r="CV4" s="642"/>
      <c r="CW4" s="642"/>
      <c r="CX4" s="642"/>
      <c r="CY4" s="642"/>
      <c r="CZ4" s="642"/>
      <c r="DA4" s="643"/>
      <c r="DB4" s="641">
        <v>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7164717</v>
      </c>
      <c r="BO5" s="466"/>
      <c r="BP5" s="466"/>
      <c r="BQ5" s="466"/>
      <c r="BR5" s="466"/>
      <c r="BS5" s="466"/>
      <c r="BT5" s="466"/>
      <c r="BU5" s="467"/>
      <c r="BV5" s="465">
        <v>7331388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93.9</v>
      </c>
      <c r="CU5" s="436"/>
      <c r="CV5" s="436"/>
      <c r="CW5" s="436"/>
      <c r="CX5" s="436"/>
      <c r="CY5" s="436"/>
      <c r="CZ5" s="436"/>
      <c r="DA5" s="437"/>
      <c r="DB5" s="435">
        <v>94.7</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157420</v>
      </c>
      <c r="BO6" s="466"/>
      <c r="BP6" s="466"/>
      <c r="BQ6" s="466"/>
      <c r="BR6" s="466"/>
      <c r="BS6" s="466"/>
      <c r="BT6" s="466"/>
      <c r="BU6" s="467"/>
      <c r="BV6" s="465">
        <v>140320</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97.7</v>
      </c>
      <c r="CU6" s="616"/>
      <c r="CV6" s="616"/>
      <c r="CW6" s="616"/>
      <c r="CX6" s="616"/>
      <c r="CY6" s="616"/>
      <c r="CZ6" s="616"/>
      <c r="DA6" s="617"/>
      <c r="DB6" s="615">
        <v>98.5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813</v>
      </c>
      <c r="BO7" s="466"/>
      <c r="BP7" s="466"/>
      <c r="BQ7" s="466"/>
      <c r="BR7" s="466"/>
      <c r="BS7" s="466"/>
      <c r="BT7" s="466"/>
      <c r="BU7" s="467"/>
      <c r="BV7" s="465">
        <v>0</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4537112</v>
      </c>
      <c r="CU7" s="466"/>
      <c r="CV7" s="466"/>
      <c r="CW7" s="466"/>
      <c r="CX7" s="466"/>
      <c r="CY7" s="466"/>
      <c r="CZ7" s="466"/>
      <c r="DA7" s="467"/>
      <c r="DB7" s="465">
        <v>4607734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156607</v>
      </c>
      <c r="BO8" s="466"/>
      <c r="BP8" s="466"/>
      <c r="BQ8" s="466"/>
      <c r="BR8" s="466"/>
      <c r="BS8" s="466"/>
      <c r="BT8" s="466"/>
      <c r="BU8" s="467"/>
      <c r="BV8" s="465">
        <v>140320</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v>
      </c>
      <c r="CU8" s="579"/>
      <c r="CV8" s="579"/>
      <c r="CW8" s="579"/>
      <c r="CX8" s="579"/>
      <c r="CY8" s="579"/>
      <c r="CZ8" s="579"/>
      <c r="DA8" s="580"/>
      <c r="DB8" s="578">
        <v>0.2</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11187</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16287</v>
      </c>
      <c r="BO9" s="466"/>
      <c r="BP9" s="466"/>
      <c r="BQ9" s="466"/>
      <c r="BR9" s="466"/>
      <c r="BS9" s="466"/>
      <c r="BT9" s="466"/>
      <c r="BU9" s="467"/>
      <c r="BV9" s="465">
        <v>-12632</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20.3</v>
      </c>
      <c r="CU9" s="436"/>
      <c r="CV9" s="436"/>
      <c r="CW9" s="436"/>
      <c r="CX9" s="436"/>
      <c r="CY9" s="436"/>
      <c r="CZ9" s="436"/>
      <c r="DA9" s="437"/>
      <c r="DB9" s="435">
        <v>19.5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12743</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225822</v>
      </c>
      <c r="BO10" s="466"/>
      <c r="BP10" s="466"/>
      <c r="BQ10" s="466"/>
      <c r="BR10" s="466"/>
      <c r="BS10" s="466"/>
      <c r="BT10" s="466"/>
      <c r="BU10" s="467"/>
      <c r="BV10" s="465">
        <v>219070</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118</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11178</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93</v>
      </c>
      <c r="AV12" s="523"/>
      <c r="AW12" s="523"/>
      <c r="AX12" s="523"/>
      <c r="AY12" s="445" t="s">
        <v>132</v>
      </c>
      <c r="AZ12" s="446"/>
      <c r="BA12" s="446"/>
      <c r="BB12" s="446"/>
      <c r="BC12" s="446"/>
      <c r="BD12" s="446"/>
      <c r="BE12" s="446"/>
      <c r="BF12" s="446"/>
      <c r="BG12" s="446"/>
      <c r="BH12" s="446"/>
      <c r="BI12" s="446"/>
      <c r="BJ12" s="446"/>
      <c r="BK12" s="446"/>
      <c r="BL12" s="446"/>
      <c r="BM12" s="447"/>
      <c r="BN12" s="465">
        <v>156177</v>
      </c>
      <c r="BO12" s="466"/>
      <c r="BP12" s="466"/>
      <c r="BQ12" s="466"/>
      <c r="BR12" s="466"/>
      <c r="BS12" s="466"/>
      <c r="BT12" s="466"/>
      <c r="BU12" s="467"/>
      <c r="BV12" s="465">
        <v>189077</v>
      </c>
      <c r="BW12" s="466"/>
      <c r="BX12" s="466"/>
      <c r="BY12" s="466"/>
      <c r="BZ12" s="466"/>
      <c r="CA12" s="466"/>
      <c r="CB12" s="466"/>
      <c r="CC12" s="467"/>
      <c r="CD12" s="474" t="s">
        <v>133</v>
      </c>
      <c r="CE12" s="475"/>
      <c r="CF12" s="475"/>
      <c r="CG12" s="475"/>
      <c r="CH12" s="475"/>
      <c r="CI12" s="475"/>
      <c r="CJ12" s="475"/>
      <c r="CK12" s="475"/>
      <c r="CL12" s="475"/>
      <c r="CM12" s="475"/>
      <c r="CN12" s="475"/>
      <c r="CO12" s="475"/>
      <c r="CP12" s="475"/>
      <c r="CQ12" s="475"/>
      <c r="CR12" s="475"/>
      <c r="CS12" s="476"/>
      <c r="CT12" s="578" t="s">
        <v>126</v>
      </c>
      <c r="CU12" s="579"/>
      <c r="CV12" s="579"/>
      <c r="CW12" s="579"/>
      <c r="CX12" s="579"/>
      <c r="CY12" s="579"/>
      <c r="CZ12" s="579"/>
      <c r="DA12" s="580"/>
      <c r="DB12" s="578" t="s">
        <v>126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134</v>
      </c>
      <c r="N13" s="566"/>
      <c r="O13" s="566"/>
      <c r="P13" s="566"/>
      <c r="Q13" s="567"/>
      <c r="R13" s="568">
        <v>11104</v>
      </c>
      <c r="S13" s="569"/>
      <c r="T13" s="569"/>
      <c r="U13" s="569"/>
      <c r="V13" s="570"/>
      <c r="W13" s="556" t="s">
        <v>135</v>
      </c>
      <c r="X13" s="478"/>
      <c r="Y13" s="478"/>
      <c r="Z13" s="478"/>
      <c r="AA13" s="478"/>
      <c r="AB13" s="479"/>
      <c r="AC13" s="441">
        <v>1122</v>
      </c>
      <c r="AD13" s="442"/>
      <c r="AE13" s="442"/>
      <c r="AF13" s="442"/>
      <c r="AG13" s="443"/>
      <c r="AH13" s="441">
        <v>1389</v>
      </c>
      <c r="AI13" s="442"/>
      <c r="AJ13" s="442"/>
      <c r="AK13" s="442"/>
      <c r="AL13" s="444"/>
      <c r="AM13" s="534" t="s">
        <v>136</v>
      </c>
      <c r="AN13" s="439"/>
      <c r="AO13" s="439"/>
      <c r="AP13" s="439"/>
      <c r="AQ13" s="439"/>
      <c r="AR13" s="439"/>
      <c r="AS13" s="439"/>
      <c r="AT13" s="440"/>
      <c r="AU13" s="522" t="s">
        <v>118</v>
      </c>
      <c r="AV13" s="523"/>
      <c r="AW13" s="523"/>
      <c r="AX13" s="523"/>
      <c r="AY13" s="445" t="s">
        <v>137</v>
      </c>
      <c r="AZ13" s="446"/>
      <c r="BA13" s="446"/>
      <c r="BB13" s="446"/>
      <c r="BC13" s="446"/>
      <c r="BD13" s="446"/>
      <c r="BE13" s="446"/>
      <c r="BF13" s="446"/>
      <c r="BG13" s="446"/>
      <c r="BH13" s="446"/>
      <c r="BI13" s="446"/>
      <c r="BJ13" s="446"/>
      <c r="BK13" s="446"/>
      <c r="BL13" s="446"/>
      <c r="BM13" s="447"/>
      <c r="BN13" s="465">
        <v>85932</v>
      </c>
      <c r="BO13" s="466"/>
      <c r="BP13" s="466"/>
      <c r="BQ13" s="466"/>
      <c r="BR13" s="466"/>
      <c r="BS13" s="466"/>
      <c r="BT13" s="466"/>
      <c r="BU13" s="467"/>
      <c r="BV13" s="465">
        <v>17361</v>
      </c>
      <c r="BW13" s="466"/>
      <c r="BX13" s="466"/>
      <c r="BY13" s="466"/>
      <c r="BZ13" s="466"/>
      <c r="CA13" s="466"/>
      <c r="CB13" s="466"/>
      <c r="CC13" s="467"/>
      <c r="CD13" s="474" t="s">
        <v>138</v>
      </c>
      <c r="CE13" s="475"/>
      <c r="CF13" s="475"/>
      <c r="CG13" s="475"/>
      <c r="CH13" s="475"/>
      <c r="CI13" s="475"/>
      <c r="CJ13" s="475"/>
      <c r="CK13" s="475"/>
      <c r="CL13" s="475"/>
      <c r="CM13" s="475"/>
      <c r="CN13" s="475"/>
      <c r="CO13" s="475"/>
      <c r="CP13" s="475"/>
      <c r="CQ13" s="475"/>
      <c r="CR13" s="475"/>
      <c r="CS13" s="476"/>
      <c r="CT13" s="435">
        <v>9.3000000000000007</v>
      </c>
      <c r="CU13" s="436"/>
      <c r="CV13" s="436"/>
      <c r="CW13" s="436"/>
      <c r="CX13" s="436"/>
      <c r="CY13" s="436"/>
      <c r="CZ13" s="436"/>
      <c r="DA13" s="437"/>
      <c r="DB13" s="435">
        <v>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139</v>
      </c>
      <c r="M14" s="599"/>
      <c r="N14" s="599"/>
      <c r="O14" s="599"/>
      <c r="P14" s="599"/>
      <c r="Q14" s="600"/>
      <c r="R14" s="568">
        <v>11406</v>
      </c>
      <c r="S14" s="569"/>
      <c r="T14" s="569"/>
      <c r="U14" s="569"/>
      <c r="V14" s="570"/>
      <c r="W14" s="571"/>
      <c r="X14" s="481"/>
      <c r="Y14" s="481"/>
      <c r="Z14" s="481"/>
      <c r="AA14" s="481"/>
      <c r="AB14" s="482"/>
      <c r="AC14" s="561">
        <v>23.9</v>
      </c>
      <c r="AD14" s="562"/>
      <c r="AE14" s="562"/>
      <c r="AF14" s="562"/>
      <c r="AG14" s="563"/>
      <c r="AH14" s="561">
        <v>26.7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140</v>
      </c>
      <c r="CE14" s="472"/>
      <c r="CF14" s="472"/>
      <c r="CG14" s="472"/>
      <c r="CH14" s="472"/>
      <c r="CI14" s="472"/>
      <c r="CJ14" s="472"/>
      <c r="CK14" s="472"/>
      <c r="CL14" s="472"/>
      <c r="CM14" s="472"/>
      <c r="CN14" s="472"/>
      <c r="CO14" s="472"/>
      <c r="CP14" s="472"/>
      <c r="CQ14" s="472"/>
      <c r="CR14" s="472"/>
      <c r="CS14" s="473"/>
      <c r="CT14" s="572">
        <v>92.6</v>
      </c>
      <c r="CU14" s="573"/>
      <c r="CV14" s="573"/>
      <c r="CW14" s="573"/>
      <c r="CX14" s="573"/>
      <c r="CY14" s="573"/>
      <c r="CZ14" s="573"/>
      <c r="DA14" s="574"/>
      <c r="DB14" s="572">
        <v>96.1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141</v>
      </c>
      <c r="N15" s="566"/>
      <c r="O15" s="566"/>
      <c r="P15" s="566"/>
      <c r="Q15" s="567"/>
      <c r="R15" s="568">
        <v>11349</v>
      </c>
      <c r="S15" s="569"/>
      <c r="T15" s="569"/>
      <c r="U15" s="569"/>
      <c r="V15" s="570"/>
      <c r="W15" s="556" t="s">
        <v>142</v>
      </c>
      <c r="X15" s="478"/>
      <c r="Y15" s="478"/>
      <c r="Z15" s="478"/>
      <c r="AA15" s="478"/>
      <c r="AB15" s="479"/>
      <c r="AC15" s="441">
        <v>1322</v>
      </c>
      <c r="AD15" s="442"/>
      <c r="AE15" s="442"/>
      <c r="AF15" s="442"/>
      <c r="AG15" s="443"/>
      <c r="AH15" s="441">
        <v>1433</v>
      </c>
      <c r="AI15" s="442"/>
      <c r="AJ15" s="442"/>
      <c r="AK15" s="442"/>
      <c r="AL15" s="444"/>
      <c r="AM15" s="534"/>
      <c r="AN15" s="439"/>
      <c r="AO15" s="439"/>
      <c r="AP15" s="439"/>
      <c r="AQ15" s="439"/>
      <c r="AR15" s="439"/>
      <c r="AS15" s="439"/>
      <c r="AT15" s="440"/>
      <c r="AU15" s="522"/>
      <c r="AV15" s="523"/>
      <c r="AW15" s="523"/>
      <c r="AX15" s="523"/>
      <c r="AY15" s="457" t="s">
        <v>143</v>
      </c>
      <c r="AZ15" s="458"/>
      <c r="BA15" s="458"/>
      <c r="BB15" s="458"/>
      <c r="BC15" s="458"/>
      <c r="BD15" s="458"/>
      <c r="BE15" s="458"/>
      <c r="BF15" s="458"/>
      <c r="BG15" s="458"/>
      <c r="BH15" s="458"/>
      <c r="BI15" s="458"/>
      <c r="BJ15" s="458"/>
      <c r="BK15" s="458"/>
      <c r="BL15" s="458"/>
      <c r="BM15" s="459"/>
      <c r="BN15" s="460">
        <v>855303</v>
      </c>
      <c r="BO15" s="461"/>
      <c r="BP15" s="461"/>
      <c r="BQ15" s="461"/>
      <c r="BR15" s="461"/>
      <c r="BS15" s="461"/>
      <c r="BT15" s="461"/>
      <c r="BU15" s="462"/>
      <c r="BV15" s="460">
        <v>827999</v>
      </c>
      <c r="BW15" s="461"/>
      <c r="BX15" s="461"/>
      <c r="BY15" s="461"/>
      <c r="BZ15" s="461"/>
      <c r="CA15" s="461"/>
      <c r="CB15" s="461"/>
      <c r="CC15" s="462"/>
      <c r="CD15" s="575" t="s">
        <v>144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145</v>
      </c>
      <c r="M16" s="559"/>
      <c r="N16" s="559"/>
      <c r="O16" s="559"/>
      <c r="P16" s="559"/>
      <c r="Q16" s="560"/>
      <c r="R16" s="553" t="s">
        <v>146</v>
      </c>
      <c r="S16" s="554"/>
      <c r="T16" s="554"/>
      <c r="U16" s="554"/>
      <c r="V16" s="555"/>
      <c r="W16" s="571"/>
      <c r="X16" s="481"/>
      <c r="Y16" s="481"/>
      <c r="Z16" s="481"/>
      <c r="AA16" s="481"/>
      <c r="AB16" s="482"/>
      <c r="AC16" s="561">
        <v>28.2</v>
      </c>
      <c r="AD16" s="562"/>
      <c r="AE16" s="562"/>
      <c r="AF16" s="562"/>
      <c r="AG16" s="563"/>
      <c r="AH16" s="561">
        <v>27.5</v>
      </c>
      <c r="AI16" s="562"/>
      <c r="AJ16" s="562"/>
      <c r="AK16" s="562"/>
      <c r="AL16" s="564"/>
      <c r="AM16" s="534"/>
      <c r="AN16" s="439"/>
      <c r="AO16" s="439"/>
      <c r="AP16" s="439"/>
      <c r="AQ16" s="439"/>
      <c r="AR16" s="439"/>
      <c r="AS16" s="439"/>
      <c r="AT16" s="440"/>
      <c r="AU16" s="522"/>
      <c r="AV16" s="523"/>
      <c r="AW16" s="523"/>
      <c r="AX16" s="523"/>
      <c r="AY16" s="445" t="s">
        <v>147</v>
      </c>
      <c r="AZ16" s="446"/>
      <c r="BA16" s="446"/>
      <c r="BB16" s="446"/>
      <c r="BC16" s="446"/>
      <c r="BD16" s="446"/>
      <c r="BE16" s="446"/>
      <c r="BF16" s="446"/>
      <c r="BG16" s="446"/>
      <c r="BH16" s="446"/>
      <c r="BI16" s="446"/>
      <c r="BJ16" s="446"/>
      <c r="BK16" s="446"/>
      <c r="BL16" s="446"/>
      <c r="BM16" s="447"/>
      <c r="BN16" s="465">
        <v>4095395</v>
      </c>
      <c r="BO16" s="466"/>
      <c r="BP16" s="466"/>
      <c r="BQ16" s="466"/>
      <c r="BR16" s="466"/>
      <c r="BS16" s="466"/>
      <c r="BT16" s="466"/>
      <c r="BU16" s="467"/>
      <c r="BV16" s="465">
        <v>4118926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148</v>
      </c>
      <c r="N17" s="551"/>
      <c r="O17" s="551"/>
      <c r="P17" s="551"/>
      <c r="Q17" s="552"/>
      <c r="R17" s="553" t="s">
        <v>149</v>
      </c>
      <c r="S17" s="554"/>
      <c r="T17" s="554"/>
      <c r="U17" s="554"/>
      <c r="V17" s="555"/>
      <c r="W17" s="556" t="s">
        <v>150</v>
      </c>
      <c r="X17" s="478"/>
      <c r="Y17" s="478"/>
      <c r="Z17" s="478"/>
      <c r="AA17" s="478"/>
      <c r="AB17" s="479"/>
      <c r="AC17" s="441">
        <v>2251</v>
      </c>
      <c r="AD17" s="442"/>
      <c r="AE17" s="442"/>
      <c r="AF17" s="442"/>
      <c r="AG17" s="443"/>
      <c r="AH17" s="441">
        <v>2382</v>
      </c>
      <c r="AI17" s="442"/>
      <c r="AJ17" s="442"/>
      <c r="AK17" s="442"/>
      <c r="AL17" s="444"/>
      <c r="AM17" s="534"/>
      <c r="AN17" s="439"/>
      <c r="AO17" s="439"/>
      <c r="AP17" s="439"/>
      <c r="AQ17" s="439"/>
      <c r="AR17" s="439"/>
      <c r="AS17" s="439"/>
      <c r="AT17" s="440"/>
      <c r="AU17" s="522"/>
      <c r="AV17" s="523"/>
      <c r="AW17" s="523"/>
      <c r="AX17" s="523"/>
      <c r="AY17" s="445" t="s">
        <v>151</v>
      </c>
      <c r="AZ17" s="446"/>
      <c r="BA17" s="446"/>
      <c r="BB17" s="446"/>
      <c r="BC17" s="446"/>
      <c r="BD17" s="446"/>
      <c r="BE17" s="446"/>
      <c r="BF17" s="446"/>
      <c r="BG17" s="446"/>
      <c r="BH17" s="446"/>
      <c r="BI17" s="446"/>
      <c r="BJ17" s="446"/>
      <c r="BK17" s="446"/>
      <c r="BL17" s="446"/>
      <c r="BM17" s="447"/>
      <c r="BN17" s="465">
        <v>1073840</v>
      </c>
      <c r="BO17" s="466"/>
      <c r="BP17" s="466"/>
      <c r="BQ17" s="466"/>
      <c r="BR17" s="466"/>
      <c r="BS17" s="466"/>
      <c r="BT17" s="466"/>
      <c r="BU17" s="467"/>
      <c r="BV17" s="465">
        <v>1043080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152</v>
      </c>
      <c r="C18" s="528"/>
      <c r="D18" s="528"/>
      <c r="E18" s="529"/>
      <c r="F18" s="529"/>
      <c r="G18" s="529"/>
      <c r="H18" s="529"/>
      <c r="I18" s="529"/>
      <c r="J18" s="529"/>
      <c r="K18" s="529"/>
      <c r="L18" s="530">
        <v>216.34</v>
      </c>
      <c r="M18" s="530"/>
      <c r="N18" s="530"/>
      <c r="O18" s="530"/>
      <c r="P18" s="530"/>
      <c r="Q18" s="530"/>
      <c r="R18" s="531"/>
      <c r="S18" s="531"/>
      <c r="T18" s="531"/>
      <c r="U18" s="531"/>
      <c r="V18" s="532"/>
      <c r="W18" s="546"/>
      <c r="X18" s="547"/>
      <c r="Y18" s="547"/>
      <c r="Z18" s="547"/>
      <c r="AA18" s="547"/>
      <c r="AB18" s="557"/>
      <c r="AC18" s="429">
        <v>47.9</v>
      </c>
      <c r="AD18" s="430"/>
      <c r="AE18" s="430"/>
      <c r="AF18" s="430"/>
      <c r="AG18" s="533"/>
      <c r="AH18" s="429">
        <v>45.8</v>
      </c>
      <c r="AI18" s="430"/>
      <c r="AJ18" s="430"/>
      <c r="AK18" s="430"/>
      <c r="AL18" s="431"/>
      <c r="AM18" s="534"/>
      <c r="AN18" s="439"/>
      <c r="AO18" s="439"/>
      <c r="AP18" s="439"/>
      <c r="AQ18" s="439"/>
      <c r="AR18" s="439"/>
      <c r="AS18" s="439"/>
      <c r="AT18" s="440"/>
      <c r="AU18" s="522"/>
      <c r="AV18" s="523"/>
      <c r="AW18" s="523"/>
      <c r="AX18" s="523"/>
      <c r="AY18" s="445" t="s">
        <v>153</v>
      </c>
      <c r="AZ18" s="446"/>
      <c r="BA18" s="446"/>
      <c r="BB18" s="446"/>
      <c r="BC18" s="446"/>
      <c r="BD18" s="446"/>
      <c r="BE18" s="446"/>
      <c r="BF18" s="446"/>
      <c r="BG18" s="446"/>
      <c r="BH18" s="446"/>
      <c r="BI18" s="446"/>
      <c r="BJ18" s="446"/>
      <c r="BK18" s="446"/>
      <c r="BL18" s="446"/>
      <c r="BM18" s="447"/>
      <c r="BN18" s="465">
        <v>4273116</v>
      </c>
      <c r="BO18" s="466"/>
      <c r="BP18" s="466"/>
      <c r="BQ18" s="466"/>
      <c r="BR18" s="466"/>
      <c r="BS18" s="466"/>
      <c r="BT18" s="466"/>
      <c r="BU18" s="467"/>
      <c r="BV18" s="465">
        <v>4393234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154</v>
      </c>
      <c r="C19" s="528"/>
      <c r="D19" s="528"/>
      <c r="E19" s="529"/>
      <c r="F19" s="529"/>
      <c r="G19" s="529"/>
      <c r="H19" s="529"/>
      <c r="I19" s="529"/>
      <c r="J19" s="529"/>
      <c r="K19" s="529"/>
      <c r="L19" s="535">
        <v>52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155</v>
      </c>
      <c r="AZ19" s="446"/>
      <c r="BA19" s="446"/>
      <c r="BB19" s="446"/>
      <c r="BC19" s="446"/>
      <c r="BD19" s="446"/>
      <c r="BE19" s="446"/>
      <c r="BF19" s="446"/>
      <c r="BG19" s="446"/>
      <c r="BH19" s="446"/>
      <c r="BI19" s="446"/>
      <c r="BJ19" s="446"/>
      <c r="BK19" s="446"/>
      <c r="BL19" s="446"/>
      <c r="BM19" s="447"/>
      <c r="BN19" s="465">
        <v>5333440</v>
      </c>
      <c r="BO19" s="466"/>
      <c r="BP19" s="466"/>
      <c r="BQ19" s="466"/>
      <c r="BR19" s="466"/>
      <c r="BS19" s="466"/>
      <c r="BT19" s="466"/>
      <c r="BU19" s="467"/>
      <c r="BV19" s="465">
        <v>5442172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156</v>
      </c>
      <c r="C20" s="528"/>
      <c r="D20" s="528"/>
      <c r="E20" s="529"/>
      <c r="F20" s="529"/>
      <c r="G20" s="529"/>
      <c r="H20" s="529"/>
      <c r="I20" s="529"/>
      <c r="J20" s="529"/>
      <c r="K20" s="529"/>
      <c r="L20" s="535">
        <v>4118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158</v>
      </c>
      <c r="C22" s="495"/>
      <c r="D22" s="496"/>
      <c r="E22" s="503" t="s">
        <v>1</v>
      </c>
      <c r="F22" s="478"/>
      <c r="G22" s="478"/>
      <c r="H22" s="478"/>
      <c r="I22" s="478"/>
      <c r="J22" s="478"/>
      <c r="K22" s="479"/>
      <c r="L22" s="503" t="s">
        <v>159</v>
      </c>
      <c r="M22" s="478"/>
      <c r="N22" s="478"/>
      <c r="O22" s="478"/>
      <c r="P22" s="479"/>
      <c r="Q22" s="488" t="s">
        <v>160</v>
      </c>
      <c r="R22" s="489"/>
      <c r="S22" s="489"/>
      <c r="T22" s="489"/>
      <c r="U22" s="489"/>
      <c r="V22" s="504"/>
      <c r="W22" s="506" t="s">
        <v>161</v>
      </c>
      <c r="X22" s="495"/>
      <c r="Y22" s="496"/>
      <c r="Z22" s="503" t="s">
        <v>1</v>
      </c>
      <c r="AA22" s="478"/>
      <c r="AB22" s="478"/>
      <c r="AC22" s="478"/>
      <c r="AD22" s="478"/>
      <c r="AE22" s="478"/>
      <c r="AF22" s="478"/>
      <c r="AG22" s="479"/>
      <c r="AH22" s="477" t="s">
        <v>162</v>
      </c>
      <c r="AI22" s="478"/>
      <c r="AJ22" s="478"/>
      <c r="AK22" s="478"/>
      <c r="AL22" s="479"/>
      <c r="AM22" s="477" t="s">
        <v>163</v>
      </c>
      <c r="AN22" s="483"/>
      <c r="AO22" s="483"/>
      <c r="AP22" s="483"/>
      <c r="AQ22" s="483"/>
      <c r="AR22" s="484"/>
      <c r="AS22" s="488" t="s">
        <v>160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164</v>
      </c>
      <c r="AZ23" s="458"/>
      <c r="BA23" s="458"/>
      <c r="BB23" s="458"/>
      <c r="BC23" s="458"/>
      <c r="BD23" s="458"/>
      <c r="BE23" s="458"/>
      <c r="BF23" s="458"/>
      <c r="BG23" s="458"/>
      <c r="BH23" s="458"/>
      <c r="BI23" s="458"/>
      <c r="BJ23" s="458"/>
      <c r="BK23" s="458"/>
      <c r="BL23" s="458"/>
      <c r="BM23" s="459"/>
      <c r="BN23" s="465">
        <v>12240533</v>
      </c>
      <c r="BO23" s="466"/>
      <c r="BP23" s="466"/>
      <c r="BQ23" s="466"/>
      <c r="BR23" s="466"/>
      <c r="BS23" s="466"/>
      <c r="BT23" s="466"/>
      <c r="BU23" s="467"/>
      <c r="BV23" s="465">
        <v>12523740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165</v>
      </c>
      <c r="F24" s="439"/>
      <c r="G24" s="439"/>
      <c r="H24" s="439"/>
      <c r="I24" s="439"/>
      <c r="J24" s="439"/>
      <c r="K24" s="440"/>
      <c r="L24" s="441">
        <v>1</v>
      </c>
      <c r="M24" s="442"/>
      <c r="N24" s="442"/>
      <c r="O24" s="442"/>
      <c r="P24" s="443"/>
      <c r="Q24" s="441">
        <v>6940</v>
      </c>
      <c r="R24" s="442"/>
      <c r="S24" s="442"/>
      <c r="T24" s="442"/>
      <c r="U24" s="442"/>
      <c r="V24" s="443"/>
      <c r="W24" s="507"/>
      <c r="X24" s="498"/>
      <c r="Y24" s="499"/>
      <c r="Z24" s="438" t="s">
        <v>166</v>
      </c>
      <c r="AA24" s="439"/>
      <c r="AB24" s="439"/>
      <c r="AC24" s="439"/>
      <c r="AD24" s="439"/>
      <c r="AE24" s="439"/>
      <c r="AF24" s="439"/>
      <c r="AG24" s="440"/>
      <c r="AH24" s="441">
        <v>113</v>
      </c>
      <c r="AI24" s="442"/>
      <c r="AJ24" s="442"/>
      <c r="AK24" s="442"/>
      <c r="AL24" s="443"/>
      <c r="AM24" s="441">
        <v>345667</v>
      </c>
      <c r="AN24" s="442"/>
      <c r="AO24" s="442"/>
      <c r="AP24" s="442"/>
      <c r="AQ24" s="442"/>
      <c r="AR24" s="443"/>
      <c r="AS24" s="441">
        <v>3059</v>
      </c>
      <c r="AT24" s="442"/>
      <c r="AU24" s="442"/>
      <c r="AV24" s="442"/>
      <c r="AW24" s="442"/>
      <c r="AX24" s="444"/>
      <c r="AY24" s="432" t="s">
        <v>167</v>
      </c>
      <c r="AZ24" s="433"/>
      <c r="BA24" s="433"/>
      <c r="BB24" s="433"/>
      <c r="BC24" s="433"/>
      <c r="BD24" s="433"/>
      <c r="BE24" s="433"/>
      <c r="BF24" s="433"/>
      <c r="BG24" s="433"/>
      <c r="BH24" s="433"/>
      <c r="BI24" s="433"/>
      <c r="BJ24" s="433"/>
      <c r="BK24" s="433"/>
      <c r="BL24" s="433"/>
      <c r="BM24" s="434"/>
      <c r="BN24" s="465">
        <v>7075394</v>
      </c>
      <c r="BO24" s="466"/>
      <c r="BP24" s="466"/>
      <c r="BQ24" s="466"/>
      <c r="BR24" s="466"/>
      <c r="BS24" s="466"/>
      <c r="BT24" s="466"/>
      <c r="BU24" s="467"/>
      <c r="BV24" s="465">
        <v>7061166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168</v>
      </c>
      <c r="F25" s="439"/>
      <c r="G25" s="439"/>
      <c r="H25" s="439"/>
      <c r="I25" s="439"/>
      <c r="J25" s="439"/>
      <c r="K25" s="440"/>
      <c r="L25" s="441">
        <v>1</v>
      </c>
      <c r="M25" s="442"/>
      <c r="N25" s="442"/>
      <c r="O25" s="442"/>
      <c r="P25" s="443"/>
      <c r="Q25" s="441">
        <v>5630</v>
      </c>
      <c r="R25" s="442"/>
      <c r="S25" s="442"/>
      <c r="T25" s="442"/>
      <c r="U25" s="442"/>
      <c r="V25" s="443"/>
      <c r="W25" s="507"/>
      <c r="X25" s="498"/>
      <c r="Y25" s="499"/>
      <c r="Z25" s="438" t="s">
        <v>169</v>
      </c>
      <c r="AA25" s="439"/>
      <c r="AB25" s="439"/>
      <c r="AC25" s="439"/>
      <c r="AD25" s="439"/>
      <c r="AE25" s="439"/>
      <c r="AF25" s="439"/>
      <c r="AG25" s="440"/>
      <c r="AH25" s="441" t="s">
        <v>170</v>
      </c>
      <c r="AI25" s="442"/>
      <c r="AJ25" s="442"/>
      <c r="AK25" s="442"/>
      <c r="AL25" s="443"/>
      <c r="AM25" s="441" t="s">
        <v>126</v>
      </c>
      <c r="AN25" s="442"/>
      <c r="AO25" s="442"/>
      <c r="AP25" s="442"/>
      <c r="AQ25" s="442"/>
      <c r="AR25" s="443"/>
      <c r="AS25" s="441" t="s">
        <v>171</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159998</v>
      </c>
      <c r="BO25" s="461"/>
      <c r="BP25" s="461"/>
      <c r="BQ25" s="461"/>
      <c r="BR25" s="461"/>
      <c r="BS25" s="461"/>
      <c r="BT25" s="461"/>
      <c r="BU25" s="462"/>
      <c r="BV25" s="460">
        <v>138868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5010</v>
      </c>
      <c r="R26" s="442"/>
      <c r="S26" s="442"/>
      <c r="T26" s="442"/>
      <c r="U26" s="442"/>
      <c r="V26" s="443"/>
      <c r="W26" s="507"/>
      <c r="X26" s="498"/>
      <c r="Y26" s="499"/>
      <c r="Z26" s="438" t="s">
        <v>174</v>
      </c>
      <c r="AA26" s="520"/>
      <c r="AB26" s="520"/>
      <c r="AC26" s="520"/>
      <c r="AD26" s="520"/>
      <c r="AE26" s="520"/>
      <c r="AF26" s="520"/>
      <c r="AG26" s="521"/>
      <c r="AH26" s="441">
        <v>6</v>
      </c>
      <c r="AI26" s="442"/>
      <c r="AJ26" s="442"/>
      <c r="AK26" s="442"/>
      <c r="AL26" s="443"/>
      <c r="AM26" s="441">
        <v>19464</v>
      </c>
      <c r="AN26" s="442"/>
      <c r="AO26" s="442"/>
      <c r="AP26" s="442"/>
      <c r="AQ26" s="442"/>
      <c r="AR26" s="443"/>
      <c r="AS26" s="441">
        <v>3244</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126</v>
      </c>
      <c r="BO26" s="466"/>
      <c r="BP26" s="466"/>
      <c r="BQ26" s="466"/>
      <c r="BR26" s="466"/>
      <c r="BS26" s="466"/>
      <c r="BT26" s="466"/>
      <c r="BU26" s="467"/>
      <c r="BV26" s="465" t="s">
        <v>170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2680</v>
      </c>
      <c r="R27" s="442"/>
      <c r="S27" s="442"/>
      <c r="T27" s="442"/>
      <c r="U27" s="442"/>
      <c r="V27" s="443"/>
      <c r="W27" s="507"/>
      <c r="X27" s="498"/>
      <c r="Y27" s="499"/>
      <c r="Z27" s="438" t="s">
        <v>177</v>
      </c>
      <c r="AA27" s="439"/>
      <c r="AB27" s="439"/>
      <c r="AC27" s="439"/>
      <c r="AD27" s="439"/>
      <c r="AE27" s="439"/>
      <c r="AF27" s="439"/>
      <c r="AG27" s="440"/>
      <c r="AH27" s="441" t="s">
        <v>171</v>
      </c>
      <c r="AI27" s="442"/>
      <c r="AJ27" s="442"/>
      <c r="AK27" s="442"/>
      <c r="AL27" s="443"/>
      <c r="AM27" s="441" t="s">
        <v>171</v>
      </c>
      <c r="AN27" s="442"/>
      <c r="AO27" s="442"/>
      <c r="AP27" s="442"/>
      <c r="AQ27" s="442"/>
      <c r="AR27" s="443"/>
      <c r="AS27" s="441" t="s">
        <v>170</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88192</v>
      </c>
      <c r="BO27" s="469"/>
      <c r="BP27" s="469"/>
      <c r="BQ27" s="469"/>
      <c r="BR27" s="469"/>
      <c r="BS27" s="469"/>
      <c r="BT27" s="469"/>
      <c r="BU27" s="470"/>
      <c r="BV27" s="468">
        <v>88192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2300</v>
      </c>
      <c r="R28" s="442"/>
      <c r="S28" s="442"/>
      <c r="T28" s="442"/>
      <c r="U28" s="442"/>
      <c r="V28" s="443"/>
      <c r="W28" s="507"/>
      <c r="X28" s="498"/>
      <c r="Y28" s="499"/>
      <c r="Z28" s="438" t="s">
        <v>180</v>
      </c>
      <c r="AA28" s="439"/>
      <c r="AB28" s="439"/>
      <c r="AC28" s="439"/>
      <c r="AD28" s="439"/>
      <c r="AE28" s="439"/>
      <c r="AF28" s="439"/>
      <c r="AG28" s="440"/>
      <c r="AH28" s="441" t="s">
        <v>171</v>
      </c>
      <c r="AI28" s="442"/>
      <c r="AJ28" s="442"/>
      <c r="AK28" s="442"/>
      <c r="AL28" s="443"/>
      <c r="AM28" s="441" t="s">
        <v>126</v>
      </c>
      <c r="AN28" s="442"/>
      <c r="AO28" s="442"/>
      <c r="AP28" s="442"/>
      <c r="AQ28" s="442"/>
      <c r="AR28" s="443"/>
      <c r="AS28" s="441" t="s">
        <v>170</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1539590</v>
      </c>
      <c r="BO28" s="461"/>
      <c r="BP28" s="461"/>
      <c r="BQ28" s="461"/>
      <c r="BR28" s="461"/>
      <c r="BS28" s="461"/>
      <c r="BT28" s="461"/>
      <c r="BU28" s="462"/>
      <c r="BV28" s="460">
        <v>1469945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11</v>
      </c>
      <c r="M29" s="442"/>
      <c r="N29" s="442"/>
      <c r="O29" s="442"/>
      <c r="P29" s="443"/>
      <c r="Q29" s="441">
        <v>2200</v>
      </c>
      <c r="R29" s="442"/>
      <c r="S29" s="442"/>
      <c r="T29" s="442"/>
      <c r="U29" s="442"/>
      <c r="V29" s="443"/>
      <c r="W29" s="508"/>
      <c r="X29" s="509"/>
      <c r="Y29" s="510"/>
      <c r="Z29" s="438" t="s">
        <v>183</v>
      </c>
      <c r="AA29" s="439"/>
      <c r="AB29" s="439"/>
      <c r="AC29" s="439"/>
      <c r="AD29" s="439"/>
      <c r="AE29" s="439"/>
      <c r="AF29" s="439"/>
      <c r="AG29" s="440"/>
      <c r="AH29" s="441">
        <v>113</v>
      </c>
      <c r="AI29" s="442"/>
      <c r="AJ29" s="442"/>
      <c r="AK29" s="442"/>
      <c r="AL29" s="443"/>
      <c r="AM29" s="441">
        <v>345667</v>
      </c>
      <c r="AN29" s="442"/>
      <c r="AO29" s="442"/>
      <c r="AP29" s="442"/>
      <c r="AQ29" s="442"/>
      <c r="AR29" s="443"/>
      <c r="AS29" s="441">
        <v>3059</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8252</v>
      </c>
      <c r="BO29" s="466"/>
      <c r="BP29" s="466"/>
      <c r="BQ29" s="466"/>
      <c r="BR29" s="466"/>
      <c r="BS29" s="466"/>
      <c r="BT29" s="466"/>
      <c r="BU29" s="467"/>
      <c r="BV29" s="465">
        <v>8250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94.8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786039</v>
      </c>
      <c r="BO30" s="469"/>
      <c r="BP30" s="469"/>
      <c r="BQ30" s="469"/>
      <c r="BR30" s="469"/>
      <c r="BS30" s="469"/>
      <c r="BT30" s="469"/>
      <c r="BU30" s="470"/>
      <c r="BV30" s="468">
        <v>785780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192</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中泊町国民健康保険特別会計（事業勘定）</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中泊町水道事業特別会計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中泊町農業集落排水事業特別会計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青森県市町村職員退職手当組合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中泊町国民健康保険特別会計（診療施設勘定）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中泊町漁業集落排水事業特別会計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青森県交通災害共済組合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中泊町介護保険事業特別会計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青森県後期高齢者医療広域連合(一般会計)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中泊町後期高齢医療特別会計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青森県後期高齢者医療広域連合(特別会計)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青森県市町村総合事務組合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五所川原地区消防事務組合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つがる西北五広域連合(病院事業会計)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つがる西北五広域連合(一般会計)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西北五広域福祉事務組合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西北五環境整備事務組合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T1dmLzgz4p4WT0re2fhLhcFr+EHxNd9UVBFJUFr17tsiWdO7kdTeEhrg1M8C9IFW6DGhSUbQ+wf8Qy9uvwxVw==" saltValue="fFYAcUP7hkLUtvrvWHt7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55" zoomScaleNormal="55" zoomScaleSheetLayoutView="100" workbookViewId="0">
      <selection activeCell="G36" sqref="G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4" t="s">
        <v>548</v>
      </c>
      <c r="D34" s="1244"/>
      <c r="E34" s="1245"/>
      <c r="F34" s="32">
        <v>3.33</v>
      </c>
      <c r="G34" s="33">
        <v>4.29</v>
      </c>
      <c r="H34" s="33">
        <v>5.0999999999999996</v>
      </c>
      <c r="I34" s="33">
        <v>5.0999999999999996</v>
      </c>
      <c r="J34" s="34">
        <v>6.12</v>
      </c>
      <c r="K34" s="22"/>
      <c r="L34" s="22"/>
      <c r="M34" s="22"/>
      <c r="N34" s="22"/>
      <c r="O34" s="22"/>
      <c r="P34" s="22"/>
    </row>
    <row r="35" spans="1:16" ht="39" customHeight="1" x14ac:dyDescent="0.15">
      <c r="A35" s="22"/>
      <c r="B35" s="35"/>
      <c r="C35" s="1238" t="s">
        <v>549</v>
      </c>
      <c r="D35" s="1239"/>
      <c r="E35" s="1240"/>
      <c r="F35" s="36">
        <v>2.8</v>
      </c>
      <c r="G35" s="37">
        <v>3.35</v>
      </c>
      <c r="H35" s="37">
        <v>3.28</v>
      </c>
      <c r="I35" s="37">
        <v>3.04</v>
      </c>
      <c r="J35" s="38">
        <v>3.45</v>
      </c>
      <c r="K35" s="22"/>
      <c r="L35" s="22"/>
      <c r="M35" s="22"/>
      <c r="N35" s="22"/>
      <c r="O35" s="22"/>
      <c r="P35" s="22"/>
    </row>
    <row r="36" spans="1:16" ht="39" customHeight="1" x14ac:dyDescent="0.15">
      <c r="A36" s="22"/>
      <c r="B36" s="35"/>
      <c r="C36" s="1238" t="s">
        <v>550</v>
      </c>
      <c r="D36" s="1239"/>
      <c r="E36" s="1240"/>
      <c r="F36" s="36">
        <v>0.86</v>
      </c>
      <c r="G36" s="37" t="s">
        <v>551</v>
      </c>
      <c r="H36" s="37">
        <v>1.92</v>
      </c>
      <c r="I36" s="37">
        <v>2.39</v>
      </c>
      <c r="J36" s="38">
        <v>3.21</v>
      </c>
      <c r="K36" s="22"/>
      <c r="L36" s="22"/>
      <c r="M36" s="22"/>
      <c r="N36" s="22"/>
      <c r="O36" s="22"/>
      <c r="P36" s="22"/>
    </row>
    <row r="37" spans="1:16" ht="39" customHeight="1" x14ac:dyDescent="0.15">
      <c r="A37" s="22"/>
      <c r="B37" s="35"/>
      <c r="C37" s="1238" t="s">
        <v>552</v>
      </c>
      <c r="D37" s="1239"/>
      <c r="E37" s="1240"/>
      <c r="F37" s="36">
        <v>0.28000000000000003</v>
      </c>
      <c r="G37" s="37">
        <v>0.41</v>
      </c>
      <c r="H37" s="37">
        <v>0.35</v>
      </c>
      <c r="I37" s="37">
        <v>0.46</v>
      </c>
      <c r="J37" s="38">
        <v>0.44</v>
      </c>
      <c r="K37" s="22"/>
      <c r="L37" s="22"/>
      <c r="M37" s="22"/>
      <c r="N37" s="22"/>
      <c r="O37" s="22"/>
      <c r="P37" s="22"/>
    </row>
    <row r="38" spans="1:16" ht="39" customHeight="1" x14ac:dyDescent="0.15">
      <c r="A38" s="22"/>
      <c r="B38" s="35"/>
      <c r="C38" s="1238" t="s">
        <v>553</v>
      </c>
      <c r="D38" s="1239"/>
      <c r="E38" s="1240"/>
      <c r="F38" s="36">
        <v>0</v>
      </c>
      <c r="G38" s="37">
        <v>0</v>
      </c>
      <c r="H38" s="37">
        <v>0</v>
      </c>
      <c r="I38" s="37">
        <v>0.01</v>
      </c>
      <c r="J38" s="38">
        <v>0.01</v>
      </c>
      <c r="K38" s="22"/>
      <c r="L38" s="22"/>
      <c r="M38" s="22"/>
      <c r="N38" s="22"/>
      <c r="O38" s="22"/>
      <c r="P38" s="22"/>
    </row>
    <row r="39" spans="1:16" ht="39" customHeight="1" x14ac:dyDescent="0.15">
      <c r="A39" s="22"/>
      <c r="B39" s="35"/>
      <c r="C39" s="1238" t="s">
        <v>554</v>
      </c>
      <c r="D39" s="1239"/>
      <c r="E39" s="1240"/>
      <c r="F39" s="36">
        <v>0.01</v>
      </c>
      <c r="G39" s="37">
        <v>0</v>
      </c>
      <c r="H39" s="37">
        <v>0.01</v>
      </c>
      <c r="I39" s="37">
        <v>0.02</v>
      </c>
      <c r="J39" s="38">
        <v>0.01</v>
      </c>
      <c r="K39" s="22"/>
      <c r="L39" s="22"/>
      <c r="M39" s="22"/>
      <c r="N39" s="22"/>
      <c r="O39" s="22"/>
      <c r="P39" s="22"/>
    </row>
    <row r="40" spans="1:16" ht="39" customHeight="1" x14ac:dyDescent="0.15">
      <c r="A40" s="22"/>
      <c r="B40" s="35"/>
      <c r="C40" s="1238" t="s">
        <v>555</v>
      </c>
      <c r="D40" s="1239"/>
      <c r="E40" s="1240"/>
      <c r="F40" s="36">
        <v>0</v>
      </c>
      <c r="G40" s="37">
        <v>0.01</v>
      </c>
      <c r="H40" s="37">
        <v>0</v>
      </c>
      <c r="I40" s="37">
        <v>0.01</v>
      </c>
      <c r="J40" s="38">
        <v>0</v>
      </c>
      <c r="K40" s="22"/>
      <c r="L40" s="22"/>
      <c r="M40" s="22"/>
      <c r="N40" s="22"/>
      <c r="O40" s="22"/>
      <c r="P40" s="22"/>
    </row>
    <row r="41" spans="1:16" ht="39" customHeight="1" x14ac:dyDescent="0.15">
      <c r="A41" s="22"/>
      <c r="B41" s="35"/>
      <c r="C41" s="1238" t="s">
        <v>556</v>
      </c>
      <c r="D41" s="1239"/>
      <c r="E41" s="1240"/>
      <c r="F41" s="36">
        <v>0</v>
      </c>
      <c r="G41" s="37">
        <v>0</v>
      </c>
      <c r="H41" s="37">
        <v>0</v>
      </c>
      <c r="I41" s="37">
        <v>0</v>
      </c>
      <c r="J41" s="38">
        <v>0</v>
      </c>
      <c r="K41" s="22"/>
      <c r="L41" s="22"/>
      <c r="M41" s="22"/>
      <c r="N41" s="22"/>
      <c r="O41" s="22"/>
      <c r="P41" s="22"/>
    </row>
    <row r="42" spans="1:16" ht="39" customHeight="1" x14ac:dyDescent="0.15">
      <c r="A42" s="22"/>
      <c r="B42" s="39"/>
      <c r="C42" s="1238" t="s">
        <v>557</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558</v>
      </c>
      <c r="D43" s="1242"/>
      <c r="E43" s="1243"/>
      <c r="F43" s="41">
        <v>0.09</v>
      </c>
      <c r="G43" s="42">
        <v>0.12</v>
      </c>
      <c r="H43" s="42">
        <v>7.0000000000000007E-2</v>
      </c>
      <c r="I43" s="42" t="s">
        <v>502</v>
      </c>
      <c r="J43" s="43" t="s">
        <v>502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MUiNYZW4Kxca67WO4oDrIZCrsTTg1gKoB9Kb+q67GurSNwQTEnVLz2jOgIwVlKrJovxSzCSDWf+vrRix1KV0A==" saltValue="ENfZkW7t55kp4Hpj7Jje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 zoomScale="50" zoomScaleNormal="50" zoomScaleSheetLayoutView="55" workbookViewId="0">
      <selection activeCell="B1" sqref="B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1127</v>
      </c>
      <c r="L45" s="60">
        <v>1129</v>
      </c>
      <c r="M45" s="60">
        <v>1066</v>
      </c>
      <c r="N45" s="60">
        <v>1129</v>
      </c>
      <c r="O45" s="61">
        <v>1154</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502</v>
      </c>
      <c r="L46" s="64" t="s">
        <v>502</v>
      </c>
      <c r="M46" s="64" t="s">
        <v>502</v>
      </c>
      <c r="N46" s="64" t="s">
        <v>502</v>
      </c>
      <c r="O46" s="65" t="s">
        <v>502</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502</v>
      </c>
      <c r="L47" s="64" t="s">
        <v>502</v>
      </c>
      <c r="M47" s="64" t="s">
        <v>502</v>
      </c>
      <c r="N47" s="64" t="s">
        <v>502</v>
      </c>
      <c r="O47" s="65" t="s">
        <v>502</v>
      </c>
      <c r="P47" s="48"/>
      <c r="Q47" s="48"/>
      <c r="R47" s="48"/>
      <c r="S47" s="48"/>
      <c r="T47" s="48"/>
      <c r="U47" s="48"/>
    </row>
    <row r="48" spans="1:21" ht="30.75" customHeight="1" x14ac:dyDescent="0.15">
      <c r="A48" s="48"/>
      <c r="B48" s="1266"/>
      <c r="C48" s="1267"/>
      <c r="D48" s="62"/>
      <c r="E48" s="1248" t="s">
        <v>14</v>
      </c>
      <c r="F48" s="1248"/>
      <c r="G48" s="1248"/>
      <c r="H48" s="1248"/>
      <c r="I48" s="1248"/>
      <c r="J48" s="1249"/>
      <c r="K48" s="63">
        <v>69</v>
      </c>
      <c r="L48" s="64">
        <v>63</v>
      </c>
      <c r="M48" s="64">
        <v>63</v>
      </c>
      <c r="N48" s="64">
        <v>63</v>
      </c>
      <c r="O48" s="65">
        <v>86</v>
      </c>
      <c r="P48" s="48"/>
      <c r="Q48" s="48"/>
      <c r="R48" s="48"/>
      <c r="S48" s="48"/>
      <c r="T48" s="48"/>
      <c r="U48" s="48"/>
    </row>
    <row r="49" spans="1:21" ht="30.75" customHeight="1" x14ac:dyDescent="0.15">
      <c r="A49" s="48"/>
      <c r="B49" s="1266"/>
      <c r="C49" s="1267"/>
      <c r="D49" s="62"/>
      <c r="E49" s="1248" t="s">
        <v>15</v>
      </c>
      <c r="F49" s="1248"/>
      <c r="G49" s="1248"/>
      <c r="H49" s="1248"/>
      <c r="I49" s="1248"/>
      <c r="J49" s="1249"/>
      <c r="K49" s="63">
        <v>7</v>
      </c>
      <c r="L49" s="64">
        <v>15</v>
      </c>
      <c r="M49" s="64">
        <v>20</v>
      </c>
      <c r="N49" s="64">
        <v>20</v>
      </c>
      <c r="O49" s="65">
        <v>13</v>
      </c>
      <c r="P49" s="48"/>
      <c r="Q49" s="48"/>
      <c r="R49" s="48"/>
      <c r="S49" s="48"/>
      <c r="T49" s="48"/>
      <c r="U49" s="48"/>
    </row>
    <row r="50" spans="1:21" ht="30.75" customHeight="1" x14ac:dyDescent="0.15">
      <c r="A50" s="48"/>
      <c r="B50" s="1266"/>
      <c r="C50" s="1267"/>
      <c r="D50" s="62"/>
      <c r="E50" s="1248" t="s">
        <v>16</v>
      </c>
      <c r="F50" s="1248"/>
      <c r="G50" s="1248"/>
      <c r="H50" s="1248"/>
      <c r="I50" s="1248"/>
      <c r="J50" s="1249"/>
      <c r="K50" s="63">
        <v>3</v>
      </c>
      <c r="L50" s="64">
        <v>3</v>
      </c>
      <c r="M50" s="64">
        <v>2</v>
      </c>
      <c r="N50" s="64">
        <v>2</v>
      </c>
      <c r="O50" s="65" t="s">
        <v>502</v>
      </c>
      <c r="P50" s="48"/>
      <c r="Q50" s="48"/>
      <c r="R50" s="48"/>
      <c r="S50" s="48"/>
      <c r="T50" s="48"/>
      <c r="U50" s="48"/>
    </row>
    <row r="51" spans="1:21" ht="30.75" customHeight="1" x14ac:dyDescent="0.15">
      <c r="A51" s="48"/>
      <c r="B51" s="1268"/>
      <c r="C51" s="1269"/>
      <c r="D51" s="66"/>
      <c r="E51" s="1248" t="s">
        <v>17</v>
      </c>
      <c r="F51" s="1248"/>
      <c r="G51" s="1248"/>
      <c r="H51" s="1248"/>
      <c r="I51" s="1248"/>
      <c r="J51" s="1249"/>
      <c r="K51" s="63">
        <v>1</v>
      </c>
      <c r="L51" s="64">
        <v>1</v>
      </c>
      <c r="M51" s="64">
        <v>1</v>
      </c>
      <c r="N51" s="64">
        <v>1</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813</v>
      </c>
      <c r="L52" s="64">
        <v>819</v>
      </c>
      <c r="M52" s="64">
        <v>819</v>
      </c>
      <c r="N52" s="64">
        <v>865</v>
      </c>
      <c r="O52" s="65">
        <v>865</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394</v>
      </c>
      <c r="L53" s="69">
        <v>392</v>
      </c>
      <c r="M53" s="69">
        <v>333</v>
      </c>
      <c r="N53" s="69">
        <v>350</v>
      </c>
      <c r="O53" s="70">
        <v>388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15">
      <c r="B57" s="1254" t="s">
        <v>24</v>
      </c>
      <c r="C57" s="1255"/>
      <c r="D57" s="1258" t="s">
        <v>25</v>
      </c>
      <c r="E57" s="1259"/>
      <c r="F57" s="1259"/>
      <c r="G57" s="1259"/>
      <c r="H57" s="1259"/>
      <c r="I57" s="1259"/>
      <c r="J57" s="1260"/>
      <c r="K57" s="82"/>
      <c r="L57" s="83"/>
      <c r="M57" s="83"/>
      <c r="N57" s="83"/>
      <c r="O57" s="84"/>
    </row>
    <row r="58" spans="1:21" ht="31.5" customHeight="1" thickBot="1" x14ac:dyDescent="0.2">
      <c r="B58" s="1256"/>
      <c r="C58" s="1257"/>
      <c r="D58" s="1261" t="s">
        <v>26</v>
      </c>
      <c r="E58" s="1262"/>
      <c r="F58" s="1262"/>
      <c r="G58" s="1262"/>
      <c r="H58" s="1262"/>
      <c r="I58" s="1262"/>
      <c r="J58" s="1263"/>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ClK7V1k3a4QD4ZH6XibsYpb7Q5OjSqhtCeT7xfsBtu/TPBkTaNnBodtKzVmlXvYT1nO2QVRRb+DHqc3+xSf/A==" saltValue="zvHH3KtiCWxnPojspFRv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election activeCell="E43" sqref="E43:H4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543</v>
      </c>
      <c r="J40" s="99" t="s">
        <v>544</v>
      </c>
      <c r="K40" s="99" t="s">
        <v>545</v>
      </c>
      <c r="L40" s="99" t="s">
        <v>546</v>
      </c>
      <c r="M40" s="100" t="s">
        <v>547</v>
      </c>
    </row>
    <row r="41" spans="2:13" ht="27.75" customHeight="1" x14ac:dyDescent="0.15">
      <c r="B41" s="1284" t="s">
        <v>29</v>
      </c>
      <c r="C41" s="1285"/>
      <c r="D41" s="101"/>
      <c r="E41" s="1286" t="s">
        <v>30</v>
      </c>
      <c r="F41" s="1286"/>
      <c r="G41" s="1286"/>
      <c r="H41" s="1287"/>
      <c r="I41" s="102">
        <v>11233</v>
      </c>
      <c r="J41" s="103">
        <v>11268</v>
      </c>
      <c r="K41" s="103">
        <v>12778</v>
      </c>
      <c r="L41" s="103">
        <v>12524</v>
      </c>
      <c r="M41" s="104">
        <v>12241</v>
      </c>
    </row>
    <row r="42" spans="2:13" ht="27.75" customHeight="1" x14ac:dyDescent="0.15">
      <c r="B42" s="1274"/>
      <c r="C42" s="1275"/>
      <c r="D42" s="105"/>
      <c r="E42" s="1278" t="s">
        <v>31</v>
      </c>
      <c r="F42" s="1278"/>
      <c r="G42" s="1278"/>
      <c r="H42" s="1279"/>
      <c r="I42" s="106">
        <v>7</v>
      </c>
      <c r="J42" s="107">
        <v>5</v>
      </c>
      <c r="K42" s="107">
        <v>2</v>
      </c>
      <c r="L42" s="107">
        <v>2</v>
      </c>
      <c r="M42" s="108" t="s">
        <v>502</v>
      </c>
    </row>
    <row r="43" spans="2:13" ht="27.75" customHeight="1" x14ac:dyDescent="0.15">
      <c r="B43" s="1274"/>
      <c r="C43" s="1275"/>
      <c r="D43" s="105"/>
      <c r="E43" s="1278" t="s">
        <v>32</v>
      </c>
      <c r="F43" s="1278"/>
      <c r="G43" s="1278"/>
      <c r="H43" s="1279"/>
      <c r="I43" s="106">
        <v>695</v>
      </c>
      <c r="J43" s="107">
        <v>700</v>
      </c>
      <c r="K43" s="107">
        <v>634</v>
      </c>
      <c r="L43" s="107">
        <v>564</v>
      </c>
      <c r="M43" s="108">
        <v>585</v>
      </c>
    </row>
    <row r="44" spans="2:13" ht="27.75" customHeight="1" x14ac:dyDescent="0.15">
      <c r="B44" s="1274"/>
      <c r="C44" s="1275"/>
      <c r="D44" s="105"/>
      <c r="E44" s="1278" t="s">
        <v>33</v>
      </c>
      <c r="F44" s="1278"/>
      <c r="G44" s="1278"/>
      <c r="H44" s="1279"/>
      <c r="I44" s="106">
        <v>122</v>
      </c>
      <c r="J44" s="107">
        <v>119</v>
      </c>
      <c r="K44" s="107">
        <v>110</v>
      </c>
      <c r="L44" s="107">
        <v>96</v>
      </c>
      <c r="M44" s="108">
        <v>109</v>
      </c>
    </row>
    <row r="45" spans="2:13" ht="27.75" customHeight="1" x14ac:dyDescent="0.15">
      <c r="B45" s="1274"/>
      <c r="C45" s="1275"/>
      <c r="D45" s="105"/>
      <c r="E45" s="1278" t="s">
        <v>34</v>
      </c>
      <c r="F45" s="1278"/>
      <c r="G45" s="1278"/>
      <c r="H45" s="1279"/>
      <c r="I45" s="106">
        <v>1524</v>
      </c>
      <c r="J45" s="107">
        <v>1370</v>
      </c>
      <c r="K45" s="107">
        <v>1363</v>
      </c>
      <c r="L45" s="107">
        <v>1287</v>
      </c>
      <c r="M45" s="108">
        <v>1231</v>
      </c>
    </row>
    <row r="46" spans="2:13" ht="27.75" customHeight="1" x14ac:dyDescent="0.15">
      <c r="B46" s="1274"/>
      <c r="C46" s="1275"/>
      <c r="D46" s="109"/>
      <c r="E46" s="1278" t="s">
        <v>35</v>
      </c>
      <c r="F46" s="1278"/>
      <c r="G46" s="1278"/>
      <c r="H46" s="1279"/>
      <c r="I46" s="106" t="s">
        <v>502</v>
      </c>
      <c r="J46" s="107" t="s">
        <v>502</v>
      </c>
      <c r="K46" s="107" t="s">
        <v>502</v>
      </c>
      <c r="L46" s="107" t="s">
        <v>502</v>
      </c>
      <c r="M46" s="108" t="s">
        <v>502</v>
      </c>
    </row>
    <row r="47" spans="2:13" ht="27.75" customHeight="1" x14ac:dyDescent="0.15">
      <c r="B47" s="1274"/>
      <c r="C47" s="1275"/>
      <c r="D47" s="110"/>
      <c r="E47" s="1288" t="s">
        <v>36</v>
      </c>
      <c r="F47" s="1289"/>
      <c r="G47" s="1289"/>
      <c r="H47" s="1290"/>
      <c r="I47" s="106" t="s">
        <v>502</v>
      </c>
      <c r="J47" s="107" t="s">
        <v>502</v>
      </c>
      <c r="K47" s="107" t="s">
        <v>502</v>
      </c>
      <c r="L47" s="107" t="s">
        <v>502</v>
      </c>
      <c r="M47" s="108" t="s">
        <v>502</v>
      </c>
    </row>
    <row r="48" spans="2:13" ht="27.75" customHeight="1" x14ac:dyDescent="0.15">
      <c r="B48" s="1274"/>
      <c r="C48" s="1275"/>
      <c r="D48" s="105"/>
      <c r="E48" s="1278" t="s">
        <v>37</v>
      </c>
      <c r="F48" s="1278"/>
      <c r="G48" s="1278"/>
      <c r="H48" s="1279"/>
      <c r="I48" s="106" t="s">
        <v>502</v>
      </c>
      <c r="J48" s="107" t="s">
        <v>502</v>
      </c>
      <c r="K48" s="107" t="s">
        <v>502</v>
      </c>
      <c r="L48" s="107" t="s">
        <v>502</v>
      </c>
      <c r="M48" s="108" t="s">
        <v>502</v>
      </c>
    </row>
    <row r="49" spans="2:13" ht="27.75" customHeight="1" x14ac:dyDescent="0.15">
      <c r="B49" s="1276"/>
      <c r="C49" s="1277"/>
      <c r="D49" s="105"/>
      <c r="E49" s="1278" t="s">
        <v>38</v>
      </c>
      <c r="F49" s="1278"/>
      <c r="G49" s="1278"/>
      <c r="H49" s="1279"/>
      <c r="I49" s="106" t="s">
        <v>502</v>
      </c>
      <c r="J49" s="107" t="s">
        <v>502</v>
      </c>
      <c r="K49" s="107" t="s">
        <v>502</v>
      </c>
      <c r="L49" s="107" t="s">
        <v>502</v>
      </c>
      <c r="M49" s="108" t="s">
        <v>502</v>
      </c>
    </row>
    <row r="50" spans="2:13" ht="27.75" customHeight="1" x14ac:dyDescent="0.15">
      <c r="B50" s="1272" t="s">
        <v>39</v>
      </c>
      <c r="C50" s="1273"/>
      <c r="D50" s="111"/>
      <c r="E50" s="1278" t="s">
        <v>40</v>
      </c>
      <c r="F50" s="1278"/>
      <c r="G50" s="1278"/>
      <c r="H50" s="1279"/>
      <c r="I50" s="106">
        <v>942</v>
      </c>
      <c r="J50" s="107">
        <v>1236</v>
      </c>
      <c r="K50" s="107">
        <v>1505</v>
      </c>
      <c r="L50" s="107">
        <v>1535</v>
      </c>
      <c r="M50" s="108">
        <v>1604</v>
      </c>
    </row>
    <row r="51" spans="2:13" ht="27.75" customHeight="1" x14ac:dyDescent="0.15">
      <c r="B51" s="1274"/>
      <c r="C51" s="1275"/>
      <c r="D51" s="105"/>
      <c r="E51" s="1278" t="s">
        <v>41</v>
      </c>
      <c r="F51" s="1278"/>
      <c r="G51" s="1278"/>
      <c r="H51" s="1279"/>
      <c r="I51" s="106">
        <v>532</v>
      </c>
      <c r="J51" s="107">
        <v>509</v>
      </c>
      <c r="K51" s="107">
        <v>566</v>
      </c>
      <c r="L51" s="107">
        <v>673</v>
      </c>
      <c r="M51" s="108">
        <v>789</v>
      </c>
    </row>
    <row r="52" spans="2:13" ht="27.75" customHeight="1" x14ac:dyDescent="0.15">
      <c r="B52" s="1276"/>
      <c r="C52" s="1277"/>
      <c r="D52" s="105"/>
      <c r="E52" s="1278" t="s">
        <v>42</v>
      </c>
      <c r="F52" s="1278"/>
      <c r="G52" s="1278"/>
      <c r="H52" s="1279"/>
      <c r="I52" s="106">
        <v>8175</v>
      </c>
      <c r="J52" s="107">
        <v>8035</v>
      </c>
      <c r="K52" s="107">
        <v>8829</v>
      </c>
      <c r="L52" s="107">
        <v>8599</v>
      </c>
      <c r="M52" s="108">
        <v>8303</v>
      </c>
    </row>
    <row r="53" spans="2:13" ht="27.75" customHeight="1" thickBot="1" x14ac:dyDescent="0.2">
      <c r="B53" s="1280" t="s">
        <v>43</v>
      </c>
      <c r="C53" s="1281"/>
      <c r="D53" s="112"/>
      <c r="E53" s="1282" t="s">
        <v>44</v>
      </c>
      <c r="F53" s="1282"/>
      <c r="G53" s="1282"/>
      <c r="H53" s="1283"/>
      <c r="I53" s="113">
        <v>3934</v>
      </c>
      <c r="J53" s="114">
        <v>3682</v>
      </c>
      <c r="K53" s="114">
        <v>3986</v>
      </c>
      <c r="L53" s="114">
        <v>3667</v>
      </c>
      <c r="M53" s="115">
        <v>3469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y5QWA8pK+vQALzdqcVIppUsEPgbUM3VrtUcV9ll0ed1puZYjumneMcA49H4rMr5YBTv8h+enq/B+uWvo4d6Nw==" saltValue="4oGUh87qkV7Wdw0UTcwc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J44" sqref="J4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99" t="s">
        <v>47</v>
      </c>
      <c r="D55" s="1299"/>
      <c r="E55" s="1300"/>
      <c r="F55" s="127">
        <v>1440</v>
      </c>
      <c r="G55" s="127">
        <v>1470</v>
      </c>
      <c r="H55" s="128">
        <v>1540</v>
      </c>
    </row>
    <row r="56" spans="2:8" ht="52.5" customHeight="1" x14ac:dyDescent="0.15">
      <c r="B56" s="129"/>
      <c r="C56" s="1301" t="s">
        <v>48</v>
      </c>
      <c r="D56" s="1301"/>
      <c r="E56" s="1302"/>
      <c r="F56" s="130">
        <v>8</v>
      </c>
      <c r="G56" s="130">
        <v>8</v>
      </c>
      <c r="H56" s="131">
        <v>8</v>
      </c>
    </row>
    <row r="57" spans="2:8" ht="53.25" customHeight="1" x14ac:dyDescent="0.15">
      <c r="B57" s="129"/>
      <c r="C57" s="1303" t="s">
        <v>49</v>
      </c>
      <c r="D57" s="1303"/>
      <c r="E57" s="1304"/>
      <c r="F57" s="132">
        <v>786</v>
      </c>
      <c r="G57" s="132">
        <v>786</v>
      </c>
      <c r="H57" s="133">
        <v>786</v>
      </c>
    </row>
    <row r="58" spans="2:8" ht="45.75" customHeight="1" x14ac:dyDescent="0.15">
      <c r="B58" s="134"/>
      <c r="C58" s="1291" t="s">
        <v>592</v>
      </c>
      <c r="D58" s="1292"/>
      <c r="E58" s="1293"/>
      <c r="F58" s="135">
        <v>739</v>
      </c>
      <c r="G58" s="135">
        <v>739</v>
      </c>
      <c r="H58" s="136">
        <v>739</v>
      </c>
    </row>
    <row r="59" spans="2:8" ht="45.75" customHeight="1" x14ac:dyDescent="0.15">
      <c r="B59" s="134"/>
      <c r="C59" s="1291" t="s">
        <v>593</v>
      </c>
      <c r="D59" s="1292"/>
      <c r="E59" s="1293"/>
      <c r="F59" s="135">
        <v>20</v>
      </c>
      <c r="G59" s="135">
        <v>20</v>
      </c>
      <c r="H59" s="136">
        <v>20</v>
      </c>
    </row>
    <row r="60" spans="2:8" ht="45.75" customHeight="1" x14ac:dyDescent="0.15">
      <c r="B60" s="134"/>
      <c r="C60" s="1291" t="s">
        <v>594</v>
      </c>
      <c r="D60" s="1292"/>
      <c r="E60" s="1293"/>
      <c r="F60" s="135">
        <v>15</v>
      </c>
      <c r="G60" s="135">
        <v>15</v>
      </c>
      <c r="H60" s="136">
        <v>15</v>
      </c>
    </row>
    <row r="61" spans="2:8" ht="45.75" customHeight="1" x14ac:dyDescent="0.15">
      <c r="B61" s="134"/>
      <c r="C61" s="1291" t="s">
        <v>595</v>
      </c>
      <c r="D61" s="1292"/>
      <c r="E61" s="1293"/>
      <c r="F61" s="135">
        <v>7</v>
      </c>
      <c r="G61" s="135">
        <v>7</v>
      </c>
      <c r="H61" s="136">
        <v>7</v>
      </c>
    </row>
    <row r="62" spans="2:8" ht="45.75" customHeight="1" thickBot="1" x14ac:dyDescent="0.2">
      <c r="B62" s="137"/>
      <c r="C62" s="1294" t="s">
        <v>596</v>
      </c>
      <c r="D62" s="1295"/>
      <c r="E62" s="1296"/>
      <c r="F62" s="138">
        <v>5</v>
      </c>
      <c r="G62" s="138">
        <v>5</v>
      </c>
      <c r="H62" s="139">
        <v>5</v>
      </c>
    </row>
    <row r="63" spans="2:8" ht="52.5" customHeight="1" thickBot="1" x14ac:dyDescent="0.2">
      <c r="B63" s="140"/>
      <c r="C63" s="1297" t="s">
        <v>50</v>
      </c>
      <c r="D63" s="1297"/>
      <c r="E63" s="1298"/>
      <c r="F63" s="141">
        <v>2234</v>
      </c>
      <c r="G63" s="141">
        <v>2264</v>
      </c>
      <c r="H63" s="142">
        <v>2334</v>
      </c>
    </row>
    <row r="64" spans="2:8" ht="15" customHeight="1" x14ac:dyDescent="0.15"/>
    <row r="65" ht="0" hidden="1" customHeight="1" x14ac:dyDescent="0.15"/>
    <row r="66" ht="0" hidden="1" customHeight="1" x14ac:dyDescent="0.15"/>
  </sheetData>
  <sheetProtection algorithmName="SHA-512" hashValue="6kxsYQNh/raeWhhjPX024h3aU3BacAgaIbfEpDzQ9ahvuDH4qrVD1nZ1Rw2lUia0XmXtkNhIiHhkZyn4DI8SkQ==" saltValue="8s80L8KxpS15cUvMqttI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543</v>
      </c>
      <c r="BQ50" s="1318"/>
      <c r="BR50" s="1318"/>
      <c r="BS50" s="1318"/>
      <c r="BT50" s="1318"/>
      <c r="BU50" s="1318"/>
      <c r="BV50" s="1318"/>
      <c r="BW50" s="1318"/>
      <c r="BX50" s="1318" t="s">
        <v>544</v>
      </c>
      <c r="BY50" s="1318"/>
      <c r="BZ50" s="1318"/>
      <c r="CA50" s="1318"/>
      <c r="CB50" s="1318"/>
      <c r="CC50" s="1318"/>
      <c r="CD50" s="1318"/>
      <c r="CE50" s="1318"/>
      <c r="CF50" s="1318" t="s">
        <v>545</v>
      </c>
      <c r="CG50" s="1318"/>
      <c r="CH50" s="1318"/>
      <c r="CI50" s="1318"/>
      <c r="CJ50" s="1318"/>
      <c r="CK50" s="1318"/>
      <c r="CL50" s="1318"/>
      <c r="CM50" s="1318"/>
      <c r="CN50" s="1318" t="s">
        <v>546</v>
      </c>
      <c r="CO50" s="1318"/>
      <c r="CP50" s="1318"/>
      <c r="CQ50" s="1318"/>
      <c r="CR50" s="1318"/>
      <c r="CS50" s="1318"/>
      <c r="CT50" s="1318"/>
      <c r="CU50" s="1318"/>
      <c r="CV50" s="1318" t="s">
        <v>547</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601</v>
      </c>
      <c r="AO51" s="1322"/>
      <c r="AP51" s="1322"/>
      <c r="AQ51" s="1322"/>
      <c r="AR51" s="1322"/>
      <c r="AS51" s="1322"/>
      <c r="AT51" s="1322"/>
      <c r="AU51" s="1322"/>
      <c r="AV51" s="1322"/>
      <c r="AW51" s="1322"/>
      <c r="AX51" s="1322"/>
      <c r="AY51" s="1322"/>
      <c r="AZ51" s="1322"/>
      <c r="BA51" s="1322"/>
      <c r="BB51" s="1322" t="s">
        <v>602</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20">
        <v>102.2</v>
      </c>
      <c r="CG51" s="1320"/>
      <c r="CH51" s="1320"/>
      <c r="CI51" s="1320"/>
      <c r="CJ51" s="1320"/>
      <c r="CK51" s="1320"/>
      <c r="CL51" s="1320"/>
      <c r="CM51" s="1320"/>
      <c r="CN51" s="1319"/>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604</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20">
        <v>70.3</v>
      </c>
      <c r="CG53" s="1320"/>
      <c r="CH53" s="1320"/>
      <c r="CI53" s="1320"/>
      <c r="CJ53" s="1320"/>
      <c r="CK53" s="1320"/>
      <c r="CL53" s="1320"/>
      <c r="CM53" s="1320"/>
      <c r="CN53" s="1319"/>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605</v>
      </c>
      <c r="AO55" s="1318"/>
      <c r="AP55" s="1318"/>
      <c r="AQ55" s="1318"/>
      <c r="AR55" s="1318"/>
      <c r="AS55" s="1318"/>
      <c r="AT55" s="1318"/>
      <c r="AU55" s="1318"/>
      <c r="AV55" s="1318"/>
      <c r="AW55" s="1318"/>
      <c r="AX55" s="1318"/>
      <c r="AY55" s="1318"/>
      <c r="AZ55" s="1318"/>
      <c r="BA55" s="1318"/>
      <c r="BB55" s="1322" t="s">
        <v>606</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20">
        <v>51.4</v>
      </c>
      <c r="CG55" s="1320"/>
      <c r="CH55" s="1320"/>
      <c r="CI55" s="1320"/>
      <c r="CJ55" s="1320"/>
      <c r="CK55" s="1320"/>
      <c r="CL55" s="1320"/>
      <c r="CM55" s="1320"/>
      <c r="CN55" s="1319"/>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603</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20">
        <v>59.8</v>
      </c>
      <c r="CG57" s="1320"/>
      <c r="CH57" s="1320"/>
      <c r="CI57" s="1320"/>
      <c r="CJ57" s="1320"/>
      <c r="CK57" s="1320"/>
      <c r="CL57" s="1320"/>
      <c r="CM57" s="1320"/>
      <c r="CN57" s="1319"/>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543</v>
      </c>
      <c r="BQ72" s="1318"/>
      <c r="BR72" s="1318"/>
      <c r="BS72" s="1318"/>
      <c r="BT72" s="1318"/>
      <c r="BU72" s="1318"/>
      <c r="BV72" s="1318"/>
      <c r="BW72" s="1318"/>
      <c r="BX72" s="1318" t="s">
        <v>544</v>
      </c>
      <c r="BY72" s="1318"/>
      <c r="BZ72" s="1318"/>
      <c r="CA72" s="1318"/>
      <c r="CB72" s="1318"/>
      <c r="CC72" s="1318"/>
      <c r="CD72" s="1318"/>
      <c r="CE72" s="1318"/>
      <c r="CF72" s="1318" t="s">
        <v>545</v>
      </c>
      <c r="CG72" s="1318"/>
      <c r="CH72" s="1318"/>
      <c r="CI72" s="1318"/>
      <c r="CJ72" s="1318"/>
      <c r="CK72" s="1318"/>
      <c r="CL72" s="1318"/>
      <c r="CM72" s="1318"/>
      <c r="CN72" s="1318" t="s">
        <v>546</v>
      </c>
      <c r="CO72" s="1318"/>
      <c r="CP72" s="1318"/>
      <c r="CQ72" s="1318"/>
      <c r="CR72" s="1318"/>
      <c r="CS72" s="1318"/>
      <c r="CT72" s="1318"/>
      <c r="CU72" s="1318"/>
      <c r="CV72" s="1318" t="s">
        <v>547</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601</v>
      </c>
      <c r="AO73" s="1322"/>
      <c r="AP73" s="1322"/>
      <c r="AQ73" s="1322"/>
      <c r="AR73" s="1322"/>
      <c r="AS73" s="1322"/>
      <c r="AT73" s="1322"/>
      <c r="AU73" s="1322"/>
      <c r="AV73" s="1322"/>
      <c r="AW73" s="1322"/>
      <c r="AX73" s="1322"/>
      <c r="AY73" s="1322"/>
      <c r="AZ73" s="1322"/>
      <c r="BA73" s="1322"/>
      <c r="BB73" s="1322" t="s">
        <v>602</v>
      </c>
      <c r="BC73" s="1322"/>
      <c r="BD73" s="1322"/>
      <c r="BE73" s="1322"/>
      <c r="BF73" s="1322"/>
      <c r="BG73" s="1322"/>
      <c r="BH73" s="1322"/>
      <c r="BI73" s="1322"/>
      <c r="BJ73" s="1322"/>
      <c r="BK73" s="1322"/>
      <c r="BL73" s="1322"/>
      <c r="BM73" s="1322"/>
      <c r="BN73" s="1322"/>
      <c r="BO73" s="1322"/>
      <c r="BP73" s="1320">
        <v>96.8</v>
      </c>
      <c r="BQ73" s="1320"/>
      <c r="BR73" s="1320"/>
      <c r="BS73" s="1320"/>
      <c r="BT73" s="1320"/>
      <c r="BU73" s="1320"/>
      <c r="BV73" s="1320"/>
      <c r="BW73" s="1320"/>
      <c r="BX73" s="1320">
        <v>88.5</v>
      </c>
      <c r="BY73" s="1320"/>
      <c r="BZ73" s="1320"/>
      <c r="CA73" s="1320"/>
      <c r="CB73" s="1320"/>
      <c r="CC73" s="1320"/>
      <c r="CD73" s="1320"/>
      <c r="CE73" s="1320"/>
      <c r="CF73" s="1320">
        <v>102.2</v>
      </c>
      <c r="CG73" s="1320"/>
      <c r="CH73" s="1320"/>
      <c r="CI73" s="1320"/>
      <c r="CJ73" s="1320"/>
      <c r="CK73" s="1320"/>
      <c r="CL73" s="1320"/>
      <c r="CM73" s="1320"/>
      <c r="CN73" s="1320">
        <v>96.1</v>
      </c>
      <c r="CO73" s="1320"/>
      <c r="CP73" s="1320"/>
      <c r="CQ73" s="1320"/>
      <c r="CR73" s="1320"/>
      <c r="CS73" s="1320"/>
      <c r="CT73" s="1320"/>
      <c r="CU73" s="1320"/>
      <c r="CV73" s="1320">
        <v>92.6</v>
      </c>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609</v>
      </c>
      <c r="BC75" s="1322"/>
      <c r="BD75" s="1322"/>
      <c r="BE75" s="1322"/>
      <c r="BF75" s="1322"/>
      <c r="BG75" s="1322"/>
      <c r="BH75" s="1322"/>
      <c r="BI75" s="1322"/>
      <c r="BJ75" s="1322"/>
      <c r="BK75" s="1322"/>
      <c r="BL75" s="1322"/>
      <c r="BM75" s="1322"/>
      <c r="BN75" s="1322"/>
      <c r="BO75" s="1322"/>
      <c r="BP75" s="1320">
        <v>12.6</v>
      </c>
      <c r="BQ75" s="1320"/>
      <c r="BR75" s="1320"/>
      <c r="BS75" s="1320"/>
      <c r="BT75" s="1320"/>
      <c r="BU75" s="1320"/>
      <c r="BV75" s="1320"/>
      <c r="BW75" s="1320"/>
      <c r="BX75" s="1320">
        <v>10.6</v>
      </c>
      <c r="BY75" s="1320"/>
      <c r="BZ75" s="1320"/>
      <c r="CA75" s="1320"/>
      <c r="CB75" s="1320"/>
      <c r="CC75" s="1320"/>
      <c r="CD75" s="1320"/>
      <c r="CE75" s="1320"/>
      <c r="CF75" s="1320">
        <v>9.1999999999999993</v>
      </c>
      <c r="CG75" s="1320"/>
      <c r="CH75" s="1320"/>
      <c r="CI75" s="1320"/>
      <c r="CJ75" s="1320"/>
      <c r="CK75" s="1320"/>
      <c r="CL75" s="1320"/>
      <c r="CM75" s="1320"/>
      <c r="CN75" s="1320">
        <v>9</v>
      </c>
      <c r="CO75" s="1320"/>
      <c r="CP75" s="1320"/>
      <c r="CQ75" s="1320"/>
      <c r="CR75" s="1320"/>
      <c r="CS75" s="1320"/>
      <c r="CT75" s="1320"/>
      <c r="CU75" s="1320"/>
      <c r="CV75" s="1320">
        <v>9.3000000000000007</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610</v>
      </c>
      <c r="AO77" s="1318"/>
      <c r="AP77" s="1318"/>
      <c r="AQ77" s="1318"/>
      <c r="AR77" s="1318"/>
      <c r="AS77" s="1318"/>
      <c r="AT77" s="1318"/>
      <c r="AU77" s="1318"/>
      <c r="AV77" s="1318"/>
      <c r="AW77" s="1318"/>
      <c r="AX77" s="1318"/>
      <c r="AY77" s="1318"/>
      <c r="AZ77" s="1318"/>
      <c r="BA77" s="1318"/>
      <c r="BB77" s="1322" t="s">
        <v>602</v>
      </c>
      <c r="BC77" s="1322"/>
      <c r="BD77" s="1322"/>
      <c r="BE77" s="1322"/>
      <c r="BF77" s="1322"/>
      <c r="BG77" s="1322"/>
      <c r="BH77" s="1322"/>
      <c r="BI77" s="1322"/>
      <c r="BJ77" s="1322"/>
      <c r="BK77" s="1322"/>
      <c r="BL77" s="1322"/>
      <c r="BM77" s="1322"/>
      <c r="BN77" s="1322"/>
      <c r="BO77" s="1322"/>
      <c r="BP77" s="1320">
        <v>54</v>
      </c>
      <c r="BQ77" s="1320"/>
      <c r="BR77" s="1320"/>
      <c r="BS77" s="1320"/>
      <c r="BT77" s="1320"/>
      <c r="BU77" s="1320"/>
      <c r="BV77" s="1320"/>
      <c r="BW77" s="1320"/>
      <c r="BX77" s="1320">
        <v>58.9</v>
      </c>
      <c r="BY77" s="1320"/>
      <c r="BZ77" s="1320"/>
      <c r="CA77" s="1320"/>
      <c r="CB77" s="1320"/>
      <c r="CC77" s="1320"/>
      <c r="CD77" s="1320"/>
      <c r="CE77" s="1320"/>
      <c r="CF77" s="1320">
        <v>51.4</v>
      </c>
      <c r="CG77" s="1320"/>
      <c r="CH77" s="1320"/>
      <c r="CI77" s="1320"/>
      <c r="CJ77" s="1320"/>
      <c r="CK77" s="1320"/>
      <c r="CL77" s="1320"/>
      <c r="CM77" s="1320"/>
      <c r="CN77" s="1320">
        <v>46.8</v>
      </c>
      <c r="CO77" s="1320"/>
      <c r="CP77" s="1320"/>
      <c r="CQ77" s="1320"/>
      <c r="CR77" s="1320"/>
      <c r="CS77" s="1320"/>
      <c r="CT77" s="1320"/>
      <c r="CU77" s="1320"/>
      <c r="CV77" s="1320">
        <v>48.4</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608</v>
      </c>
      <c r="BC79" s="1322"/>
      <c r="BD79" s="1322"/>
      <c r="BE79" s="1322"/>
      <c r="BF79" s="1322"/>
      <c r="BG79" s="1322"/>
      <c r="BH79" s="1322"/>
      <c r="BI79" s="1322"/>
      <c r="BJ79" s="1322"/>
      <c r="BK79" s="1322"/>
      <c r="BL79" s="1322"/>
      <c r="BM79" s="1322"/>
      <c r="BN79" s="1322"/>
      <c r="BO79" s="1322"/>
      <c r="BP79" s="1320">
        <v>11.5</v>
      </c>
      <c r="BQ79" s="1320"/>
      <c r="BR79" s="1320"/>
      <c r="BS79" s="1320"/>
      <c r="BT79" s="1320"/>
      <c r="BU79" s="1320"/>
      <c r="BV79" s="1320"/>
      <c r="BW79" s="1320"/>
      <c r="BX79" s="1320">
        <v>10.8</v>
      </c>
      <c r="BY79" s="1320"/>
      <c r="BZ79" s="1320"/>
      <c r="CA79" s="1320"/>
      <c r="CB79" s="1320"/>
      <c r="CC79" s="1320"/>
      <c r="CD79" s="1320"/>
      <c r="CE79" s="1320"/>
      <c r="CF79" s="1320">
        <v>10.199999999999999</v>
      </c>
      <c r="CG79" s="1320"/>
      <c r="CH79" s="1320"/>
      <c r="CI79" s="1320"/>
      <c r="CJ79" s="1320"/>
      <c r="CK79" s="1320"/>
      <c r="CL79" s="1320"/>
      <c r="CM79" s="1320"/>
      <c r="CN79" s="1320">
        <v>9.9</v>
      </c>
      <c r="CO79" s="1320"/>
      <c r="CP79" s="1320"/>
      <c r="CQ79" s="1320"/>
      <c r="CR79" s="1320"/>
      <c r="CS79" s="1320"/>
      <c r="CT79" s="1320"/>
      <c r="CU79" s="1320"/>
      <c r="CV79" s="1320">
        <v>9.9</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kZVkkl682MbhpdABy8KtgLDrrhUc1zicLkAW0OAaM6XeNswnrkyoOIipsnc5VU6ahQyqN7JrySrBfkrN24KaA==" saltValue="KPit46kjEieQhvqatlsUo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election activeCell="BJ15" sqref="BJ1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TYIiisrb9swoCvP+jX67ZsbOzFh8UyxlcX1RPMCdkjGD5cyPyD5HUdrG/rm9ZaSqCupPxveSOtS+yhZQVvCzg==" saltValue="hl9+9NpvMRIrSkNTECTx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SCob5Lfgp0RPZqzr3bvlVe/TamiR8ve8sKwLAvnTBZL4wSu2sZQcsROzWK4MZ4DVJCtMLTvlYNVxEm1Efp2Gw==" saltValue="xI8FBVWFwDsLBjlWhh0d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540</v>
      </c>
      <c r="G2" s="156"/>
      <c r="H2" s="157"/>
    </row>
    <row r="3" spans="1:8" x14ac:dyDescent="0.15">
      <c r="A3" s="153" t="s">
        <v>533</v>
      </c>
      <c r="B3" s="158"/>
      <c r="C3" s="159"/>
      <c r="D3" s="160">
        <v>70774</v>
      </c>
      <c r="E3" s="161"/>
      <c r="F3" s="162">
        <v>132212</v>
      </c>
      <c r="G3" s="163"/>
      <c r="H3" s="164"/>
    </row>
    <row r="4" spans="1:8" x14ac:dyDescent="0.15">
      <c r="A4" s="165"/>
      <c r="B4" s="166"/>
      <c r="C4" s="167"/>
      <c r="D4" s="168">
        <v>26015</v>
      </c>
      <c r="E4" s="169"/>
      <c r="F4" s="170">
        <v>67114</v>
      </c>
      <c r="G4" s="171"/>
      <c r="H4" s="172"/>
    </row>
    <row r="5" spans="1:8" x14ac:dyDescent="0.15">
      <c r="A5" s="153" t="s">
        <v>535</v>
      </c>
      <c r="B5" s="158"/>
      <c r="C5" s="159"/>
      <c r="D5" s="160">
        <v>85228</v>
      </c>
      <c r="E5" s="161"/>
      <c r="F5" s="162">
        <v>93741</v>
      </c>
      <c r="G5" s="163"/>
      <c r="H5" s="164"/>
    </row>
    <row r="6" spans="1:8" x14ac:dyDescent="0.15">
      <c r="A6" s="165"/>
      <c r="B6" s="166"/>
      <c r="C6" s="167"/>
      <c r="D6" s="168">
        <v>35758</v>
      </c>
      <c r="E6" s="169"/>
      <c r="F6" s="170">
        <v>46285</v>
      </c>
      <c r="G6" s="171"/>
      <c r="H6" s="172"/>
    </row>
    <row r="7" spans="1:8" x14ac:dyDescent="0.15">
      <c r="A7" s="153" t="s">
        <v>536</v>
      </c>
      <c r="B7" s="158"/>
      <c r="C7" s="159"/>
      <c r="D7" s="160">
        <v>213698</v>
      </c>
      <c r="E7" s="161"/>
      <c r="F7" s="162">
        <v>107537</v>
      </c>
      <c r="G7" s="163"/>
      <c r="H7" s="164"/>
    </row>
    <row r="8" spans="1:8" x14ac:dyDescent="0.15">
      <c r="A8" s="165"/>
      <c r="B8" s="166"/>
      <c r="C8" s="167"/>
      <c r="D8" s="168">
        <v>176372</v>
      </c>
      <c r="E8" s="169"/>
      <c r="F8" s="170">
        <v>57923</v>
      </c>
      <c r="G8" s="171"/>
      <c r="H8" s="172"/>
    </row>
    <row r="9" spans="1:8" x14ac:dyDescent="0.15">
      <c r="A9" s="153" t="s">
        <v>537</v>
      </c>
      <c r="B9" s="158"/>
      <c r="C9" s="159"/>
      <c r="D9" s="160">
        <v>60222</v>
      </c>
      <c r="E9" s="161"/>
      <c r="F9" s="162">
        <v>113913</v>
      </c>
      <c r="G9" s="163"/>
      <c r="H9" s="164"/>
    </row>
    <row r="10" spans="1:8" x14ac:dyDescent="0.15">
      <c r="A10" s="165"/>
      <c r="B10" s="166"/>
      <c r="C10" s="167"/>
      <c r="D10" s="168">
        <v>13558</v>
      </c>
      <c r="E10" s="169"/>
      <c r="F10" s="170">
        <v>53160</v>
      </c>
      <c r="G10" s="171"/>
      <c r="H10" s="172"/>
    </row>
    <row r="11" spans="1:8" x14ac:dyDescent="0.15">
      <c r="A11" s="153" t="s">
        <v>538</v>
      </c>
      <c r="B11" s="158"/>
      <c r="C11" s="159"/>
      <c r="D11" s="160">
        <v>60697</v>
      </c>
      <c r="E11" s="161"/>
      <c r="F11" s="162">
        <v>115050</v>
      </c>
      <c r="G11" s="163"/>
      <c r="H11" s="164"/>
    </row>
    <row r="12" spans="1:8" x14ac:dyDescent="0.15">
      <c r="A12" s="165"/>
      <c r="B12" s="166"/>
      <c r="C12" s="173"/>
      <c r="D12" s="168">
        <v>15841</v>
      </c>
      <c r="E12" s="169"/>
      <c r="F12" s="170">
        <v>53792</v>
      </c>
      <c r="G12" s="171"/>
      <c r="H12" s="172"/>
    </row>
    <row r="13" spans="1:8" x14ac:dyDescent="0.15">
      <c r="A13" s="153"/>
      <c r="B13" s="158"/>
      <c r="C13" s="174"/>
      <c r="D13" s="175">
        <v>98124</v>
      </c>
      <c r="E13" s="176"/>
      <c r="F13" s="177">
        <v>112491</v>
      </c>
      <c r="G13" s="178"/>
      <c r="H13" s="164"/>
    </row>
    <row r="14" spans="1:8" x14ac:dyDescent="0.15">
      <c r="A14" s="165"/>
      <c r="B14" s="166"/>
      <c r="C14" s="167"/>
      <c r="D14" s="168">
        <v>53509</v>
      </c>
      <c r="E14" s="169"/>
      <c r="F14" s="170">
        <v>55655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2.8</v>
      </c>
      <c r="C19" s="179">
        <f>ROUND(VALUE(SUBSTITUTE(実質収支比率等に係る経年分析!G$48,"▲","-")),2)</f>
        <v>3.36</v>
      </c>
      <c r="D19" s="179">
        <f>ROUND(VALUE(SUBSTITUTE(実質収支比率等に係る経年分析!H$48,"▲","-")),2)</f>
        <v>3.28</v>
      </c>
      <c r="E19" s="179">
        <f>ROUND(VALUE(SUBSTITUTE(実質収支比率等に係る経年分析!I$48,"▲","-")),2)</f>
        <v>3.05</v>
      </c>
      <c r="F19" s="179">
        <f>ROUND(VALUE(SUBSTITUTE(実質収支比率等に係る経年分析!J$48,"▲","-")),2)</f>
        <v>3.45</v>
      </c>
    </row>
    <row r="20" spans="1:11" x14ac:dyDescent="0.15">
      <c r="A20" s="179" t="s">
        <v>54</v>
      </c>
      <c r="B20" s="179">
        <f>ROUND(VALUE(SUBSTITUTE(実質収支比率等に係る経年分析!F$47,"▲","-")),2)</f>
        <v>18.18</v>
      </c>
      <c r="C20" s="179">
        <f>ROUND(VALUE(SUBSTITUTE(実質収支比率等に係る経年分析!G$47,"▲","-")),2)</f>
        <v>23.78</v>
      </c>
      <c r="D20" s="179">
        <f>ROUND(VALUE(SUBSTITUTE(実質収支比率等に係る経年分析!H$47,"▲","-")),2)</f>
        <v>30.9</v>
      </c>
      <c r="E20" s="179">
        <f>ROUND(VALUE(SUBSTITUTE(実質収支比率等に係る経年分析!I$47,"▲","-")),2)</f>
        <v>31.9</v>
      </c>
      <c r="F20" s="179">
        <f>ROUND(VALUE(SUBSTITUTE(実質収支比率等に係る経年分析!J$47,"▲","-")),2)</f>
        <v>33.93</v>
      </c>
    </row>
    <row r="21" spans="1:11" x14ac:dyDescent="0.15">
      <c r="A21" s="179" t="s">
        <v>55</v>
      </c>
      <c r="B21" s="179">
        <f>IF(ISNUMBER(VALUE(SUBSTITUTE(実質収支比率等に係る経年分析!F$49,"▲","-"))),ROUND(VALUE(SUBSTITUTE(実質収支比率等に係る経年分析!F$49,"▲","-")),2),NA())</f>
        <v>3</v>
      </c>
      <c r="C21" s="179">
        <f>IF(ISNUMBER(VALUE(SUBSTITUTE(実質収支比率等に係る経年分析!G$49,"▲","-"))),ROUND(VALUE(SUBSTITUTE(実質収支比率等に係る経年分析!G$49,"▲","-")),2),NA())</f>
        <v>6.59</v>
      </c>
      <c r="D21" s="179">
        <f>IF(ISNUMBER(VALUE(SUBSTITUTE(実質収支比率等に係る経年分析!H$49,"▲","-"))),ROUND(VALUE(SUBSTITUTE(実質収支比率等に係る経年分析!H$49,"▲","-")),2),NA())</f>
        <v>5.49</v>
      </c>
      <c r="E21" s="179">
        <f>IF(ISNUMBER(VALUE(SUBSTITUTE(実質収支比率等に係る経年分析!I$49,"▲","-"))),ROUND(VALUE(SUBSTITUTE(実質収支比率等に係る経年分析!I$49,"▲","-")),2),NA())</f>
        <v>0.38</v>
      </c>
      <c r="F21" s="179">
        <f>IF(ISNUMBER(VALUE(SUBSTITUTE(実質収支比率等に係る経年分析!J$49,"▲","-"))),ROUND(VALUE(SUBSTITUTE(実質収支比率等に係る経年分析!J$49,"▲","-")),2),NA())</f>
        <v>1.89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7.0000000000000007E-2</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中泊町国民健康保険特別会計（診療施設勘定）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中泊町漁業集落排水事業特別会計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中泊町後期高齢医療特別会計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中泊町農業集落排水事業特別会計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中泊町介護保険事業特別会計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0.28000000000000003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0.44</v>
      </c>
    </row>
    <row r="34" spans="1:16" x14ac:dyDescent="0.15">
      <c r="A34" s="180" t="str">
        <f>IF(連結実質赤字比率に係る赤字・黒字の構成分析!C$36="",NA(),連結実質赤字比率に係る赤字・黒字の構成分析!C$36)</f>
        <v>中泊町国民健康保険特別会計（事業勘定）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0.86</v>
      </c>
      <c r="D34" s="180">
        <f>IF(ROUND(VALUE(SUBSTITUTE(連結実質赤字比率に係る赤字・黒字の構成分析!G$36,"▲", "-")), 2) &lt; 0, ABS(ROUND(VALUE(SUBSTITUTE(連結実質赤字比率に係る赤字・黒字の構成分析!G$36,"▲", "-")), 2)), NA())</f>
        <v>2.35</v>
      </c>
      <c r="E34" s="180" t="e">
        <f>IF(ROUND(VALUE(SUBSTITUTE(連結実質赤字比率に係る赤字・黒字の構成分析!G$36,"▲", "-")), 2) &gt;= 0, ABS(ROUND(VALUE(SUBSTITUTE(連結実質赤字比率に係る赤字・黒字の構成分析!G$36,"▲", "-")), 2)), NA())</f>
        <v>#N/A</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3.21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3.45</v>
      </c>
    </row>
    <row r="36" spans="1:16" x14ac:dyDescent="0.15">
      <c r="A36" s="180" t="str">
        <f>IF(連結実質赤字比率に係る赤字・黒字の構成分析!C$34="",NA(),連結実質赤字比率に係る赤字・黒字の構成分析!C$34)</f>
        <v>中泊町水道事業特別会計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3.33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4.29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5.0999999999999996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5.0999999999999996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6.12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813</v>
      </c>
      <c r="E42" s="181"/>
      <c r="F42" s="181"/>
      <c r="G42" s="181">
        <f>'実質公債費比率（分子）の構造'!L$52</f>
        <v>819</v>
      </c>
      <c r="H42" s="181"/>
      <c r="I42" s="181"/>
      <c r="J42" s="181">
        <f>'実質公債費比率（分子）の構造'!M$52</f>
        <v>819</v>
      </c>
      <c r="K42" s="181"/>
      <c r="L42" s="181"/>
      <c r="M42" s="181">
        <f>'実質公債費比率（分子）の構造'!N$52</f>
        <v>865</v>
      </c>
      <c r="N42" s="181"/>
      <c r="O42" s="181"/>
      <c r="P42" s="181">
        <f>'実質公債費比率（分子）の構造'!O$52</f>
        <v>865</v>
      </c>
    </row>
    <row r="43" spans="1:16" x14ac:dyDescent="0.15">
      <c r="A43" s="181" t="s">
        <v>63</v>
      </c>
      <c r="B43" s="181">
        <f>'実質公債費比率（分子）の構造'!K$51</f>
        <v>1</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0</v>
      </c>
      <c r="O43" s="181"/>
      <c r="P43" s="181"/>
    </row>
    <row r="44" spans="1:16" x14ac:dyDescent="0.15">
      <c r="A44" s="181" t="s">
        <v>64</v>
      </c>
      <c r="B44" s="181">
        <f>'実質公債費比率（分子）の構造'!K$50</f>
        <v>3</v>
      </c>
      <c r="C44" s="181"/>
      <c r="D44" s="181"/>
      <c r="E44" s="181">
        <f>'実質公債費比率（分子）の構造'!L$50</f>
        <v>3</v>
      </c>
      <c r="F44" s="181"/>
      <c r="G44" s="181"/>
      <c r="H44" s="181">
        <f>'実質公債費比率（分子）の構造'!M$50</f>
        <v>2</v>
      </c>
      <c r="I44" s="181"/>
      <c r="J44" s="181"/>
      <c r="K44" s="181">
        <f>'実質公債費比率（分子）の構造'!N$50</f>
        <v>2</v>
      </c>
      <c r="L44" s="181"/>
      <c r="M44" s="181"/>
      <c r="N44" s="181" t="str">
        <f>'実質公債費比率（分子）の構造'!O$50</f>
        <v>-</v>
      </c>
      <c r="O44" s="181"/>
      <c r="P44" s="181"/>
    </row>
    <row r="45" spans="1:16" x14ac:dyDescent="0.15">
      <c r="A45" s="181" t="s">
        <v>65</v>
      </c>
      <c r="B45" s="181">
        <f>'実質公債費比率（分子）の構造'!K$49</f>
        <v>7</v>
      </c>
      <c r="C45" s="181"/>
      <c r="D45" s="181"/>
      <c r="E45" s="181">
        <f>'実質公債費比率（分子）の構造'!L$49</f>
        <v>15</v>
      </c>
      <c r="F45" s="181"/>
      <c r="G45" s="181"/>
      <c r="H45" s="181">
        <f>'実質公債費比率（分子）の構造'!M$49</f>
        <v>20</v>
      </c>
      <c r="I45" s="181"/>
      <c r="J45" s="181"/>
      <c r="K45" s="181">
        <f>'実質公債費比率（分子）の構造'!N$49</f>
        <v>20</v>
      </c>
      <c r="L45" s="181"/>
      <c r="M45" s="181"/>
      <c r="N45" s="181">
        <f>'実質公債費比率（分子）の構造'!O$49</f>
        <v>13</v>
      </c>
      <c r="O45" s="181"/>
      <c r="P45" s="181"/>
    </row>
    <row r="46" spans="1:16" x14ac:dyDescent="0.15">
      <c r="A46" s="181" t="s">
        <v>66</v>
      </c>
      <c r="B46" s="181">
        <f>'実質公債費比率（分子）の構造'!K$48</f>
        <v>69</v>
      </c>
      <c r="C46" s="181"/>
      <c r="D46" s="181"/>
      <c r="E46" s="181">
        <f>'実質公債費比率（分子）の構造'!L$48</f>
        <v>63</v>
      </c>
      <c r="F46" s="181"/>
      <c r="G46" s="181"/>
      <c r="H46" s="181">
        <f>'実質公債費比率（分子）の構造'!M$48</f>
        <v>63</v>
      </c>
      <c r="I46" s="181"/>
      <c r="J46" s="181"/>
      <c r="K46" s="181">
        <f>'実質公債費比率（分子）の構造'!N$48</f>
        <v>63</v>
      </c>
      <c r="L46" s="181"/>
      <c r="M46" s="181"/>
      <c r="N46" s="181">
        <f>'実質公債費比率（分子）の構造'!O$48</f>
        <v>86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1127</v>
      </c>
      <c r="C49" s="181"/>
      <c r="D49" s="181"/>
      <c r="E49" s="181">
        <f>'実質公債費比率（分子）の構造'!L$45</f>
        <v>1129</v>
      </c>
      <c r="F49" s="181"/>
      <c r="G49" s="181"/>
      <c r="H49" s="181">
        <f>'実質公債費比率（分子）の構造'!M$45</f>
        <v>1066</v>
      </c>
      <c r="I49" s="181"/>
      <c r="J49" s="181"/>
      <c r="K49" s="181">
        <f>'実質公債費比率（分子）の構造'!N$45</f>
        <v>1129</v>
      </c>
      <c r="L49" s="181"/>
      <c r="M49" s="181"/>
      <c r="N49" s="181">
        <f>'実質公債費比率（分子）の構造'!O$45</f>
        <v>1154</v>
      </c>
      <c r="O49" s="181"/>
      <c r="P49" s="181"/>
    </row>
    <row r="50" spans="1:16" x14ac:dyDescent="0.15">
      <c r="A50" s="181" t="s">
        <v>70</v>
      </c>
      <c r="B50" s="181" t="e">
        <f>NA()</f>
        <v>#N/A</v>
      </c>
      <c r="C50" s="181">
        <f>IF(ISNUMBER('実質公債費比率（分子）の構造'!K$53),'実質公債費比率（分子）の構造'!K$53,NA())</f>
        <v>394</v>
      </c>
      <c r="D50" s="181" t="e">
        <f>NA()</f>
        <v>#N/A</v>
      </c>
      <c r="E50" s="181" t="e">
        <f>NA()</f>
        <v>#N/A</v>
      </c>
      <c r="F50" s="181">
        <f>IF(ISNUMBER('実質公債費比率（分子）の構造'!L$53),'実質公債費比率（分子）の構造'!L$53,NA())</f>
        <v>392</v>
      </c>
      <c r="G50" s="181" t="e">
        <f>NA()</f>
        <v>#N/A</v>
      </c>
      <c r="H50" s="181" t="e">
        <f>NA()</f>
        <v>#N/A</v>
      </c>
      <c r="I50" s="181">
        <f>IF(ISNUMBER('実質公債費比率（分子）の構造'!M$53),'実質公債費比率（分子）の構造'!M$53,NA())</f>
        <v>333</v>
      </c>
      <c r="J50" s="181" t="e">
        <f>NA()</f>
        <v>#N/A</v>
      </c>
      <c r="K50" s="181" t="e">
        <f>NA()</f>
        <v>#N/A</v>
      </c>
      <c r="L50" s="181">
        <f>IF(ISNUMBER('実質公債費比率（分子）の構造'!N$53),'実質公債費比率（分子）の構造'!N$53,NA())</f>
        <v>350</v>
      </c>
      <c r="M50" s="181" t="e">
        <f>NA()</f>
        <v>#N/A</v>
      </c>
      <c r="N50" s="181" t="e">
        <f>NA()</f>
        <v>#N/A</v>
      </c>
      <c r="O50" s="181">
        <f>IF(ISNUMBER('実質公債費比率（分子）の構造'!O$53),'実質公債費比率（分子）の構造'!O$53,NA())</f>
        <v>388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8175</v>
      </c>
      <c r="E56" s="180"/>
      <c r="F56" s="180"/>
      <c r="G56" s="180">
        <f>'将来負担比率（分子）の構造'!J$52</f>
        <v>8035</v>
      </c>
      <c r="H56" s="180"/>
      <c r="I56" s="180"/>
      <c r="J56" s="180">
        <f>'将来負担比率（分子）の構造'!K$52</f>
        <v>8829</v>
      </c>
      <c r="K56" s="180"/>
      <c r="L56" s="180"/>
      <c r="M56" s="180">
        <f>'将来負担比率（分子）の構造'!L$52</f>
        <v>8599</v>
      </c>
      <c r="N56" s="180"/>
      <c r="O56" s="180"/>
      <c r="P56" s="180">
        <f>'将来負担比率（分子）の構造'!M$52</f>
        <v>8303</v>
      </c>
    </row>
    <row r="57" spans="1:16" x14ac:dyDescent="0.15">
      <c r="A57" s="180" t="s">
        <v>41</v>
      </c>
      <c r="B57" s="180"/>
      <c r="C57" s="180"/>
      <c r="D57" s="180">
        <f>'将来負担比率（分子）の構造'!I$51</f>
        <v>532</v>
      </c>
      <c r="E57" s="180"/>
      <c r="F57" s="180"/>
      <c r="G57" s="180">
        <f>'将来負担比率（分子）の構造'!J$51</f>
        <v>509</v>
      </c>
      <c r="H57" s="180"/>
      <c r="I57" s="180"/>
      <c r="J57" s="180">
        <f>'将来負担比率（分子）の構造'!K$51</f>
        <v>566</v>
      </c>
      <c r="K57" s="180"/>
      <c r="L57" s="180"/>
      <c r="M57" s="180">
        <f>'将来負担比率（分子）の構造'!L$51</f>
        <v>673</v>
      </c>
      <c r="N57" s="180"/>
      <c r="O57" s="180"/>
      <c r="P57" s="180">
        <f>'将来負担比率（分子）の構造'!M$51</f>
        <v>789</v>
      </c>
    </row>
    <row r="58" spans="1:16" x14ac:dyDescent="0.15">
      <c r="A58" s="180" t="s">
        <v>40</v>
      </c>
      <c r="B58" s="180"/>
      <c r="C58" s="180"/>
      <c r="D58" s="180">
        <f>'将来負担比率（分子）の構造'!I$50</f>
        <v>942</v>
      </c>
      <c r="E58" s="180"/>
      <c r="F58" s="180"/>
      <c r="G58" s="180">
        <f>'将来負担比率（分子）の構造'!J$50</f>
        <v>1236</v>
      </c>
      <c r="H58" s="180"/>
      <c r="I58" s="180"/>
      <c r="J58" s="180">
        <f>'将来負担比率（分子）の構造'!K$50</f>
        <v>1505</v>
      </c>
      <c r="K58" s="180"/>
      <c r="L58" s="180"/>
      <c r="M58" s="180">
        <f>'将来負担比率（分子）の構造'!L$50</f>
        <v>1535</v>
      </c>
      <c r="N58" s="180"/>
      <c r="O58" s="180"/>
      <c r="P58" s="180">
        <f>'将来負担比率（分子）の構造'!M$50</f>
        <v>1604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1524</v>
      </c>
      <c r="C62" s="180"/>
      <c r="D62" s="180"/>
      <c r="E62" s="180">
        <f>'将来負担比率（分子）の構造'!J$45</f>
        <v>1370</v>
      </c>
      <c r="F62" s="180"/>
      <c r="G62" s="180"/>
      <c r="H62" s="180">
        <f>'将来負担比率（分子）の構造'!K$45</f>
        <v>1363</v>
      </c>
      <c r="I62" s="180"/>
      <c r="J62" s="180"/>
      <c r="K62" s="180">
        <f>'将来負担比率（分子）の構造'!L$45</f>
        <v>1287</v>
      </c>
      <c r="L62" s="180"/>
      <c r="M62" s="180"/>
      <c r="N62" s="180">
        <f>'将来負担比率（分子）の構造'!M$45</f>
        <v>1231</v>
      </c>
      <c r="O62" s="180"/>
      <c r="P62" s="180"/>
    </row>
    <row r="63" spans="1:16" x14ac:dyDescent="0.15">
      <c r="A63" s="180" t="s">
        <v>33</v>
      </c>
      <c r="B63" s="180">
        <f>'将来負担比率（分子）の構造'!I$44</f>
        <v>122</v>
      </c>
      <c r="C63" s="180"/>
      <c r="D63" s="180"/>
      <c r="E63" s="180">
        <f>'将来負担比率（分子）の構造'!J$44</f>
        <v>119</v>
      </c>
      <c r="F63" s="180"/>
      <c r="G63" s="180"/>
      <c r="H63" s="180">
        <f>'将来負担比率（分子）の構造'!K$44</f>
        <v>110</v>
      </c>
      <c r="I63" s="180"/>
      <c r="J63" s="180"/>
      <c r="K63" s="180">
        <f>'将来負担比率（分子）の構造'!L$44</f>
        <v>96</v>
      </c>
      <c r="L63" s="180"/>
      <c r="M63" s="180"/>
      <c r="N63" s="180">
        <f>'将来負担比率（分子）の構造'!M$44</f>
        <v>109</v>
      </c>
      <c r="O63" s="180"/>
      <c r="P63" s="180"/>
    </row>
    <row r="64" spans="1:16" x14ac:dyDescent="0.15">
      <c r="A64" s="180" t="s">
        <v>32</v>
      </c>
      <c r="B64" s="180">
        <f>'将来負担比率（分子）の構造'!I$43</f>
        <v>695</v>
      </c>
      <c r="C64" s="180"/>
      <c r="D64" s="180"/>
      <c r="E64" s="180">
        <f>'将来負担比率（分子）の構造'!J$43</f>
        <v>700</v>
      </c>
      <c r="F64" s="180"/>
      <c r="G64" s="180"/>
      <c r="H64" s="180">
        <f>'将来負担比率（分子）の構造'!K$43</f>
        <v>634</v>
      </c>
      <c r="I64" s="180"/>
      <c r="J64" s="180"/>
      <c r="K64" s="180">
        <f>'将来負担比率（分子）の構造'!L$43</f>
        <v>564</v>
      </c>
      <c r="L64" s="180"/>
      <c r="M64" s="180"/>
      <c r="N64" s="180">
        <f>'将来負担比率（分子）の構造'!M$43</f>
        <v>585</v>
      </c>
      <c r="O64" s="180"/>
      <c r="P64" s="180"/>
    </row>
    <row r="65" spans="1:16" x14ac:dyDescent="0.15">
      <c r="A65" s="180" t="s">
        <v>31</v>
      </c>
      <c r="B65" s="180">
        <f>'将来負担比率（分子）の構造'!I$42</f>
        <v>7</v>
      </c>
      <c r="C65" s="180"/>
      <c r="D65" s="180"/>
      <c r="E65" s="180">
        <f>'将来負担比率（分子）の構造'!J$42</f>
        <v>5</v>
      </c>
      <c r="F65" s="180"/>
      <c r="G65" s="180"/>
      <c r="H65" s="180">
        <f>'将来負担比率（分子）の構造'!K$42</f>
        <v>2</v>
      </c>
      <c r="I65" s="180"/>
      <c r="J65" s="180"/>
      <c r="K65" s="180">
        <f>'将来負担比率（分子）の構造'!L$42</f>
        <v>2</v>
      </c>
      <c r="L65" s="180"/>
      <c r="M65" s="180"/>
      <c r="N65" s="180" t="str">
        <f>'将来負担比率（分子）の構造'!M$42</f>
        <v>-</v>
      </c>
      <c r="O65" s="180"/>
      <c r="P65" s="180"/>
    </row>
    <row r="66" spans="1:16" x14ac:dyDescent="0.15">
      <c r="A66" s="180" t="s">
        <v>30</v>
      </c>
      <c r="B66" s="180">
        <f>'将来負担比率（分子）の構造'!I$41</f>
        <v>11233</v>
      </c>
      <c r="C66" s="180"/>
      <c r="D66" s="180"/>
      <c r="E66" s="180">
        <f>'将来負担比率（分子）の構造'!J$41</f>
        <v>11268</v>
      </c>
      <c r="F66" s="180"/>
      <c r="G66" s="180"/>
      <c r="H66" s="180">
        <f>'将来負担比率（分子）の構造'!K$41</f>
        <v>12778</v>
      </c>
      <c r="I66" s="180"/>
      <c r="J66" s="180"/>
      <c r="K66" s="180">
        <f>'将来負担比率（分子）の構造'!L$41</f>
        <v>12524</v>
      </c>
      <c r="L66" s="180"/>
      <c r="M66" s="180"/>
      <c r="N66" s="180">
        <f>'将来負担比率（分子）の構造'!M$41</f>
        <v>12241</v>
      </c>
      <c r="O66" s="180"/>
      <c r="P66" s="180"/>
    </row>
    <row r="67" spans="1:16" x14ac:dyDescent="0.15">
      <c r="A67" s="180" t="s">
        <v>74</v>
      </c>
      <c r="B67" s="180" t="e">
        <f>NA()</f>
        <v>#N/A</v>
      </c>
      <c r="C67" s="180">
        <f>IF(ISNUMBER('将来負担比率（分子）の構造'!I$53), IF('将来負担比率（分子）の構造'!I$53 &lt; 0, 0, '将来負担比率（分子）の構造'!I$53), NA())</f>
        <v>3934</v>
      </c>
      <c r="D67" s="180" t="e">
        <f>NA()</f>
        <v>#N/A</v>
      </c>
      <c r="E67" s="180" t="e">
        <f>NA()</f>
        <v>#N/A</v>
      </c>
      <c r="F67" s="180">
        <f>IF(ISNUMBER('将来負担比率（分子）の構造'!J$53), IF('将来負担比率（分子）の構造'!J$53 &lt; 0, 0, '将来負担比率（分子）の構造'!J$53), NA())</f>
        <v>3682</v>
      </c>
      <c r="G67" s="180" t="e">
        <f>NA()</f>
        <v>#N/A</v>
      </c>
      <c r="H67" s="180" t="e">
        <f>NA()</f>
        <v>#N/A</v>
      </c>
      <c r="I67" s="180">
        <f>IF(ISNUMBER('将来負担比率（分子）の構造'!K$53), IF('将来負担比率（分子）の構造'!K$53 &lt; 0, 0, '将来負担比率（分子）の構造'!K$53), NA())</f>
        <v>3986</v>
      </c>
      <c r="J67" s="180" t="e">
        <f>NA()</f>
        <v>#N/A</v>
      </c>
      <c r="K67" s="180" t="e">
        <f>NA()</f>
        <v>#N/A</v>
      </c>
      <c r="L67" s="180">
        <f>IF(ISNUMBER('将来負担比率（分子）の構造'!L$53), IF('将来負担比率（分子）の構造'!L$53 &lt; 0, 0, '将来負担比率（分子）の構造'!L$53), NA())</f>
        <v>3667</v>
      </c>
      <c r="M67" s="180" t="e">
        <f>NA()</f>
        <v>#N/A</v>
      </c>
      <c r="N67" s="180" t="e">
        <f>NA()</f>
        <v>#N/A</v>
      </c>
      <c r="O67" s="180">
        <f>IF(ISNUMBER('将来負担比率（分子）の構造'!M$53), IF('将来負担比率（分子）の構造'!M$53 &lt; 0, 0, '将来負担比率（分子）の構造'!M$53), NA())</f>
        <v>3469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1440</v>
      </c>
      <c r="C72" s="184">
        <f>基金残高に係る経年分析!G55</f>
        <v>1470</v>
      </c>
      <c r="D72" s="184">
        <f>基金残高に係る経年分析!H55</f>
        <v>1540</v>
      </c>
    </row>
    <row r="73" spans="1:16" x14ac:dyDescent="0.15">
      <c r="A73" s="183" t="s">
        <v>77</v>
      </c>
      <c r="B73" s="184">
        <f>基金残高に係る経年分析!F56</f>
        <v>8</v>
      </c>
      <c r="C73" s="184">
        <f>基金残高に係る経年分析!G56</f>
        <v>8</v>
      </c>
      <c r="D73" s="184">
        <f>基金残高に係る経年分析!H56</f>
        <v>8</v>
      </c>
    </row>
    <row r="74" spans="1:16" x14ac:dyDescent="0.15">
      <c r="A74" s="183" t="s">
        <v>78</v>
      </c>
      <c r="B74" s="184">
        <f>基金残高に係る経年分析!F57</f>
        <v>786</v>
      </c>
      <c r="C74" s="184">
        <f>基金残高に係る経年分析!G57</f>
        <v>786</v>
      </c>
      <c r="D74" s="184">
        <f>基金残高に係る経年分析!H57</f>
        <v>786</v>
      </c>
    </row>
  </sheetData>
  <sheetProtection algorithmName="SHA-512" hashValue="be/fcPkzHpPbJN094W04mia/JZa4Q1wdxeCVkAexhNrHVGNDnfGxbPZGDYHjh3X5y1m8+pk8mTui0rokdWws7g==" saltValue="jxDRUnBkG/3+RLWRD2nI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802844</v>
      </c>
      <c r="S5" s="727"/>
      <c r="T5" s="727"/>
      <c r="U5" s="727"/>
      <c r="V5" s="727"/>
      <c r="W5" s="727"/>
      <c r="X5" s="727"/>
      <c r="Y5" s="773"/>
      <c r="Z5" s="791">
        <v>11</v>
      </c>
      <c r="AA5" s="791"/>
      <c r="AB5" s="791"/>
      <c r="AC5" s="791"/>
      <c r="AD5" s="792">
        <v>802844</v>
      </c>
      <c r="AE5" s="792"/>
      <c r="AF5" s="792"/>
      <c r="AG5" s="792"/>
      <c r="AH5" s="792"/>
      <c r="AI5" s="792"/>
      <c r="AJ5" s="792"/>
      <c r="AK5" s="792"/>
      <c r="AL5" s="774">
        <v>18.3</v>
      </c>
      <c r="AM5" s="743"/>
      <c r="AN5" s="743"/>
      <c r="AO5" s="775"/>
      <c r="AP5" s="760" t="s">
        <v>224</v>
      </c>
      <c r="AQ5" s="761"/>
      <c r="AR5" s="761"/>
      <c r="AS5" s="761"/>
      <c r="AT5" s="761"/>
      <c r="AU5" s="761"/>
      <c r="AV5" s="761"/>
      <c r="AW5" s="761"/>
      <c r="AX5" s="761"/>
      <c r="AY5" s="761"/>
      <c r="AZ5" s="761"/>
      <c r="BA5" s="761"/>
      <c r="BB5" s="761"/>
      <c r="BC5" s="761"/>
      <c r="BD5" s="761"/>
      <c r="BE5" s="761"/>
      <c r="BF5" s="762"/>
      <c r="BG5" s="661">
        <v>802805</v>
      </c>
      <c r="BH5" s="664"/>
      <c r="BI5" s="664"/>
      <c r="BJ5" s="664"/>
      <c r="BK5" s="664"/>
      <c r="BL5" s="664"/>
      <c r="BM5" s="664"/>
      <c r="BN5" s="665"/>
      <c r="BO5" s="723">
        <v>100</v>
      </c>
      <c r="BP5" s="723"/>
      <c r="BQ5" s="723"/>
      <c r="BR5" s="723"/>
      <c r="BS5" s="724" t="s">
        <v>225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217</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64158</v>
      </c>
      <c r="S6" s="664"/>
      <c r="T6" s="664"/>
      <c r="U6" s="664"/>
      <c r="V6" s="664"/>
      <c r="W6" s="664"/>
      <c r="X6" s="664"/>
      <c r="Y6" s="665"/>
      <c r="Z6" s="723">
        <v>0.9</v>
      </c>
      <c r="AA6" s="723"/>
      <c r="AB6" s="723"/>
      <c r="AC6" s="723"/>
      <c r="AD6" s="724">
        <v>64158</v>
      </c>
      <c r="AE6" s="724"/>
      <c r="AF6" s="724"/>
      <c r="AG6" s="724"/>
      <c r="AH6" s="724"/>
      <c r="AI6" s="724"/>
      <c r="AJ6" s="724"/>
      <c r="AK6" s="724"/>
      <c r="AL6" s="666">
        <v>1.5</v>
      </c>
      <c r="AM6" s="667"/>
      <c r="AN6" s="667"/>
      <c r="AO6" s="725"/>
      <c r="AP6" s="658" t="s">
        <v>230</v>
      </c>
      <c r="AQ6" s="659"/>
      <c r="AR6" s="659"/>
      <c r="AS6" s="659"/>
      <c r="AT6" s="659"/>
      <c r="AU6" s="659"/>
      <c r="AV6" s="659"/>
      <c r="AW6" s="659"/>
      <c r="AX6" s="659"/>
      <c r="AY6" s="659"/>
      <c r="AZ6" s="659"/>
      <c r="BA6" s="659"/>
      <c r="BB6" s="659"/>
      <c r="BC6" s="659"/>
      <c r="BD6" s="659"/>
      <c r="BE6" s="659"/>
      <c r="BF6" s="660"/>
      <c r="BG6" s="661">
        <v>802805</v>
      </c>
      <c r="BH6" s="664"/>
      <c r="BI6" s="664"/>
      <c r="BJ6" s="664"/>
      <c r="BK6" s="664"/>
      <c r="BL6" s="664"/>
      <c r="BM6" s="664"/>
      <c r="BN6" s="665"/>
      <c r="BO6" s="723">
        <v>100</v>
      </c>
      <c r="BP6" s="723"/>
      <c r="BQ6" s="723"/>
      <c r="BR6" s="723"/>
      <c r="BS6" s="724" t="s">
        <v>225</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85961</v>
      </c>
      <c r="CS6" s="664"/>
      <c r="CT6" s="664"/>
      <c r="CU6" s="664"/>
      <c r="CV6" s="664"/>
      <c r="CW6" s="664"/>
      <c r="CX6" s="664"/>
      <c r="CY6" s="665"/>
      <c r="CZ6" s="774">
        <v>1.2</v>
      </c>
      <c r="DA6" s="743"/>
      <c r="DB6" s="743"/>
      <c r="DC6" s="777"/>
      <c r="DD6" s="669" t="s">
        <v>225</v>
      </c>
      <c r="DE6" s="664"/>
      <c r="DF6" s="664"/>
      <c r="DG6" s="664"/>
      <c r="DH6" s="664"/>
      <c r="DI6" s="664"/>
      <c r="DJ6" s="664"/>
      <c r="DK6" s="664"/>
      <c r="DL6" s="664"/>
      <c r="DM6" s="664"/>
      <c r="DN6" s="664"/>
      <c r="DO6" s="664"/>
      <c r="DP6" s="665"/>
      <c r="DQ6" s="669">
        <v>85961</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1194</v>
      </c>
      <c r="S7" s="664"/>
      <c r="T7" s="664"/>
      <c r="U7" s="664"/>
      <c r="V7" s="664"/>
      <c r="W7" s="664"/>
      <c r="X7" s="664"/>
      <c r="Y7" s="665"/>
      <c r="Z7" s="723">
        <v>0</v>
      </c>
      <c r="AA7" s="723"/>
      <c r="AB7" s="723"/>
      <c r="AC7" s="723"/>
      <c r="AD7" s="724">
        <v>1194</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331641</v>
      </c>
      <c r="BH7" s="664"/>
      <c r="BI7" s="664"/>
      <c r="BJ7" s="664"/>
      <c r="BK7" s="664"/>
      <c r="BL7" s="664"/>
      <c r="BM7" s="664"/>
      <c r="BN7" s="665"/>
      <c r="BO7" s="723">
        <v>41.3</v>
      </c>
      <c r="BP7" s="723"/>
      <c r="BQ7" s="723"/>
      <c r="BR7" s="723"/>
      <c r="BS7" s="724" t="s">
        <v>225</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1101873</v>
      </c>
      <c r="CS7" s="664"/>
      <c r="CT7" s="664"/>
      <c r="CU7" s="664"/>
      <c r="CV7" s="664"/>
      <c r="CW7" s="664"/>
      <c r="CX7" s="664"/>
      <c r="CY7" s="665"/>
      <c r="CZ7" s="723">
        <v>15.4</v>
      </c>
      <c r="DA7" s="723"/>
      <c r="DB7" s="723"/>
      <c r="DC7" s="723"/>
      <c r="DD7" s="669">
        <v>4573</v>
      </c>
      <c r="DE7" s="664"/>
      <c r="DF7" s="664"/>
      <c r="DG7" s="664"/>
      <c r="DH7" s="664"/>
      <c r="DI7" s="664"/>
      <c r="DJ7" s="664"/>
      <c r="DK7" s="664"/>
      <c r="DL7" s="664"/>
      <c r="DM7" s="664"/>
      <c r="DN7" s="664"/>
      <c r="DO7" s="664"/>
      <c r="DP7" s="665"/>
      <c r="DQ7" s="669">
        <v>1031510</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1132</v>
      </c>
      <c r="S8" s="664"/>
      <c r="T8" s="664"/>
      <c r="U8" s="664"/>
      <c r="V8" s="664"/>
      <c r="W8" s="664"/>
      <c r="X8" s="664"/>
      <c r="Y8" s="665"/>
      <c r="Z8" s="723">
        <v>0</v>
      </c>
      <c r="AA8" s="723"/>
      <c r="AB8" s="723"/>
      <c r="AC8" s="723"/>
      <c r="AD8" s="724">
        <v>1132</v>
      </c>
      <c r="AE8" s="724"/>
      <c r="AF8" s="724"/>
      <c r="AG8" s="724"/>
      <c r="AH8" s="724"/>
      <c r="AI8" s="724"/>
      <c r="AJ8" s="724"/>
      <c r="AK8" s="724"/>
      <c r="AL8" s="666">
        <v>0</v>
      </c>
      <c r="AM8" s="667"/>
      <c r="AN8" s="667"/>
      <c r="AO8" s="725"/>
      <c r="AP8" s="658" t="s">
        <v>236</v>
      </c>
      <c r="AQ8" s="659"/>
      <c r="AR8" s="659"/>
      <c r="AS8" s="659"/>
      <c r="AT8" s="659"/>
      <c r="AU8" s="659"/>
      <c r="AV8" s="659"/>
      <c r="AW8" s="659"/>
      <c r="AX8" s="659"/>
      <c r="AY8" s="659"/>
      <c r="AZ8" s="659"/>
      <c r="BA8" s="659"/>
      <c r="BB8" s="659"/>
      <c r="BC8" s="659"/>
      <c r="BD8" s="659"/>
      <c r="BE8" s="659"/>
      <c r="BF8" s="660"/>
      <c r="BG8" s="661">
        <v>16155</v>
      </c>
      <c r="BH8" s="664"/>
      <c r="BI8" s="664"/>
      <c r="BJ8" s="664"/>
      <c r="BK8" s="664"/>
      <c r="BL8" s="664"/>
      <c r="BM8" s="664"/>
      <c r="BN8" s="665"/>
      <c r="BO8" s="723">
        <v>2</v>
      </c>
      <c r="BP8" s="723"/>
      <c r="BQ8" s="723"/>
      <c r="BR8" s="723"/>
      <c r="BS8" s="669" t="s">
        <v>225</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1642538</v>
      </c>
      <c r="CS8" s="664"/>
      <c r="CT8" s="664"/>
      <c r="CU8" s="664"/>
      <c r="CV8" s="664"/>
      <c r="CW8" s="664"/>
      <c r="CX8" s="664"/>
      <c r="CY8" s="665"/>
      <c r="CZ8" s="723">
        <v>22.9</v>
      </c>
      <c r="DA8" s="723"/>
      <c r="DB8" s="723"/>
      <c r="DC8" s="723"/>
      <c r="DD8" s="669">
        <v>9094</v>
      </c>
      <c r="DE8" s="664"/>
      <c r="DF8" s="664"/>
      <c r="DG8" s="664"/>
      <c r="DH8" s="664"/>
      <c r="DI8" s="664"/>
      <c r="DJ8" s="664"/>
      <c r="DK8" s="664"/>
      <c r="DL8" s="664"/>
      <c r="DM8" s="664"/>
      <c r="DN8" s="664"/>
      <c r="DO8" s="664"/>
      <c r="DP8" s="665"/>
      <c r="DQ8" s="669">
        <v>901458</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912</v>
      </c>
      <c r="S9" s="664"/>
      <c r="T9" s="664"/>
      <c r="U9" s="664"/>
      <c r="V9" s="664"/>
      <c r="W9" s="664"/>
      <c r="X9" s="664"/>
      <c r="Y9" s="665"/>
      <c r="Z9" s="723">
        <v>0</v>
      </c>
      <c r="AA9" s="723"/>
      <c r="AB9" s="723"/>
      <c r="AC9" s="723"/>
      <c r="AD9" s="724">
        <v>912</v>
      </c>
      <c r="AE9" s="724"/>
      <c r="AF9" s="724"/>
      <c r="AG9" s="724"/>
      <c r="AH9" s="724"/>
      <c r="AI9" s="724"/>
      <c r="AJ9" s="724"/>
      <c r="AK9" s="724"/>
      <c r="AL9" s="666">
        <v>0</v>
      </c>
      <c r="AM9" s="667"/>
      <c r="AN9" s="667"/>
      <c r="AO9" s="725"/>
      <c r="AP9" s="658" t="s">
        <v>239</v>
      </c>
      <c r="AQ9" s="659"/>
      <c r="AR9" s="659"/>
      <c r="AS9" s="659"/>
      <c r="AT9" s="659"/>
      <c r="AU9" s="659"/>
      <c r="AV9" s="659"/>
      <c r="AW9" s="659"/>
      <c r="AX9" s="659"/>
      <c r="AY9" s="659"/>
      <c r="AZ9" s="659"/>
      <c r="BA9" s="659"/>
      <c r="BB9" s="659"/>
      <c r="BC9" s="659"/>
      <c r="BD9" s="659"/>
      <c r="BE9" s="659"/>
      <c r="BF9" s="660"/>
      <c r="BG9" s="661">
        <v>283110</v>
      </c>
      <c r="BH9" s="664"/>
      <c r="BI9" s="664"/>
      <c r="BJ9" s="664"/>
      <c r="BK9" s="664"/>
      <c r="BL9" s="664"/>
      <c r="BM9" s="664"/>
      <c r="BN9" s="665"/>
      <c r="BO9" s="723">
        <v>35.299999999999997</v>
      </c>
      <c r="BP9" s="723"/>
      <c r="BQ9" s="723"/>
      <c r="BR9" s="723"/>
      <c r="BS9" s="669" t="s">
        <v>126</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648526</v>
      </c>
      <c r="CS9" s="664"/>
      <c r="CT9" s="664"/>
      <c r="CU9" s="664"/>
      <c r="CV9" s="664"/>
      <c r="CW9" s="664"/>
      <c r="CX9" s="664"/>
      <c r="CY9" s="665"/>
      <c r="CZ9" s="723">
        <v>9.1</v>
      </c>
      <c r="DA9" s="723"/>
      <c r="DB9" s="723"/>
      <c r="DC9" s="723"/>
      <c r="DD9" s="669">
        <v>1130</v>
      </c>
      <c r="DE9" s="664"/>
      <c r="DF9" s="664"/>
      <c r="DG9" s="664"/>
      <c r="DH9" s="664"/>
      <c r="DI9" s="664"/>
      <c r="DJ9" s="664"/>
      <c r="DK9" s="664"/>
      <c r="DL9" s="664"/>
      <c r="DM9" s="664"/>
      <c r="DN9" s="664"/>
      <c r="DO9" s="664"/>
      <c r="DP9" s="665"/>
      <c r="DQ9" s="669">
        <v>515461</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171</v>
      </c>
      <c r="S10" s="664"/>
      <c r="T10" s="664"/>
      <c r="U10" s="664"/>
      <c r="V10" s="664"/>
      <c r="W10" s="664"/>
      <c r="X10" s="664"/>
      <c r="Y10" s="665"/>
      <c r="Z10" s="723" t="s">
        <v>171</v>
      </c>
      <c r="AA10" s="723"/>
      <c r="AB10" s="723"/>
      <c r="AC10" s="723"/>
      <c r="AD10" s="724" t="s">
        <v>126</v>
      </c>
      <c r="AE10" s="724"/>
      <c r="AF10" s="724"/>
      <c r="AG10" s="724"/>
      <c r="AH10" s="724"/>
      <c r="AI10" s="724"/>
      <c r="AJ10" s="724"/>
      <c r="AK10" s="724"/>
      <c r="AL10" s="666" t="s">
        <v>225</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17914</v>
      </c>
      <c r="BH10" s="664"/>
      <c r="BI10" s="664"/>
      <c r="BJ10" s="664"/>
      <c r="BK10" s="664"/>
      <c r="BL10" s="664"/>
      <c r="BM10" s="664"/>
      <c r="BN10" s="665"/>
      <c r="BO10" s="723">
        <v>2.2000000000000002</v>
      </c>
      <c r="BP10" s="723"/>
      <c r="BQ10" s="723"/>
      <c r="BR10" s="723"/>
      <c r="BS10" s="669" t="s">
        <v>225</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8003</v>
      </c>
      <c r="CS10" s="664"/>
      <c r="CT10" s="664"/>
      <c r="CU10" s="664"/>
      <c r="CV10" s="664"/>
      <c r="CW10" s="664"/>
      <c r="CX10" s="664"/>
      <c r="CY10" s="665"/>
      <c r="CZ10" s="723">
        <v>0.1</v>
      </c>
      <c r="DA10" s="723"/>
      <c r="DB10" s="723"/>
      <c r="DC10" s="723"/>
      <c r="DD10" s="669" t="s">
        <v>171</v>
      </c>
      <c r="DE10" s="664"/>
      <c r="DF10" s="664"/>
      <c r="DG10" s="664"/>
      <c r="DH10" s="664"/>
      <c r="DI10" s="664"/>
      <c r="DJ10" s="664"/>
      <c r="DK10" s="664"/>
      <c r="DL10" s="664"/>
      <c r="DM10" s="664"/>
      <c r="DN10" s="664"/>
      <c r="DO10" s="664"/>
      <c r="DP10" s="665"/>
      <c r="DQ10" s="669">
        <v>8003</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225</v>
      </c>
      <c r="S11" s="664"/>
      <c r="T11" s="664"/>
      <c r="U11" s="664"/>
      <c r="V11" s="664"/>
      <c r="W11" s="664"/>
      <c r="X11" s="664"/>
      <c r="Y11" s="665"/>
      <c r="Z11" s="723" t="s">
        <v>126</v>
      </c>
      <c r="AA11" s="723"/>
      <c r="AB11" s="723"/>
      <c r="AC11" s="723"/>
      <c r="AD11" s="724" t="s">
        <v>225</v>
      </c>
      <c r="AE11" s="724"/>
      <c r="AF11" s="724"/>
      <c r="AG11" s="724"/>
      <c r="AH11" s="724"/>
      <c r="AI11" s="724"/>
      <c r="AJ11" s="724"/>
      <c r="AK11" s="724"/>
      <c r="AL11" s="666" t="s">
        <v>126</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14462</v>
      </c>
      <c r="BH11" s="664"/>
      <c r="BI11" s="664"/>
      <c r="BJ11" s="664"/>
      <c r="BK11" s="664"/>
      <c r="BL11" s="664"/>
      <c r="BM11" s="664"/>
      <c r="BN11" s="665"/>
      <c r="BO11" s="723">
        <v>1.8</v>
      </c>
      <c r="BP11" s="723"/>
      <c r="BQ11" s="723"/>
      <c r="BR11" s="723"/>
      <c r="BS11" s="669" t="s">
        <v>225</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746777</v>
      </c>
      <c r="CS11" s="664"/>
      <c r="CT11" s="664"/>
      <c r="CU11" s="664"/>
      <c r="CV11" s="664"/>
      <c r="CW11" s="664"/>
      <c r="CX11" s="664"/>
      <c r="CY11" s="665"/>
      <c r="CZ11" s="723">
        <v>10.4</v>
      </c>
      <c r="DA11" s="723"/>
      <c r="DB11" s="723"/>
      <c r="DC11" s="723"/>
      <c r="DD11" s="669">
        <v>248310</v>
      </c>
      <c r="DE11" s="664"/>
      <c r="DF11" s="664"/>
      <c r="DG11" s="664"/>
      <c r="DH11" s="664"/>
      <c r="DI11" s="664"/>
      <c r="DJ11" s="664"/>
      <c r="DK11" s="664"/>
      <c r="DL11" s="664"/>
      <c r="DM11" s="664"/>
      <c r="DN11" s="664"/>
      <c r="DO11" s="664"/>
      <c r="DP11" s="665"/>
      <c r="DQ11" s="669">
        <v>296043</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190584</v>
      </c>
      <c r="S12" s="664"/>
      <c r="T12" s="664"/>
      <c r="U12" s="664"/>
      <c r="V12" s="664"/>
      <c r="W12" s="664"/>
      <c r="X12" s="664"/>
      <c r="Y12" s="665"/>
      <c r="Z12" s="723">
        <v>2.6</v>
      </c>
      <c r="AA12" s="723"/>
      <c r="AB12" s="723"/>
      <c r="AC12" s="723"/>
      <c r="AD12" s="724">
        <v>190584</v>
      </c>
      <c r="AE12" s="724"/>
      <c r="AF12" s="724"/>
      <c r="AG12" s="724"/>
      <c r="AH12" s="724"/>
      <c r="AI12" s="724"/>
      <c r="AJ12" s="724"/>
      <c r="AK12" s="724"/>
      <c r="AL12" s="666">
        <v>4.4000000000000004</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344808</v>
      </c>
      <c r="BH12" s="664"/>
      <c r="BI12" s="664"/>
      <c r="BJ12" s="664"/>
      <c r="BK12" s="664"/>
      <c r="BL12" s="664"/>
      <c r="BM12" s="664"/>
      <c r="BN12" s="665"/>
      <c r="BO12" s="723">
        <v>42.9</v>
      </c>
      <c r="BP12" s="723"/>
      <c r="BQ12" s="723"/>
      <c r="BR12" s="723"/>
      <c r="BS12" s="669" t="s">
        <v>126</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73881</v>
      </c>
      <c r="CS12" s="664"/>
      <c r="CT12" s="664"/>
      <c r="CU12" s="664"/>
      <c r="CV12" s="664"/>
      <c r="CW12" s="664"/>
      <c r="CX12" s="664"/>
      <c r="CY12" s="665"/>
      <c r="CZ12" s="723">
        <v>1</v>
      </c>
      <c r="DA12" s="723"/>
      <c r="DB12" s="723"/>
      <c r="DC12" s="723"/>
      <c r="DD12" s="669">
        <v>1234</v>
      </c>
      <c r="DE12" s="664"/>
      <c r="DF12" s="664"/>
      <c r="DG12" s="664"/>
      <c r="DH12" s="664"/>
      <c r="DI12" s="664"/>
      <c r="DJ12" s="664"/>
      <c r="DK12" s="664"/>
      <c r="DL12" s="664"/>
      <c r="DM12" s="664"/>
      <c r="DN12" s="664"/>
      <c r="DO12" s="664"/>
      <c r="DP12" s="665"/>
      <c r="DQ12" s="669">
        <v>62353</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225</v>
      </c>
      <c r="S13" s="664"/>
      <c r="T13" s="664"/>
      <c r="U13" s="664"/>
      <c r="V13" s="664"/>
      <c r="W13" s="664"/>
      <c r="X13" s="664"/>
      <c r="Y13" s="665"/>
      <c r="Z13" s="723" t="s">
        <v>171</v>
      </c>
      <c r="AA13" s="723"/>
      <c r="AB13" s="723"/>
      <c r="AC13" s="723"/>
      <c r="AD13" s="724" t="s">
        <v>171</v>
      </c>
      <c r="AE13" s="724"/>
      <c r="AF13" s="724"/>
      <c r="AG13" s="724"/>
      <c r="AH13" s="724"/>
      <c r="AI13" s="724"/>
      <c r="AJ13" s="724"/>
      <c r="AK13" s="724"/>
      <c r="AL13" s="666" t="s">
        <v>171</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321198</v>
      </c>
      <c r="BH13" s="664"/>
      <c r="BI13" s="664"/>
      <c r="BJ13" s="664"/>
      <c r="BK13" s="664"/>
      <c r="BL13" s="664"/>
      <c r="BM13" s="664"/>
      <c r="BN13" s="665"/>
      <c r="BO13" s="723">
        <v>40</v>
      </c>
      <c r="BP13" s="723"/>
      <c r="BQ13" s="723"/>
      <c r="BR13" s="723"/>
      <c r="BS13" s="669" t="s">
        <v>126</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691134</v>
      </c>
      <c r="CS13" s="664"/>
      <c r="CT13" s="664"/>
      <c r="CU13" s="664"/>
      <c r="CV13" s="664"/>
      <c r="CW13" s="664"/>
      <c r="CX13" s="664"/>
      <c r="CY13" s="665"/>
      <c r="CZ13" s="723">
        <v>9.6</v>
      </c>
      <c r="DA13" s="723"/>
      <c r="DB13" s="723"/>
      <c r="DC13" s="723"/>
      <c r="DD13" s="669">
        <v>394622</v>
      </c>
      <c r="DE13" s="664"/>
      <c r="DF13" s="664"/>
      <c r="DG13" s="664"/>
      <c r="DH13" s="664"/>
      <c r="DI13" s="664"/>
      <c r="DJ13" s="664"/>
      <c r="DK13" s="664"/>
      <c r="DL13" s="664"/>
      <c r="DM13" s="664"/>
      <c r="DN13" s="664"/>
      <c r="DO13" s="664"/>
      <c r="DP13" s="665"/>
      <c r="DQ13" s="669">
        <v>278982</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126</v>
      </c>
      <c r="S14" s="664"/>
      <c r="T14" s="664"/>
      <c r="U14" s="664"/>
      <c r="V14" s="664"/>
      <c r="W14" s="664"/>
      <c r="X14" s="664"/>
      <c r="Y14" s="665"/>
      <c r="Z14" s="723" t="s">
        <v>225</v>
      </c>
      <c r="AA14" s="723"/>
      <c r="AB14" s="723"/>
      <c r="AC14" s="723"/>
      <c r="AD14" s="724" t="s">
        <v>225</v>
      </c>
      <c r="AE14" s="724"/>
      <c r="AF14" s="724"/>
      <c r="AG14" s="724"/>
      <c r="AH14" s="724"/>
      <c r="AI14" s="724"/>
      <c r="AJ14" s="724"/>
      <c r="AK14" s="724"/>
      <c r="AL14" s="666" t="s">
        <v>171</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40363</v>
      </c>
      <c r="BH14" s="664"/>
      <c r="BI14" s="664"/>
      <c r="BJ14" s="664"/>
      <c r="BK14" s="664"/>
      <c r="BL14" s="664"/>
      <c r="BM14" s="664"/>
      <c r="BN14" s="665"/>
      <c r="BO14" s="723">
        <v>5</v>
      </c>
      <c r="BP14" s="723"/>
      <c r="BQ14" s="723"/>
      <c r="BR14" s="723"/>
      <c r="BS14" s="669" t="s">
        <v>126</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527759</v>
      </c>
      <c r="CS14" s="664"/>
      <c r="CT14" s="664"/>
      <c r="CU14" s="664"/>
      <c r="CV14" s="664"/>
      <c r="CW14" s="664"/>
      <c r="CX14" s="664"/>
      <c r="CY14" s="665"/>
      <c r="CZ14" s="723">
        <v>7.4</v>
      </c>
      <c r="DA14" s="723"/>
      <c r="DB14" s="723"/>
      <c r="DC14" s="723"/>
      <c r="DD14" s="669">
        <v>9899</v>
      </c>
      <c r="DE14" s="664"/>
      <c r="DF14" s="664"/>
      <c r="DG14" s="664"/>
      <c r="DH14" s="664"/>
      <c r="DI14" s="664"/>
      <c r="DJ14" s="664"/>
      <c r="DK14" s="664"/>
      <c r="DL14" s="664"/>
      <c r="DM14" s="664"/>
      <c r="DN14" s="664"/>
      <c r="DO14" s="664"/>
      <c r="DP14" s="665"/>
      <c r="DQ14" s="669">
        <v>488376</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15769</v>
      </c>
      <c r="S15" s="664"/>
      <c r="T15" s="664"/>
      <c r="U15" s="664"/>
      <c r="V15" s="664"/>
      <c r="W15" s="664"/>
      <c r="X15" s="664"/>
      <c r="Y15" s="665"/>
      <c r="Z15" s="723">
        <v>0.2</v>
      </c>
      <c r="AA15" s="723"/>
      <c r="AB15" s="723"/>
      <c r="AC15" s="723"/>
      <c r="AD15" s="724">
        <v>15769</v>
      </c>
      <c r="AE15" s="724"/>
      <c r="AF15" s="724"/>
      <c r="AG15" s="724"/>
      <c r="AH15" s="724"/>
      <c r="AI15" s="724"/>
      <c r="AJ15" s="724"/>
      <c r="AK15" s="724"/>
      <c r="AL15" s="666">
        <v>0.4</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85993</v>
      </c>
      <c r="BH15" s="664"/>
      <c r="BI15" s="664"/>
      <c r="BJ15" s="664"/>
      <c r="BK15" s="664"/>
      <c r="BL15" s="664"/>
      <c r="BM15" s="664"/>
      <c r="BN15" s="665"/>
      <c r="BO15" s="723">
        <v>10.7</v>
      </c>
      <c r="BP15" s="723"/>
      <c r="BQ15" s="723"/>
      <c r="BR15" s="723"/>
      <c r="BS15" s="669" t="s">
        <v>171</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484116</v>
      </c>
      <c r="CS15" s="664"/>
      <c r="CT15" s="664"/>
      <c r="CU15" s="664"/>
      <c r="CV15" s="664"/>
      <c r="CW15" s="664"/>
      <c r="CX15" s="664"/>
      <c r="CY15" s="665"/>
      <c r="CZ15" s="723">
        <v>6.8</v>
      </c>
      <c r="DA15" s="723"/>
      <c r="DB15" s="723"/>
      <c r="DC15" s="723"/>
      <c r="DD15" s="669">
        <v>9613</v>
      </c>
      <c r="DE15" s="664"/>
      <c r="DF15" s="664"/>
      <c r="DG15" s="664"/>
      <c r="DH15" s="664"/>
      <c r="DI15" s="664"/>
      <c r="DJ15" s="664"/>
      <c r="DK15" s="664"/>
      <c r="DL15" s="664"/>
      <c r="DM15" s="664"/>
      <c r="DN15" s="664"/>
      <c r="DO15" s="664"/>
      <c r="DP15" s="665"/>
      <c r="DQ15" s="669">
        <v>424237</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126</v>
      </c>
      <c r="S16" s="664"/>
      <c r="T16" s="664"/>
      <c r="U16" s="664"/>
      <c r="V16" s="664"/>
      <c r="W16" s="664"/>
      <c r="X16" s="664"/>
      <c r="Y16" s="665"/>
      <c r="Z16" s="723" t="s">
        <v>126</v>
      </c>
      <c r="AA16" s="723"/>
      <c r="AB16" s="723"/>
      <c r="AC16" s="723"/>
      <c r="AD16" s="724" t="s">
        <v>225</v>
      </c>
      <c r="AE16" s="724"/>
      <c r="AF16" s="724"/>
      <c r="AG16" s="724"/>
      <c r="AH16" s="724"/>
      <c r="AI16" s="724"/>
      <c r="AJ16" s="724"/>
      <c r="AK16" s="724"/>
      <c r="AL16" s="666" t="s">
        <v>126</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225</v>
      </c>
      <c r="BH16" s="664"/>
      <c r="BI16" s="664"/>
      <c r="BJ16" s="664"/>
      <c r="BK16" s="664"/>
      <c r="BL16" s="664"/>
      <c r="BM16" s="664"/>
      <c r="BN16" s="665"/>
      <c r="BO16" s="723" t="s">
        <v>225</v>
      </c>
      <c r="BP16" s="723"/>
      <c r="BQ16" s="723"/>
      <c r="BR16" s="723"/>
      <c r="BS16" s="669" t="s">
        <v>225</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225</v>
      </c>
      <c r="CS16" s="664"/>
      <c r="CT16" s="664"/>
      <c r="CU16" s="664"/>
      <c r="CV16" s="664"/>
      <c r="CW16" s="664"/>
      <c r="CX16" s="664"/>
      <c r="CY16" s="665"/>
      <c r="CZ16" s="723" t="s">
        <v>126</v>
      </c>
      <c r="DA16" s="723"/>
      <c r="DB16" s="723"/>
      <c r="DC16" s="723"/>
      <c r="DD16" s="669" t="s">
        <v>126</v>
      </c>
      <c r="DE16" s="664"/>
      <c r="DF16" s="664"/>
      <c r="DG16" s="664"/>
      <c r="DH16" s="664"/>
      <c r="DI16" s="664"/>
      <c r="DJ16" s="664"/>
      <c r="DK16" s="664"/>
      <c r="DL16" s="664"/>
      <c r="DM16" s="664"/>
      <c r="DN16" s="664"/>
      <c r="DO16" s="664"/>
      <c r="DP16" s="665"/>
      <c r="DQ16" s="669" t="s">
        <v>225</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1335</v>
      </c>
      <c r="S17" s="664"/>
      <c r="T17" s="664"/>
      <c r="U17" s="664"/>
      <c r="V17" s="664"/>
      <c r="W17" s="664"/>
      <c r="X17" s="664"/>
      <c r="Y17" s="665"/>
      <c r="Z17" s="723">
        <v>0</v>
      </c>
      <c r="AA17" s="723"/>
      <c r="AB17" s="723"/>
      <c r="AC17" s="723"/>
      <c r="AD17" s="724">
        <v>1335</v>
      </c>
      <c r="AE17" s="724"/>
      <c r="AF17" s="724"/>
      <c r="AG17" s="724"/>
      <c r="AH17" s="724"/>
      <c r="AI17" s="724"/>
      <c r="AJ17" s="724"/>
      <c r="AK17" s="724"/>
      <c r="AL17" s="666">
        <v>0</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171</v>
      </c>
      <c r="BH17" s="664"/>
      <c r="BI17" s="664"/>
      <c r="BJ17" s="664"/>
      <c r="BK17" s="664"/>
      <c r="BL17" s="664"/>
      <c r="BM17" s="664"/>
      <c r="BN17" s="665"/>
      <c r="BO17" s="723" t="s">
        <v>264</v>
      </c>
      <c r="BP17" s="723"/>
      <c r="BQ17" s="723"/>
      <c r="BR17" s="723"/>
      <c r="BS17" s="669" t="s">
        <v>126</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1154149</v>
      </c>
      <c r="CS17" s="664"/>
      <c r="CT17" s="664"/>
      <c r="CU17" s="664"/>
      <c r="CV17" s="664"/>
      <c r="CW17" s="664"/>
      <c r="CX17" s="664"/>
      <c r="CY17" s="665"/>
      <c r="CZ17" s="723">
        <v>16.100000000000001</v>
      </c>
      <c r="DA17" s="723"/>
      <c r="DB17" s="723"/>
      <c r="DC17" s="723"/>
      <c r="DD17" s="669" t="s">
        <v>126</v>
      </c>
      <c r="DE17" s="664"/>
      <c r="DF17" s="664"/>
      <c r="DG17" s="664"/>
      <c r="DH17" s="664"/>
      <c r="DI17" s="664"/>
      <c r="DJ17" s="664"/>
      <c r="DK17" s="664"/>
      <c r="DL17" s="664"/>
      <c r="DM17" s="664"/>
      <c r="DN17" s="664"/>
      <c r="DO17" s="664"/>
      <c r="DP17" s="665"/>
      <c r="DQ17" s="669">
        <v>1083636</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3700495</v>
      </c>
      <c r="S18" s="664"/>
      <c r="T18" s="664"/>
      <c r="U18" s="664"/>
      <c r="V18" s="664"/>
      <c r="W18" s="664"/>
      <c r="X18" s="664"/>
      <c r="Y18" s="665"/>
      <c r="Z18" s="723">
        <v>50.5</v>
      </c>
      <c r="AA18" s="723"/>
      <c r="AB18" s="723"/>
      <c r="AC18" s="723"/>
      <c r="AD18" s="724">
        <v>3289964</v>
      </c>
      <c r="AE18" s="724"/>
      <c r="AF18" s="724"/>
      <c r="AG18" s="724"/>
      <c r="AH18" s="724"/>
      <c r="AI18" s="724"/>
      <c r="AJ18" s="724"/>
      <c r="AK18" s="724"/>
      <c r="AL18" s="666">
        <v>75.2</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126</v>
      </c>
      <c r="BH18" s="664"/>
      <c r="BI18" s="664"/>
      <c r="BJ18" s="664"/>
      <c r="BK18" s="664"/>
      <c r="BL18" s="664"/>
      <c r="BM18" s="664"/>
      <c r="BN18" s="665"/>
      <c r="BO18" s="723" t="s">
        <v>225</v>
      </c>
      <c r="BP18" s="723"/>
      <c r="BQ18" s="723"/>
      <c r="BR18" s="723"/>
      <c r="BS18" s="669" t="s">
        <v>171</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225</v>
      </c>
      <c r="CS18" s="664"/>
      <c r="CT18" s="664"/>
      <c r="CU18" s="664"/>
      <c r="CV18" s="664"/>
      <c r="CW18" s="664"/>
      <c r="CX18" s="664"/>
      <c r="CY18" s="665"/>
      <c r="CZ18" s="723" t="s">
        <v>225</v>
      </c>
      <c r="DA18" s="723"/>
      <c r="DB18" s="723"/>
      <c r="DC18" s="723"/>
      <c r="DD18" s="669" t="s">
        <v>126</v>
      </c>
      <c r="DE18" s="664"/>
      <c r="DF18" s="664"/>
      <c r="DG18" s="664"/>
      <c r="DH18" s="664"/>
      <c r="DI18" s="664"/>
      <c r="DJ18" s="664"/>
      <c r="DK18" s="664"/>
      <c r="DL18" s="664"/>
      <c r="DM18" s="664"/>
      <c r="DN18" s="664"/>
      <c r="DO18" s="664"/>
      <c r="DP18" s="665"/>
      <c r="DQ18" s="669" t="s">
        <v>225</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3289964</v>
      </c>
      <c r="S19" s="664"/>
      <c r="T19" s="664"/>
      <c r="U19" s="664"/>
      <c r="V19" s="664"/>
      <c r="W19" s="664"/>
      <c r="X19" s="664"/>
      <c r="Y19" s="665"/>
      <c r="Z19" s="723">
        <v>44.9</v>
      </c>
      <c r="AA19" s="723"/>
      <c r="AB19" s="723"/>
      <c r="AC19" s="723"/>
      <c r="AD19" s="724">
        <v>3289964</v>
      </c>
      <c r="AE19" s="724"/>
      <c r="AF19" s="724"/>
      <c r="AG19" s="724"/>
      <c r="AH19" s="724"/>
      <c r="AI19" s="724"/>
      <c r="AJ19" s="724"/>
      <c r="AK19" s="724"/>
      <c r="AL19" s="666">
        <v>75.2</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39</v>
      </c>
      <c r="BH19" s="664"/>
      <c r="BI19" s="664"/>
      <c r="BJ19" s="664"/>
      <c r="BK19" s="664"/>
      <c r="BL19" s="664"/>
      <c r="BM19" s="664"/>
      <c r="BN19" s="665"/>
      <c r="BO19" s="723">
        <v>0</v>
      </c>
      <c r="BP19" s="723"/>
      <c r="BQ19" s="723"/>
      <c r="BR19" s="723"/>
      <c r="BS19" s="669" t="s">
        <v>171</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225</v>
      </c>
      <c r="CS19" s="664"/>
      <c r="CT19" s="664"/>
      <c r="CU19" s="664"/>
      <c r="CV19" s="664"/>
      <c r="CW19" s="664"/>
      <c r="CX19" s="664"/>
      <c r="CY19" s="665"/>
      <c r="CZ19" s="723" t="s">
        <v>171</v>
      </c>
      <c r="DA19" s="723"/>
      <c r="DB19" s="723"/>
      <c r="DC19" s="723"/>
      <c r="DD19" s="669" t="s">
        <v>171</v>
      </c>
      <c r="DE19" s="664"/>
      <c r="DF19" s="664"/>
      <c r="DG19" s="664"/>
      <c r="DH19" s="664"/>
      <c r="DI19" s="664"/>
      <c r="DJ19" s="664"/>
      <c r="DK19" s="664"/>
      <c r="DL19" s="664"/>
      <c r="DM19" s="664"/>
      <c r="DN19" s="664"/>
      <c r="DO19" s="664"/>
      <c r="DP19" s="665"/>
      <c r="DQ19" s="669" t="s">
        <v>126</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410531</v>
      </c>
      <c r="S20" s="664"/>
      <c r="T20" s="664"/>
      <c r="U20" s="664"/>
      <c r="V20" s="664"/>
      <c r="W20" s="664"/>
      <c r="X20" s="664"/>
      <c r="Y20" s="665"/>
      <c r="Z20" s="723">
        <v>5.6</v>
      </c>
      <c r="AA20" s="723"/>
      <c r="AB20" s="723"/>
      <c r="AC20" s="723"/>
      <c r="AD20" s="724" t="s">
        <v>225</v>
      </c>
      <c r="AE20" s="724"/>
      <c r="AF20" s="724"/>
      <c r="AG20" s="724"/>
      <c r="AH20" s="724"/>
      <c r="AI20" s="724"/>
      <c r="AJ20" s="724"/>
      <c r="AK20" s="724"/>
      <c r="AL20" s="666" t="s">
        <v>225</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39</v>
      </c>
      <c r="BH20" s="664"/>
      <c r="BI20" s="664"/>
      <c r="BJ20" s="664"/>
      <c r="BK20" s="664"/>
      <c r="BL20" s="664"/>
      <c r="BM20" s="664"/>
      <c r="BN20" s="665"/>
      <c r="BO20" s="723">
        <v>0</v>
      </c>
      <c r="BP20" s="723"/>
      <c r="BQ20" s="723"/>
      <c r="BR20" s="723"/>
      <c r="BS20" s="669" t="s">
        <v>126</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7164717</v>
      </c>
      <c r="CS20" s="664"/>
      <c r="CT20" s="664"/>
      <c r="CU20" s="664"/>
      <c r="CV20" s="664"/>
      <c r="CW20" s="664"/>
      <c r="CX20" s="664"/>
      <c r="CY20" s="665"/>
      <c r="CZ20" s="723">
        <v>100</v>
      </c>
      <c r="DA20" s="723"/>
      <c r="DB20" s="723"/>
      <c r="DC20" s="723"/>
      <c r="DD20" s="669">
        <v>678475</v>
      </c>
      <c r="DE20" s="664"/>
      <c r="DF20" s="664"/>
      <c r="DG20" s="664"/>
      <c r="DH20" s="664"/>
      <c r="DI20" s="664"/>
      <c r="DJ20" s="664"/>
      <c r="DK20" s="664"/>
      <c r="DL20" s="664"/>
      <c r="DM20" s="664"/>
      <c r="DN20" s="664"/>
      <c r="DO20" s="664"/>
      <c r="DP20" s="665"/>
      <c r="DQ20" s="669">
        <v>5176020</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126</v>
      </c>
      <c r="S21" s="664"/>
      <c r="T21" s="664"/>
      <c r="U21" s="664"/>
      <c r="V21" s="664"/>
      <c r="W21" s="664"/>
      <c r="X21" s="664"/>
      <c r="Y21" s="665"/>
      <c r="Z21" s="723" t="s">
        <v>171</v>
      </c>
      <c r="AA21" s="723"/>
      <c r="AB21" s="723"/>
      <c r="AC21" s="723"/>
      <c r="AD21" s="724" t="s">
        <v>171</v>
      </c>
      <c r="AE21" s="724"/>
      <c r="AF21" s="724"/>
      <c r="AG21" s="724"/>
      <c r="AH21" s="724"/>
      <c r="AI21" s="724"/>
      <c r="AJ21" s="724"/>
      <c r="AK21" s="724"/>
      <c r="AL21" s="666" t="s">
        <v>225</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39</v>
      </c>
      <c r="BH21" s="664"/>
      <c r="BI21" s="664"/>
      <c r="BJ21" s="664"/>
      <c r="BK21" s="664"/>
      <c r="BL21" s="664"/>
      <c r="BM21" s="664"/>
      <c r="BN21" s="665"/>
      <c r="BO21" s="723">
        <v>0</v>
      </c>
      <c r="BP21" s="723"/>
      <c r="BQ21" s="723"/>
      <c r="BR21" s="723"/>
      <c r="BS21" s="669" t="s">
        <v>126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4778423</v>
      </c>
      <c r="S22" s="664"/>
      <c r="T22" s="664"/>
      <c r="U22" s="664"/>
      <c r="V22" s="664"/>
      <c r="W22" s="664"/>
      <c r="X22" s="664"/>
      <c r="Y22" s="665"/>
      <c r="Z22" s="723">
        <v>65.3</v>
      </c>
      <c r="AA22" s="723"/>
      <c r="AB22" s="723"/>
      <c r="AC22" s="723"/>
      <c r="AD22" s="724">
        <v>4367892</v>
      </c>
      <c r="AE22" s="724"/>
      <c r="AF22" s="724"/>
      <c r="AG22" s="724"/>
      <c r="AH22" s="724"/>
      <c r="AI22" s="724"/>
      <c r="AJ22" s="724"/>
      <c r="AK22" s="724"/>
      <c r="AL22" s="666">
        <v>99.8</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225</v>
      </c>
      <c r="BH22" s="664"/>
      <c r="BI22" s="664"/>
      <c r="BJ22" s="664"/>
      <c r="BK22" s="664"/>
      <c r="BL22" s="664"/>
      <c r="BM22" s="664"/>
      <c r="BN22" s="665"/>
      <c r="BO22" s="723" t="s">
        <v>264</v>
      </c>
      <c r="BP22" s="723"/>
      <c r="BQ22" s="723"/>
      <c r="BR22" s="723"/>
      <c r="BS22" s="669" t="s">
        <v>225</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583</v>
      </c>
      <c r="S23" s="664"/>
      <c r="T23" s="664"/>
      <c r="U23" s="664"/>
      <c r="V23" s="664"/>
      <c r="W23" s="664"/>
      <c r="X23" s="664"/>
      <c r="Y23" s="665"/>
      <c r="Z23" s="723">
        <v>0</v>
      </c>
      <c r="AA23" s="723"/>
      <c r="AB23" s="723"/>
      <c r="AC23" s="723"/>
      <c r="AD23" s="724">
        <v>583</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171</v>
      </c>
      <c r="BH23" s="664"/>
      <c r="BI23" s="664"/>
      <c r="BJ23" s="664"/>
      <c r="BK23" s="664"/>
      <c r="BL23" s="664"/>
      <c r="BM23" s="664"/>
      <c r="BN23" s="665"/>
      <c r="BO23" s="723" t="s">
        <v>171</v>
      </c>
      <c r="BP23" s="723"/>
      <c r="BQ23" s="723"/>
      <c r="BR23" s="723"/>
      <c r="BS23" s="669" t="s">
        <v>126</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1399</v>
      </c>
      <c r="S24" s="664"/>
      <c r="T24" s="664"/>
      <c r="U24" s="664"/>
      <c r="V24" s="664"/>
      <c r="W24" s="664"/>
      <c r="X24" s="664"/>
      <c r="Y24" s="665"/>
      <c r="Z24" s="723">
        <v>0</v>
      </c>
      <c r="AA24" s="723"/>
      <c r="AB24" s="723"/>
      <c r="AC24" s="723"/>
      <c r="AD24" s="724" t="s">
        <v>126</v>
      </c>
      <c r="AE24" s="724"/>
      <c r="AF24" s="724"/>
      <c r="AG24" s="724"/>
      <c r="AH24" s="724"/>
      <c r="AI24" s="724"/>
      <c r="AJ24" s="724"/>
      <c r="AK24" s="724"/>
      <c r="AL24" s="666" t="s">
        <v>225</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225</v>
      </c>
      <c r="BH24" s="664"/>
      <c r="BI24" s="664"/>
      <c r="BJ24" s="664"/>
      <c r="BK24" s="664"/>
      <c r="BL24" s="664"/>
      <c r="BM24" s="664"/>
      <c r="BN24" s="665"/>
      <c r="BO24" s="723" t="s">
        <v>126</v>
      </c>
      <c r="BP24" s="723"/>
      <c r="BQ24" s="723"/>
      <c r="BR24" s="723"/>
      <c r="BS24" s="669" t="s">
        <v>171</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3146643</v>
      </c>
      <c r="CS24" s="727"/>
      <c r="CT24" s="727"/>
      <c r="CU24" s="727"/>
      <c r="CV24" s="727"/>
      <c r="CW24" s="727"/>
      <c r="CX24" s="727"/>
      <c r="CY24" s="773"/>
      <c r="CZ24" s="774">
        <v>43.9</v>
      </c>
      <c r="DA24" s="743"/>
      <c r="DB24" s="743"/>
      <c r="DC24" s="777"/>
      <c r="DD24" s="772">
        <v>2429407</v>
      </c>
      <c r="DE24" s="727"/>
      <c r="DF24" s="727"/>
      <c r="DG24" s="727"/>
      <c r="DH24" s="727"/>
      <c r="DI24" s="727"/>
      <c r="DJ24" s="727"/>
      <c r="DK24" s="773"/>
      <c r="DL24" s="772">
        <v>2419561</v>
      </c>
      <c r="DM24" s="727"/>
      <c r="DN24" s="727"/>
      <c r="DO24" s="727"/>
      <c r="DP24" s="727"/>
      <c r="DQ24" s="727"/>
      <c r="DR24" s="727"/>
      <c r="DS24" s="727"/>
      <c r="DT24" s="727"/>
      <c r="DU24" s="727"/>
      <c r="DV24" s="773"/>
      <c r="DW24" s="774">
        <v>53.2</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88509</v>
      </c>
      <c r="S25" s="664"/>
      <c r="T25" s="664"/>
      <c r="U25" s="664"/>
      <c r="V25" s="664"/>
      <c r="W25" s="664"/>
      <c r="X25" s="664"/>
      <c r="Y25" s="665"/>
      <c r="Z25" s="723">
        <v>1.2</v>
      </c>
      <c r="AA25" s="723"/>
      <c r="AB25" s="723"/>
      <c r="AC25" s="723"/>
      <c r="AD25" s="724">
        <v>6466</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126</v>
      </c>
      <c r="BH25" s="664"/>
      <c r="BI25" s="664"/>
      <c r="BJ25" s="664"/>
      <c r="BK25" s="664"/>
      <c r="BL25" s="664"/>
      <c r="BM25" s="664"/>
      <c r="BN25" s="665"/>
      <c r="BO25" s="723" t="s">
        <v>225</v>
      </c>
      <c r="BP25" s="723"/>
      <c r="BQ25" s="723"/>
      <c r="BR25" s="723"/>
      <c r="BS25" s="669" t="s">
        <v>264</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1101688</v>
      </c>
      <c r="CS25" s="662"/>
      <c r="CT25" s="662"/>
      <c r="CU25" s="662"/>
      <c r="CV25" s="662"/>
      <c r="CW25" s="662"/>
      <c r="CX25" s="662"/>
      <c r="CY25" s="663"/>
      <c r="CZ25" s="666">
        <v>15.4</v>
      </c>
      <c r="DA25" s="695"/>
      <c r="DB25" s="695"/>
      <c r="DC25" s="696"/>
      <c r="DD25" s="669">
        <v>1070627</v>
      </c>
      <c r="DE25" s="662"/>
      <c r="DF25" s="662"/>
      <c r="DG25" s="662"/>
      <c r="DH25" s="662"/>
      <c r="DI25" s="662"/>
      <c r="DJ25" s="662"/>
      <c r="DK25" s="663"/>
      <c r="DL25" s="669">
        <v>1061426</v>
      </c>
      <c r="DM25" s="662"/>
      <c r="DN25" s="662"/>
      <c r="DO25" s="662"/>
      <c r="DP25" s="662"/>
      <c r="DQ25" s="662"/>
      <c r="DR25" s="662"/>
      <c r="DS25" s="662"/>
      <c r="DT25" s="662"/>
      <c r="DU25" s="662"/>
      <c r="DV25" s="663"/>
      <c r="DW25" s="666">
        <v>23.3</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7025</v>
      </c>
      <c r="S26" s="664"/>
      <c r="T26" s="664"/>
      <c r="U26" s="664"/>
      <c r="V26" s="664"/>
      <c r="W26" s="664"/>
      <c r="X26" s="664"/>
      <c r="Y26" s="665"/>
      <c r="Z26" s="723">
        <v>0.1</v>
      </c>
      <c r="AA26" s="723"/>
      <c r="AB26" s="723"/>
      <c r="AC26" s="723"/>
      <c r="AD26" s="724">
        <v>18</v>
      </c>
      <c r="AE26" s="724"/>
      <c r="AF26" s="724"/>
      <c r="AG26" s="724"/>
      <c r="AH26" s="724"/>
      <c r="AI26" s="724"/>
      <c r="AJ26" s="724"/>
      <c r="AK26" s="724"/>
      <c r="AL26" s="666">
        <v>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225</v>
      </c>
      <c r="BH26" s="664"/>
      <c r="BI26" s="664"/>
      <c r="BJ26" s="664"/>
      <c r="BK26" s="664"/>
      <c r="BL26" s="664"/>
      <c r="BM26" s="664"/>
      <c r="BN26" s="665"/>
      <c r="BO26" s="723" t="s">
        <v>225</v>
      </c>
      <c r="BP26" s="723"/>
      <c r="BQ26" s="723"/>
      <c r="BR26" s="723"/>
      <c r="BS26" s="669" t="s">
        <v>225</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647785</v>
      </c>
      <c r="CS26" s="664"/>
      <c r="CT26" s="664"/>
      <c r="CU26" s="664"/>
      <c r="CV26" s="664"/>
      <c r="CW26" s="664"/>
      <c r="CX26" s="664"/>
      <c r="CY26" s="665"/>
      <c r="CZ26" s="666">
        <v>9</v>
      </c>
      <c r="DA26" s="695"/>
      <c r="DB26" s="695"/>
      <c r="DC26" s="696"/>
      <c r="DD26" s="669">
        <v>620576</v>
      </c>
      <c r="DE26" s="664"/>
      <c r="DF26" s="664"/>
      <c r="DG26" s="664"/>
      <c r="DH26" s="664"/>
      <c r="DI26" s="664"/>
      <c r="DJ26" s="664"/>
      <c r="DK26" s="665"/>
      <c r="DL26" s="669" t="s">
        <v>126</v>
      </c>
      <c r="DM26" s="664"/>
      <c r="DN26" s="664"/>
      <c r="DO26" s="664"/>
      <c r="DP26" s="664"/>
      <c r="DQ26" s="664"/>
      <c r="DR26" s="664"/>
      <c r="DS26" s="664"/>
      <c r="DT26" s="664"/>
      <c r="DU26" s="664"/>
      <c r="DV26" s="665"/>
      <c r="DW26" s="666" t="s">
        <v>225</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634894</v>
      </c>
      <c r="S27" s="664"/>
      <c r="T27" s="664"/>
      <c r="U27" s="664"/>
      <c r="V27" s="664"/>
      <c r="W27" s="664"/>
      <c r="X27" s="664"/>
      <c r="Y27" s="665"/>
      <c r="Z27" s="723">
        <v>8.6999999999999993</v>
      </c>
      <c r="AA27" s="723"/>
      <c r="AB27" s="723"/>
      <c r="AC27" s="723"/>
      <c r="AD27" s="724" t="s">
        <v>225</v>
      </c>
      <c r="AE27" s="724"/>
      <c r="AF27" s="724"/>
      <c r="AG27" s="724"/>
      <c r="AH27" s="724"/>
      <c r="AI27" s="724"/>
      <c r="AJ27" s="724"/>
      <c r="AK27" s="724"/>
      <c r="AL27" s="666" t="s">
        <v>225</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802844</v>
      </c>
      <c r="BH27" s="664"/>
      <c r="BI27" s="664"/>
      <c r="BJ27" s="664"/>
      <c r="BK27" s="664"/>
      <c r="BL27" s="664"/>
      <c r="BM27" s="664"/>
      <c r="BN27" s="665"/>
      <c r="BO27" s="723">
        <v>100</v>
      </c>
      <c r="BP27" s="723"/>
      <c r="BQ27" s="723"/>
      <c r="BR27" s="723"/>
      <c r="BS27" s="669" t="s">
        <v>126</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890806</v>
      </c>
      <c r="CS27" s="662"/>
      <c r="CT27" s="662"/>
      <c r="CU27" s="662"/>
      <c r="CV27" s="662"/>
      <c r="CW27" s="662"/>
      <c r="CX27" s="662"/>
      <c r="CY27" s="663"/>
      <c r="CZ27" s="666">
        <v>12.4</v>
      </c>
      <c r="DA27" s="695"/>
      <c r="DB27" s="695"/>
      <c r="DC27" s="696"/>
      <c r="DD27" s="669">
        <v>275144</v>
      </c>
      <c r="DE27" s="662"/>
      <c r="DF27" s="662"/>
      <c r="DG27" s="662"/>
      <c r="DH27" s="662"/>
      <c r="DI27" s="662"/>
      <c r="DJ27" s="662"/>
      <c r="DK27" s="663"/>
      <c r="DL27" s="669">
        <v>274499</v>
      </c>
      <c r="DM27" s="662"/>
      <c r="DN27" s="662"/>
      <c r="DO27" s="662"/>
      <c r="DP27" s="662"/>
      <c r="DQ27" s="662"/>
      <c r="DR27" s="662"/>
      <c r="DS27" s="662"/>
      <c r="DT27" s="662"/>
      <c r="DU27" s="662"/>
      <c r="DV27" s="663"/>
      <c r="DW27" s="666">
        <v>6</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126</v>
      </c>
      <c r="S28" s="664"/>
      <c r="T28" s="664"/>
      <c r="U28" s="664"/>
      <c r="V28" s="664"/>
      <c r="W28" s="664"/>
      <c r="X28" s="664"/>
      <c r="Y28" s="665"/>
      <c r="Z28" s="723" t="s">
        <v>225</v>
      </c>
      <c r="AA28" s="723"/>
      <c r="AB28" s="723"/>
      <c r="AC28" s="723"/>
      <c r="AD28" s="724" t="s">
        <v>126</v>
      </c>
      <c r="AE28" s="724"/>
      <c r="AF28" s="724"/>
      <c r="AG28" s="724"/>
      <c r="AH28" s="724"/>
      <c r="AI28" s="724"/>
      <c r="AJ28" s="724"/>
      <c r="AK28" s="724"/>
      <c r="AL28" s="666" t="s">
        <v>225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1154149</v>
      </c>
      <c r="CS28" s="664"/>
      <c r="CT28" s="664"/>
      <c r="CU28" s="664"/>
      <c r="CV28" s="664"/>
      <c r="CW28" s="664"/>
      <c r="CX28" s="664"/>
      <c r="CY28" s="665"/>
      <c r="CZ28" s="666">
        <v>16.100000000000001</v>
      </c>
      <c r="DA28" s="695"/>
      <c r="DB28" s="695"/>
      <c r="DC28" s="696"/>
      <c r="DD28" s="669">
        <v>1083636</v>
      </c>
      <c r="DE28" s="664"/>
      <c r="DF28" s="664"/>
      <c r="DG28" s="664"/>
      <c r="DH28" s="664"/>
      <c r="DI28" s="664"/>
      <c r="DJ28" s="664"/>
      <c r="DK28" s="665"/>
      <c r="DL28" s="669">
        <v>1083636</v>
      </c>
      <c r="DM28" s="664"/>
      <c r="DN28" s="664"/>
      <c r="DO28" s="664"/>
      <c r="DP28" s="664"/>
      <c r="DQ28" s="664"/>
      <c r="DR28" s="664"/>
      <c r="DS28" s="664"/>
      <c r="DT28" s="664"/>
      <c r="DU28" s="664"/>
      <c r="DV28" s="665"/>
      <c r="DW28" s="666">
        <v>23.8</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502816</v>
      </c>
      <c r="S29" s="664"/>
      <c r="T29" s="664"/>
      <c r="U29" s="664"/>
      <c r="V29" s="664"/>
      <c r="W29" s="664"/>
      <c r="X29" s="664"/>
      <c r="Y29" s="665"/>
      <c r="Z29" s="723">
        <v>6.9</v>
      </c>
      <c r="AA29" s="723"/>
      <c r="AB29" s="723"/>
      <c r="AC29" s="723"/>
      <c r="AD29" s="724" t="s">
        <v>225</v>
      </c>
      <c r="AE29" s="724"/>
      <c r="AF29" s="724"/>
      <c r="AG29" s="724"/>
      <c r="AH29" s="724"/>
      <c r="AI29" s="724"/>
      <c r="AJ29" s="724"/>
      <c r="AK29" s="724"/>
      <c r="AL29" s="666" t="s">
        <v>225</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1153906</v>
      </c>
      <c r="CS29" s="662"/>
      <c r="CT29" s="662"/>
      <c r="CU29" s="662"/>
      <c r="CV29" s="662"/>
      <c r="CW29" s="662"/>
      <c r="CX29" s="662"/>
      <c r="CY29" s="663"/>
      <c r="CZ29" s="666">
        <v>16.100000000000001</v>
      </c>
      <c r="DA29" s="695"/>
      <c r="DB29" s="695"/>
      <c r="DC29" s="696"/>
      <c r="DD29" s="669">
        <v>1083393</v>
      </c>
      <c r="DE29" s="662"/>
      <c r="DF29" s="662"/>
      <c r="DG29" s="662"/>
      <c r="DH29" s="662"/>
      <c r="DI29" s="662"/>
      <c r="DJ29" s="662"/>
      <c r="DK29" s="663"/>
      <c r="DL29" s="669">
        <v>1083393</v>
      </c>
      <c r="DM29" s="662"/>
      <c r="DN29" s="662"/>
      <c r="DO29" s="662"/>
      <c r="DP29" s="662"/>
      <c r="DQ29" s="662"/>
      <c r="DR29" s="662"/>
      <c r="DS29" s="662"/>
      <c r="DT29" s="662"/>
      <c r="DU29" s="662"/>
      <c r="DV29" s="663"/>
      <c r="DW29" s="666">
        <v>23.8</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49414</v>
      </c>
      <c r="S30" s="664"/>
      <c r="T30" s="664"/>
      <c r="U30" s="664"/>
      <c r="V30" s="664"/>
      <c r="W30" s="664"/>
      <c r="X30" s="664"/>
      <c r="Y30" s="665"/>
      <c r="Z30" s="723">
        <v>0.7</v>
      </c>
      <c r="AA30" s="723"/>
      <c r="AB30" s="723"/>
      <c r="AC30" s="723"/>
      <c r="AD30" s="724">
        <v>883</v>
      </c>
      <c r="AE30" s="724"/>
      <c r="AF30" s="724"/>
      <c r="AG30" s="724"/>
      <c r="AH30" s="724"/>
      <c r="AI30" s="724"/>
      <c r="AJ30" s="724"/>
      <c r="AK30" s="724"/>
      <c r="AL30" s="666">
        <v>0</v>
      </c>
      <c r="AM30" s="667"/>
      <c r="AN30" s="667"/>
      <c r="AO30" s="725"/>
      <c r="AP30" s="751" t="s">
        <v>307</v>
      </c>
      <c r="AQ30" s="752"/>
      <c r="AR30" s="752"/>
      <c r="AS30" s="752"/>
      <c r="AT30" s="757" t="s">
        <v>308</v>
      </c>
      <c r="AU30" s="230"/>
      <c r="AV30" s="230"/>
      <c r="AW30" s="230"/>
      <c r="AX30" s="760" t="s">
        <v>183</v>
      </c>
      <c r="AY30" s="761"/>
      <c r="AZ30" s="761"/>
      <c r="BA30" s="761"/>
      <c r="BB30" s="761"/>
      <c r="BC30" s="761"/>
      <c r="BD30" s="761"/>
      <c r="BE30" s="761"/>
      <c r="BF30" s="762"/>
      <c r="BG30" s="741">
        <v>97.9</v>
      </c>
      <c r="BH30" s="742"/>
      <c r="BI30" s="742"/>
      <c r="BJ30" s="742"/>
      <c r="BK30" s="742"/>
      <c r="BL30" s="742"/>
      <c r="BM30" s="743">
        <v>89.6</v>
      </c>
      <c r="BN30" s="742"/>
      <c r="BO30" s="742"/>
      <c r="BP30" s="742"/>
      <c r="BQ30" s="744"/>
      <c r="BR30" s="741">
        <v>97.8</v>
      </c>
      <c r="BS30" s="742"/>
      <c r="BT30" s="742"/>
      <c r="BU30" s="742"/>
      <c r="BV30" s="742"/>
      <c r="BW30" s="742"/>
      <c r="BX30" s="743">
        <v>83</v>
      </c>
      <c r="BY30" s="742"/>
      <c r="BZ30" s="742"/>
      <c r="CA30" s="742"/>
      <c r="CB30" s="744"/>
      <c r="CD30" s="747"/>
      <c r="CE30" s="748"/>
      <c r="CF30" s="705" t="s">
        <v>309</v>
      </c>
      <c r="CG30" s="702"/>
      <c r="CH30" s="702"/>
      <c r="CI30" s="702"/>
      <c r="CJ30" s="702"/>
      <c r="CK30" s="702"/>
      <c r="CL30" s="702"/>
      <c r="CM30" s="702"/>
      <c r="CN30" s="702"/>
      <c r="CO30" s="702"/>
      <c r="CP30" s="702"/>
      <c r="CQ30" s="703"/>
      <c r="CR30" s="661">
        <v>1078607</v>
      </c>
      <c r="CS30" s="664"/>
      <c r="CT30" s="664"/>
      <c r="CU30" s="664"/>
      <c r="CV30" s="664"/>
      <c r="CW30" s="664"/>
      <c r="CX30" s="664"/>
      <c r="CY30" s="665"/>
      <c r="CZ30" s="666">
        <v>15.1</v>
      </c>
      <c r="DA30" s="695"/>
      <c r="DB30" s="695"/>
      <c r="DC30" s="696"/>
      <c r="DD30" s="669">
        <v>1008094</v>
      </c>
      <c r="DE30" s="664"/>
      <c r="DF30" s="664"/>
      <c r="DG30" s="664"/>
      <c r="DH30" s="664"/>
      <c r="DI30" s="664"/>
      <c r="DJ30" s="664"/>
      <c r="DK30" s="665"/>
      <c r="DL30" s="669">
        <v>1008094</v>
      </c>
      <c r="DM30" s="664"/>
      <c r="DN30" s="664"/>
      <c r="DO30" s="664"/>
      <c r="DP30" s="664"/>
      <c r="DQ30" s="664"/>
      <c r="DR30" s="664"/>
      <c r="DS30" s="664"/>
      <c r="DT30" s="664"/>
      <c r="DU30" s="664"/>
      <c r="DV30" s="665"/>
      <c r="DW30" s="666">
        <v>22.2</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50952</v>
      </c>
      <c r="S31" s="664"/>
      <c r="T31" s="664"/>
      <c r="U31" s="664"/>
      <c r="V31" s="664"/>
      <c r="W31" s="664"/>
      <c r="X31" s="664"/>
      <c r="Y31" s="665"/>
      <c r="Z31" s="723">
        <v>0.7</v>
      </c>
      <c r="AA31" s="723"/>
      <c r="AB31" s="723"/>
      <c r="AC31" s="723"/>
      <c r="AD31" s="724" t="s">
        <v>171</v>
      </c>
      <c r="AE31" s="724"/>
      <c r="AF31" s="724"/>
      <c r="AG31" s="724"/>
      <c r="AH31" s="724"/>
      <c r="AI31" s="724"/>
      <c r="AJ31" s="724"/>
      <c r="AK31" s="724"/>
      <c r="AL31" s="666" t="s">
        <v>225</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98.6</v>
      </c>
      <c r="BH31" s="662"/>
      <c r="BI31" s="662"/>
      <c r="BJ31" s="662"/>
      <c r="BK31" s="662"/>
      <c r="BL31" s="662"/>
      <c r="BM31" s="667">
        <v>94.3</v>
      </c>
      <c r="BN31" s="740"/>
      <c r="BO31" s="740"/>
      <c r="BP31" s="740"/>
      <c r="BQ31" s="701"/>
      <c r="BR31" s="739">
        <v>98.7</v>
      </c>
      <c r="BS31" s="662"/>
      <c r="BT31" s="662"/>
      <c r="BU31" s="662"/>
      <c r="BV31" s="662"/>
      <c r="BW31" s="662"/>
      <c r="BX31" s="667">
        <v>90.5</v>
      </c>
      <c r="BY31" s="740"/>
      <c r="BZ31" s="740"/>
      <c r="CA31" s="740"/>
      <c r="CB31" s="701"/>
      <c r="CD31" s="747"/>
      <c r="CE31" s="748"/>
      <c r="CF31" s="705" t="s">
        <v>313</v>
      </c>
      <c r="CG31" s="702"/>
      <c r="CH31" s="702"/>
      <c r="CI31" s="702"/>
      <c r="CJ31" s="702"/>
      <c r="CK31" s="702"/>
      <c r="CL31" s="702"/>
      <c r="CM31" s="702"/>
      <c r="CN31" s="702"/>
      <c r="CO31" s="702"/>
      <c r="CP31" s="702"/>
      <c r="CQ31" s="703"/>
      <c r="CR31" s="661">
        <v>75299</v>
      </c>
      <c r="CS31" s="662"/>
      <c r="CT31" s="662"/>
      <c r="CU31" s="662"/>
      <c r="CV31" s="662"/>
      <c r="CW31" s="662"/>
      <c r="CX31" s="662"/>
      <c r="CY31" s="663"/>
      <c r="CZ31" s="666">
        <v>1.1000000000000001</v>
      </c>
      <c r="DA31" s="695"/>
      <c r="DB31" s="695"/>
      <c r="DC31" s="696"/>
      <c r="DD31" s="669">
        <v>75299</v>
      </c>
      <c r="DE31" s="662"/>
      <c r="DF31" s="662"/>
      <c r="DG31" s="662"/>
      <c r="DH31" s="662"/>
      <c r="DI31" s="662"/>
      <c r="DJ31" s="662"/>
      <c r="DK31" s="663"/>
      <c r="DL31" s="669">
        <v>75299</v>
      </c>
      <c r="DM31" s="662"/>
      <c r="DN31" s="662"/>
      <c r="DO31" s="662"/>
      <c r="DP31" s="662"/>
      <c r="DQ31" s="662"/>
      <c r="DR31" s="662"/>
      <c r="DS31" s="662"/>
      <c r="DT31" s="662"/>
      <c r="DU31" s="662"/>
      <c r="DV31" s="663"/>
      <c r="DW31" s="666">
        <v>1.7</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161984</v>
      </c>
      <c r="S32" s="664"/>
      <c r="T32" s="664"/>
      <c r="U32" s="664"/>
      <c r="V32" s="664"/>
      <c r="W32" s="664"/>
      <c r="X32" s="664"/>
      <c r="Y32" s="665"/>
      <c r="Z32" s="723">
        <v>2.2000000000000002</v>
      </c>
      <c r="AA32" s="723"/>
      <c r="AB32" s="723"/>
      <c r="AC32" s="723"/>
      <c r="AD32" s="724" t="s">
        <v>264</v>
      </c>
      <c r="AE32" s="724"/>
      <c r="AF32" s="724"/>
      <c r="AG32" s="724"/>
      <c r="AH32" s="724"/>
      <c r="AI32" s="724"/>
      <c r="AJ32" s="724"/>
      <c r="AK32" s="724"/>
      <c r="AL32" s="666" t="s">
        <v>171</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96.6</v>
      </c>
      <c r="BH32" s="677"/>
      <c r="BI32" s="677"/>
      <c r="BJ32" s="677"/>
      <c r="BK32" s="677"/>
      <c r="BL32" s="677"/>
      <c r="BM32" s="721">
        <v>82</v>
      </c>
      <c r="BN32" s="677"/>
      <c r="BO32" s="677"/>
      <c r="BP32" s="677"/>
      <c r="BQ32" s="714"/>
      <c r="BR32" s="738">
        <v>96.2</v>
      </c>
      <c r="BS32" s="677"/>
      <c r="BT32" s="677"/>
      <c r="BU32" s="677"/>
      <c r="BV32" s="677"/>
      <c r="BW32" s="677"/>
      <c r="BX32" s="721">
        <v>72</v>
      </c>
      <c r="BY32" s="677"/>
      <c r="BZ32" s="677"/>
      <c r="CA32" s="677"/>
      <c r="CB32" s="714"/>
      <c r="CD32" s="749"/>
      <c r="CE32" s="750"/>
      <c r="CF32" s="705" t="s">
        <v>316</v>
      </c>
      <c r="CG32" s="702"/>
      <c r="CH32" s="702"/>
      <c r="CI32" s="702"/>
      <c r="CJ32" s="702"/>
      <c r="CK32" s="702"/>
      <c r="CL32" s="702"/>
      <c r="CM32" s="702"/>
      <c r="CN32" s="702"/>
      <c r="CO32" s="702"/>
      <c r="CP32" s="702"/>
      <c r="CQ32" s="703"/>
      <c r="CR32" s="661">
        <v>243</v>
      </c>
      <c r="CS32" s="664"/>
      <c r="CT32" s="664"/>
      <c r="CU32" s="664"/>
      <c r="CV32" s="664"/>
      <c r="CW32" s="664"/>
      <c r="CX32" s="664"/>
      <c r="CY32" s="665"/>
      <c r="CZ32" s="666">
        <v>0</v>
      </c>
      <c r="DA32" s="695"/>
      <c r="DB32" s="695"/>
      <c r="DC32" s="696"/>
      <c r="DD32" s="669">
        <v>243</v>
      </c>
      <c r="DE32" s="664"/>
      <c r="DF32" s="664"/>
      <c r="DG32" s="664"/>
      <c r="DH32" s="664"/>
      <c r="DI32" s="664"/>
      <c r="DJ32" s="664"/>
      <c r="DK32" s="665"/>
      <c r="DL32" s="669">
        <v>243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140320</v>
      </c>
      <c r="S33" s="664"/>
      <c r="T33" s="664"/>
      <c r="U33" s="664"/>
      <c r="V33" s="664"/>
      <c r="W33" s="664"/>
      <c r="X33" s="664"/>
      <c r="Y33" s="665"/>
      <c r="Z33" s="723">
        <v>1.9</v>
      </c>
      <c r="AA33" s="723"/>
      <c r="AB33" s="723"/>
      <c r="AC33" s="723"/>
      <c r="AD33" s="724" t="s">
        <v>126</v>
      </c>
      <c r="AE33" s="724"/>
      <c r="AF33" s="724"/>
      <c r="AG33" s="724"/>
      <c r="AH33" s="724"/>
      <c r="AI33" s="724"/>
      <c r="AJ33" s="724"/>
      <c r="AK33" s="724"/>
      <c r="AL33" s="666" t="s">
        <v>171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3339599</v>
      </c>
      <c r="CS33" s="662"/>
      <c r="CT33" s="662"/>
      <c r="CU33" s="662"/>
      <c r="CV33" s="662"/>
      <c r="CW33" s="662"/>
      <c r="CX33" s="662"/>
      <c r="CY33" s="663"/>
      <c r="CZ33" s="666">
        <v>46.6</v>
      </c>
      <c r="DA33" s="695"/>
      <c r="DB33" s="695"/>
      <c r="DC33" s="696"/>
      <c r="DD33" s="669">
        <v>2658499</v>
      </c>
      <c r="DE33" s="662"/>
      <c r="DF33" s="662"/>
      <c r="DG33" s="662"/>
      <c r="DH33" s="662"/>
      <c r="DI33" s="662"/>
      <c r="DJ33" s="662"/>
      <c r="DK33" s="663"/>
      <c r="DL33" s="669">
        <v>1853555</v>
      </c>
      <c r="DM33" s="662"/>
      <c r="DN33" s="662"/>
      <c r="DO33" s="662"/>
      <c r="DP33" s="662"/>
      <c r="DQ33" s="662"/>
      <c r="DR33" s="662"/>
      <c r="DS33" s="662"/>
      <c r="DT33" s="662"/>
      <c r="DU33" s="662"/>
      <c r="DV33" s="663"/>
      <c r="DW33" s="666">
        <v>40.700000000000003</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110418</v>
      </c>
      <c r="S34" s="664"/>
      <c r="T34" s="664"/>
      <c r="U34" s="664"/>
      <c r="V34" s="664"/>
      <c r="W34" s="664"/>
      <c r="X34" s="664"/>
      <c r="Y34" s="665"/>
      <c r="Z34" s="723">
        <v>1.5</v>
      </c>
      <c r="AA34" s="723"/>
      <c r="AB34" s="723"/>
      <c r="AC34" s="723"/>
      <c r="AD34" s="724">
        <v>24</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1020664</v>
      </c>
      <c r="CS34" s="664"/>
      <c r="CT34" s="664"/>
      <c r="CU34" s="664"/>
      <c r="CV34" s="664"/>
      <c r="CW34" s="664"/>
      <c r="CX34" s="664"/>
      <c r="CY34" s="665"/>
      <c r="CZ34" s="666">
        <v>14.2</v>
      </c>
      <c r="DA34" s="695"/>
      <c r="DB34" s="695"/>
      <c r="DC34" s="696"/>
      <c r="DD34" s="669">
        <v>826648</v>
      </c>
      <c r="DE34" s="664"/>
      <c r="DF34" s="664"/>
      <c r="DG34" s="664"/>
      <c r="DH34" s="664"/>
      <c r="DI34" s="664"/>
      <c r="DJ34" s="664"/>
      <c r="DK34" s="665"/>
      <c r="DL34" s="669">
        <v>488533</v>
      </c>
      <c r="DM34" s="664"/>
      <c r="DN34" s="664"/>
      <c r="DO34" s="664"/>
      <c r="DP34" s="664"/>
      <c r="DQ34" s="664"/>
      <c r="DR34" s="664"/>
      <c r="DS34" s="664"/>
      <c r="DT34" s="664"/>
      <c r="DU34" s="664"/>
      <c r="DV34" s="665"/>
      <c r="DW34" s="666">
        <v>10.7</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795400</v>
      </c>
      <c r="S35" s="664"/>
      <c r="T35" s="664"/>
      <c r="U35" s="664"/>
      <c r="V35" s="664"/>
      <c r="W35" s="664"/>
      <c r="X35" s="664"/>
      <c r="Y35" s="665"/>
      <c r="Z35" s="723">
        <v>10.9</v>
      </c>
      <c r="AA35" s="723"/>
      <c r="AB35" s="723"/>
      <c r="AC35" s="723"/>
      <c r="AD35" s="724" t="s">
        <v>126</v>
      </c>
      <c r="AE35" s="724"/>
      <c r="AF35" s="724"/>
      <c r="AG35" s="724"/>
      <c r="AH35" s="724"/>
      <c r="AI35" s="724"/>
      <c r="AJ35" s="724"/>
      <c r="AK35" s="724"/>
      <c r="AL35" s="666" t="s">
        <v>171</v>
      </c>
      <c r="AM35" s="667"/>
      <c r="AN35" s="667"/>
      <c r="AO35" s="725"/>
      <c r="AP35" s="234"/>
      <c r="AQ35" s="729" t="s">
        <v>324</v>
      </c>
      <c r="AR35" s="730"/>
      <c r="AS35" s="730"/>
      <c r="AT35" s="730"/>
      <c r="AU35" s="730"/>
      <c r="AV35" s="730"/>
      <c r="AW35" s="730"/>
      <c r="AX35" s="730"/>
      <c r="AY35" s="731"/>
      <c r="AZ35" s="726">
        <v>895667</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145665</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171857</v>
      </c>
      <c r="CS35" s="662"/>
      <c r="CT35" s="662"/>
      <c r="CU35" s="662"/>
      <c r="CV35" s="662"/>
      <c r="CW35" s="662"/>
      <c r="CX35" s="662"/>
      <c r="CY35" s="663"/>
      <c r="CZ35" s="666">
        <v>2.4</v>
      </c>
      <c r="DA35" s="695"/>
      <c r="DB35" s="695"/>
      <c r="DC35" s="696"/>
      <c r="DD35" s="669">
        <v>171839</v>
      </c>
      <c r="DE35" s="662"/>
      <c r="DF35" s="662"/>
      <c r="DG35" s="662"/>
      <c r="DH35" s="662"/>
      <c r="DI35" s="662"/>
      <c r="DJ35" s="662"/>
      <c r="DK35" s="663"/>
      <c r="DL35" s="669">
        <v>170552</v>
      </c>
      <c r="DM35" s="662"/>
      <c r="DN35" s="662"/>
      <c r="DO35" s="662"/>
      <c r="DP35" s="662"/>
      <c r="DQ35" s="662"/>
      <c r="DR35" s="662"/>
      <c r="DS35" s="662"/>
      <c r="DT35" s="662"/>
      <c r="DU35" s="662"/>
      <c r="DV35" s="663"/>
      <c r="DW35" s="666">
        <v>3.7</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225</v>
      </c>
      <c r="S36" s="664"/>
      <c r="T36" s="664"/>
      <c r="U36" s="664"/>
      <c r="V36" s="664"/>
      <c r="W36" s="664"/>
      <c r="X36" s="664"/>
      <c r="Y36" s="665"/>
      <c r="Z36" s="723" t="s">
        <v>225</v>
      </c>
      <c r="AA36" s="723"/>
      <c r="AB36" s="723"/>
      <c r="AC36" s="723"/>
      <c r="AD36" s="724" t="s">
        <v>126</v>
      </c>
      <c r="AE36" s="724"/>
      <c r="AF36" s="724"/>
      <c r="AG36" s="724"/>
      <c r="AH36" s="724"/>
      <c r="AI36" s="724"/>
      <c r="AJ36" s="724"/>
      <c r="AK36" s="724"/>
      <c r="AL36" s="666" t="s">
        <v>225</v>
      </c>
      <c r="AM36" s="667"/>
      <c r="AN36" s="667"/>
      <c r="AO36" s="725"/>
      <c r="AQ36" s="698" t="s">
        <v>328</v>
      </c>
      <c r="AR36" s="699"/>
      <c r="AS36" s="699"/>
      <c r="AT36" s="699"/>
      <c r="AU36" s="699"/>
      <c r="AV36" s="699"/>
      <c r="AW36" s="699"/>
      <c r="AX36" s="699"/>
      <c r="AY36" s="700"/>
      <c r="AZ36" s="661">
        <v>166990</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119431</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1223782</v>
      </c>
      <c r="CS36" s="664"/>
      <c r="CT36" s="664"/>
      <c r="CU36" s="664"/>
      <c r="CV36" s="664"/>
      <c r="CW36" s="664"/>
      <c r="CX36" s="664"/>
      <c r="CY36" s="665"/>
      <c r="CZ36" s="666">
        <v>17.100000000000001</v>
      </c>
      <c r="DA36" s="695"/>
      <c r="DB36" s="695"/>
      <c r="DC36" s="696"/>
      <c r="DD36" s="669">
        <v>866324</v>
      </c>
      <c r="DE36" s="664"/>
      <c r="DF36" s="664"/>
      <c r="DG36" s="664"/>
      <c r="DH36" s="664"/>
      <c r="DI36" s="664"/>
      <c r="DJ36" s="664"/>
      <c r="DK36" s="665"/>
      <c r="DL36" s="669">
        <v>726483</v>
      </c>
      <c r="DM36" s="664"/>
      <c r="DN36" s="664"/>
      <c r="DO36" s="664"/>
      <c r="DP36" s="664"/>
      <c r="DQ36" s="664"/>
      <c r="DR36" s="664"/>
      <c r="DS36" s="664"/>
      <c r="DT36" s="664"/>
      <c r="DU36" s="664"/>
      <c r="DV36" s="665"/>
      <c r="DW36" s="666">
        <v>16</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173200</v>
      </c>
      <c r="S37" s="664"/>
      <c r="T37" s="664"/>
      <c r="U37" s="664"/>
      <c r="V37" s="664"/>
      <c r="W37" s="664"/>
      <c r="X37" s="664"/>
      <c r="Y37" s="665"/>
      <c r="Z37" s="723">
        <v>2.4</v>
      </c>
      <c r="AA37" s="723"/>
      <c r="AB37" s="723"/>
      <c r="AC37" s="723"/>
      <c r="AD37" s="724" t="s">
        <v>225</v>
      </c>
      <c r="AE37" s="724"/>
      <c r="AF37" s="724"/>
      <c r="AG37" s="724"/>
      <c r="AH37" s="724"/>
      <c r="AI37" s="724"/>
      <c r="AJ37" s="724"/>
      <c r="AK37" s="724"/>
      <c r="AL37" s="666" t="s">
        <v>126</v>
      </c>
      <c r="AM37" s="667"/>
      <c r="AN37" s="667"/>
      <c r="AO37" s="725"/>
      <c r="AQ37" s="698" t="s">
        <v>332</v>
      </c>
      <c r="AR37" s="699"/>
      <c r="AS37" s="699"/>
      <c r="AT37" s="699"/>
      <c r="AU37" s="699"/>
      <c r="AV37" s="699"/>
      <c r="AW37" s="699"/>
      <c r="AX37" s="699"/>
      <c r="AY37" s="700"/>
      <c r="AZ37" s="661">
        <v>52598</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2086</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616882</v>
      </c>
      <c r="CS37" s="662"/>
      <c r="CT37" s="662"/>
      <c r="CU37" s="662"/>
      <c r="CV37" s="662"/>
      <c r="CW37" s="662"/>
      <c r="CX37" s="662"/>
      <c r="CY37" s="663"/>
      <c r="CZ37" s="666">
        <v>8.6</v>
      </c>
      <c r="DA37" s="695"/>
      <c r="DB37" s="695"/>
      <c r="DC37" s="696"/>
      <c r="DD37" s="669">
        <v>535082</v>
      </c>
      <c r="DE37" s="662"/>
      <c r="DF37" s="662"/>
      <c r="DG37" s="662"/>
      <c r="DH37" s="662"/>
      <c r="DI37" s="662"/>
      <c r="DJ37" s="662"/>
      <c r="DK37" s="663"/>
      <c r="DL37" s="669">
        <v>534294</v>
      </c>
      <c r="DM37" s="662"/>
      <c r="DN37" s="662"/>
      <c r="DO37" s="662"/>
      <c r="DP37" s="662"/>
      <c r="DQ37" s="662"/>
      <c r="DR37" s="662"/>
      <c r="DS37" s="662"/>
      <c r="DT37" s="662"/>
      <c r="DU37" s="662"/>
      <c r="DV37" s="663"/>
      <c r="DW37" s="666">
        <v>11.7</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7322137</v>
      </c>
      <c r="S38" s="713"/>
      <c r="T38" s="713"/>
      <c r="U38" s="713"/>
      <c r="V38" s="713"/>
      <c r="W38" s="713"/>
      <c r="X38" s="713"/>
      <c r="Y38" s="718"/>
      <c r="Z38" s="719">
        <v>100</v>
      </c>
      <c r="AA38" s="719"/>
      <c r="AB38" s="719"/>
      <c r="AC38" s="719"/>
      <c r="AD38" s="720">
        <v>4375866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34416</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3517</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694261</v>
      </c>
      <c r="CS38" s="664"/>
      <c r="CT38" s="664"/>
      <c r="CU38" s="664"/>
      <c r="CV38" s="664"/>
      <c r="CW38" s="664"/>
      <c r="CX38" s="664"/>
      <c r="CY38" s="665"/>
      <c r="CZ38" s="666">
        <v>9.6999999999999993</v>
      </c>
      <c r="DA38" s="695"/>
      <c r="DB38" s="695"/>
      <c r="DC38" s="696"/>
      <c r="DD38" s="669">
        <v>567857</v>
      </c>
      <c r="DE38" s="664"/>
      <c r="DF38" s="664"/>
      <c r="DG38" s="664"/>
      <c r="DH38" s="664"/>
      <c r="DI38" s="664"/>
      <c r="DJ38" s="664"/>
      <c r="DK38" s="665"/>
      <c r="DL38" s="669">
        <v>467987</v>
      </c>
      <c r="DM38" s="664"/>
      <c r="DN38" s="664"/>
      <c r="DO38" s="664"/>
      <c r="DP38" s="664"/>
      <c r="DQ38" s="664"/>
      <c r="DR38" s="664"/>
      <c r="DS38" s="664"/>
      <c r="DT38" s="664"/>
      <c r="DU38" s="664"/>
      <c r="DV38" s="665"/>
      <c r="DW38" s="666">
        <v>10.3</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171</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122</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226083</v>
      </c>
      <c r="CS39" s="662"/>
      <c r="CT39" s="662"/>
      <c r="CU39" s="662"/>
      <c r="CV39" s="662"/>
      <c r="CW39" s="662"/>
      <c r="CX39" s="662"/>
      <c r="CY39" s="663"/>
      <c r="CZ39" s="666">
        <v>3.2</v>
      </c>
      <c r="DA39" s="695"/>
      <c r="DB39" s="695"/>
      <c r="DC39" s="696"/>
      <c r="DD39" s="669">
        <v>225420</v>
      </c>
      <c r="DE39" s="662"/>
      <c r="DF39" s="662"/>
      <c r="DG39" s="662"/>
      <c r="DH39" s="662"/>
      <c r="DI39" s="662"/>
      <c r="DJ39" s="662"/>
      <c r="DK39" s="663"/>
      <c r="DL39" s="669" t="s">
        <v>126</v>
      </c>
      <c r="DM39" s="662"/>
      <c r="DN39" s="662"/>
      <c r="DO39" s="662"/>
      <c r="DP39" s="662"/>
      <c r="DQ39" s="662"/>
      <c r="DR39" s="662"/>
      <c r="DS39" s="662"/>
      <c r="DT39" s="662"/>
      <c r="DU39" s="662"/>
      <c r="DV39" s="663"/>
      <c r="DW39" s="666" t="s">
        <v>126</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193965</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171</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2952</v>
      </c>
      <c r="CS40" s="664"/>
      <c r="CT40" s="664"/>
      <c r="CU40" s="664"/>
      <c r="CV40" s="664"/>
      <c r="CW40" s="664"/>
      <c r="CX40" s="664"/>
      <c r="CY40" s="665"/>
      <c r="CZ40" s="666">
        <v>0</v>
      </c>
      <c r="DA40" s="695"/>
      <c r="DB40" s="695"/>
      <c r="DC40" s="696"/>
      <c r="DD40" s="669">
        <v>411</v>
      </c>
      <c r="DE40" s="664"/>
      <c r="DF40" s="664"/>
      <c r="DG40" s="664"/>
      <c r="DH40" s="664"/>
      <c r="DI40" s="664"/>
      <c r="DJ40" s="664"/>
      <c r="DK40" s="665"/>
      <c r="DL40" s="669" t="s">
        <v>171</v>
      </c>
      <c r="DM40" s="664"/>
      <c r="DN40" s="664"/>
      <c r="DO40" s="664"/>
      <c r="DP40" s="664"/>
      <c r="DQ40" s="664"/>
      <c r="DR40" s="664"/>
      <c r="DS40" s="664"/>
      <c r="DT40" s="664"/>
      <c r="DU40" s="664"/>
      <c r="DV40" s="665"/>
      <c r="DW40" s="666" t="s">
        <v>126</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447698</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313</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126</v>
      </c>
      <c r="CS41" s="662"/>
      <c r="CT41" s="662"/>
      <c r="CU41" s="662"/>
      <c r="CV41" s="662"/>
      <c r="CW41" s="662"/>
      <c r="CX41" s="662"/>
      <c r="CY41" s="663"/>
      <c r="CZ41" s="666" t="s">
        <v>126</v>
      </c>
      <c r="DA41" s="695"/>
      <c r="DB41" s="695"/>
      <c r="DC41" s="696"/>
      <c r="DD41" s="669" t="s">
        <v>225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678475</v>
      </c>
      <c r="CS42" s="664"/>
      <c r="CT42" s="664"/>
      <c r="CU42" s="664"/>
      <c r="CV42" s="664"/>
      <c r="CW42" s="664"/>
      <c r="CX42" s="664"/>
      <c r="CY42" s="665"/>
      <c r="CZ42" s="666">
        <v>9.5</v>
      </c>
      <c r="DA42" s="667"/>
      <c r="DB42" s="667"/>
      <c r="DC42" s="668"/>
      <c r="DD42" s="669">
        <v>88114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12267</v>
      </c>
      <c r="CS43" s="662"/>
      <c r="CT43" s="662"/>
      <c r="CU43" s="662"/>
      <c r="CV43" s="662"/>
      <c r="CW43" s="662"/>
      <c r="CX43" s="662"/>
      <c r="CY43" s="663"/>
      <c r="CZ43" s="666">
        <v>0.2</v>
      </c>
      <c r="DA43" s="695"/>
      <c r="DB43" s="695"/>
      <c r="DC43" s="696"/>
      <c r="DD43" s="669">
        <v>12267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678475</v>
      </c>
      <c r="CS44" s="664"/>
      <c r="CT44" s="664"/>
      <c r="CU44" s="664"/>
      <c r="CV44" s="664"/>
      <c r="CW44" s="664"/>
      <c r="CX44" s="664"/>
      <c r="CY44" s="665"/>
      <c r="CZ44" s="666">
        <v>9.5</v>
      </c>
      <c r="DA44" s="667"/>
      <c r="DB44" s="667"/>
      <c r="DC44" s="668"/>
      <c r="DD44" s="669">
        <v>88114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257866</v>
      </c>
      <c r="CS45" s="662"/>
      <c r="CT45" s="662"/>
      <c r="CU45" s="662"/>
      <c r="CV45" s="662"/>
      <c r="CW45" s="662"/>
      <c r="CX45" s="662"/>
      <c r="CY45" s="663"/>
      <c r="CZ45" s="666">
        <v>3.6</v>
      </c>
      <c r="DA45" s="695"/>
      <c r="DB45" s="695"/>
      <c r="DC45" s="696"/>
      <c r="DD45" s="669">
        <v>8259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177069</v>
      </c>
      <c r="CS46" s="664"/>
      <c r="CT46" s="664"/>
      <c r="CU46" s="664"/>
      <c r="CV46" s="664"/>
      <c r="CW46" s="664"/>
      <c r="CX46" s="664"/>
      <c r="CY46" s="665"/>
      <c r="CZ46" s="666">
        <v>2.5</v>
      </c>
      <c r="DA46" s="667"/>
      <c r="DB46" s="667"/>
      <c r="DC46" s="668"/>
      <c r="DD46" s="669">
        <v>77415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t="s">
        <v>126</v>
      </c>
      <c r="CS47" s="662"/>
      <c r="CT47" s="662"/>
      <c r="CU47" s="662"/>
      <c r="CV47" s="662"/>
      <c r="CW47" s="662"/>
      <c r="CX47" s="662"/>
      <c r="CY47" s="663"/>
      <c r="CZ47" s="666" t="s">
        <v>225</v>
      </c>
      <c r="DA47" s="695"/>
      <c r="DB47" s="695"/>
      <c r="DC47" s="696"/>
      <c r="DD47" s="669" t="s">
        <v>225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171</v>
      </c>
      <c r="CS48" s="664"/>
      <c r="CT48" s="664"/>
      <c r="CU48" s="664"/>
      <c r="CV48" s="664"/>
      <c r="CW48" s="664"/>
      <c r="CX48" s="664"/>
      <c r="CY48" s="665"/>
      <c r="CZ48" s="666" t="s">
        <v>126</v>
      </c>
      <c r="DA48" s="667"/>
      <c r="DB48" s="667"/>
      <c r="DC48" s="668"/>
      <c r="DD48" s="669" t="s">
        <v>171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7164717</v>
      </c>
      <c r="CS49" s="677"/>
      <c r="CT49" s="677"/>
      <c r="CU49" s="677"/>
      <c r="CV49" s="677"/>
      <c r="CW49" s="677"/>
      <c r="CX49" s="677"/>
      <c r="CY49" s="678"/>
      <c r="CZ49" s="679">
        <v>100</v>
      </c>
      <c r="DA49" s="680"/>
      <c r="DB49" s="680"/>
      <c r="DC49" s="681"/>
      <c r="DD49" s="682">
        <v>5176020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YPH4/fbCSm1KbcMU4uXhOebOZ0pN/EvUYz9t3ej5XF+waTk+04DfIAfccAJVUrfmpyS/k6p81azH3w/66k83/A==" saltValue="JxMaOl1ivhZbnF3Kjc76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AZ58" sqref="AZ58:BD5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7322</v>
      </c>
      <c r="R7" s="1194"/>
      <c r="S7" s="1194"/>
      <c r="T7" s="1194"/>
      <c r="U7" s="1194"/>
      <c r="V7" s="1194">
        <v>7165</v>
      </c>
      <c r="W7" s="1194"/>
      <c r="X7" s="1194"/>
      <c r="Y7" s="1194"/>
      <c r="Z7" s="1194"/>
      <c r="AA7" s="1194">
        <v>157</v>
      </c>
      <c r="AB7" s="1194"/>
      <c r="AC7" s="1194"/>
      <c r="AD7" s="1194"/>
      <c r="AE7" s="1195"/>
      <c r="AF7" s="1196">
        <v>157</v>
      </c>
      <c r="AG7" s="1197"/>
      <c r="AH7" s="1197"/>
      <c r="AI7" s="1197"/>
      <c r="AJ7" s="1198"/>
      <c r="AK7" s="1180">
        <v>162</v>
      </c>
      <c r="AL7" s="1181"/>
      <c r="AM7" s="1181"/>
      <c r="AN7" s="1181"/>
      <c r="AO7" s="1181"/>
      <c r="AP7" s="1181">
        <v>12241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7322137</v>
      </c>
      <c r="R23" s="1158"/>
      <c r="S23" s="1158"/>
      <c r="T23" s="1158"/>
      <c r="U23" s="1158"/>
      <c r="V23" s="1158">
        <v>7164717</v>
      </c>
      <c r="W23" s="1158"/>
      <c r="X23" s="1158"/>
      <c r="Y23" s="1158"/>
      <c r="Z23" s="1158"/>
      <c r="AA23" s="1158">
        <v>157</v>
      </c>
      <c r="AB23" s="1158"/>
      <c r="AC23" s="1158"/>
      <c r="AD23" s="1158"/>
      <c r="AE23" s="1159"/>
      <c r="AF23" s="1160">
        <v>157</v>
      </c>
      <c r="AG23" s="1158"/>
      <c r="AH23" s="1158"/>
      <c r="AI23" s="1158"/>
      <c r="AJ23" s="1161"/>
      <c r="AK23" s="1162"/>
      <c r="AL23" s="1163"/>
      <c r="AM23" s="1163"/>
      <c r="AN23" s="1163"/>
      <c r="AO23" s="1163"/>
      <c r="AP23" s="1158">
        <v>12241</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1862</v>
      </c>
      <c r="R28" s="1143"/>
      <c r="S28" s="1143"/>
      <c r="T28" s="1143"/>
      <c r="U28" s="1143"/>
      <c r="V28" s="1143">
        <v>1716</v>
      </c>
      <c r="W28" s="1143"/>
      <c r="X28" s="1143"/>
      <c r="Y28" s="1143"/>
      <c r="Z28" s="1143"/>
      <c r="AA28" s="1143">
        <v>146</v>
      </c>
      <c r="AB28" s="1143"/>
      <c r="AC28" s="1143"/>
      <c r="AD28" s="1143"/>
      <c r="AE28" s="1144"/>
      <c r="AF28" s="1145">
        <v>146</v>
      </c>
      <c r="AG28" s="1143"/>
      <c r="AH28" s="1143"/>
      <c r="AI28" s="1143"/>
      <c r="AJ28" s="1146"/>
      <c r="AK28" s="1147">
        <v>151</v>
      </c>
      <c r="AL28" s="1135"/>
      <c r="AM28" s="1135"/>
      <c r="AN28" s="1135"/>
      <c r="AO28" s="1135"/>
      <c r="AP28" s="1135" t="s">
        <v>576</v>
      </c>
      <c r="AQ28" s="1135"/>
      <c r="AR28" s="1135"/>
      <c r="AS28" s="1135"/>
      <c r="AT28" s="1135"/>
      <c r="AU28" s="1135" t="s">
        <v>578</v>
      </c>
      <c r="AV28" s="1135"/>
      <c r="AW28" s="1135"/>
      <c r="AX28" s="1135"/>
      <c r="AY28" s="1135"/>
      <c r="AZ28" s="1136" t="s">
        <v>575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144</v>
      </c>
      <c r="R29" s="1133"/>
      <c r="S29" s="1133"/>
      <c r="T29" s="1133"/>
      <c r="U29" s="1133"/>
      <c r="V29" s="1133">
        <v>144</v>
      </c>
      <c r="W29" s="1133"/>
      <c r="X29" s="1133"/>
      <c r="Y29" s="1133"/>
      <c r="Z29" s="1133"/>
      <c r="AA29" s="1133" t="s">
        <v>573</v>
      </c>
      <c r="AB29" s="1133"/>
      <c r="AC29" s="1133"/>
      <c r="AD29" s="1133"/>
      <c r="AE29" s="1134"/>
      <c r="AF29" s="1108" t="s">
        <v>574</v>
      </c>
      <c r="AG29" s="1109"/>
      <c r="AH29" s="1109"/>
      <c r="AI29" s="1109"/>
      <c r="AJ29" s="1110"/>
      <c r="AK29" s="1069">
        <v>58</v>
      </c>
      <c r="AL29" s="1060"/>
      <c r="AM29" s="1060"/>
      <c r="AN29" s="1060"/>
      <c r="AO29" s="1060"/>
      <c r="AP29" s="1060">
        <v>167</v>
      </c>
      <c r="AQ29" s="1060"/>
      <c r="AR29" s="1060"/>
      <c r="AS29" s="1060"/>
      <c r="AT29" s="1060"/>
      <c r="AU29" s="1060">
        <v>45</v>
      </c>
      <c r="AV29" s="1060"/>
      <c r="AW29" s="1060"/>
      <c r="AX29" s="1060"/>
      <c r="AY29" s="1060"/>
      <c r="AZ29" s="1131" t="s">
        <v>575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1723</v>
      </c>
      <c r="R30" s="1133"/>
      <c r="S30" s="1133"/>
      <c r="T30" s="1133"/>
      <c r="U30" s="1133"/>
      <c r="V30" s="1133">
        <v>1703</v>
      </c>
      <c r="W30" s="1133"/>
      <c r="X30" s="1133"/>
      <c r="Y30" s="1133"/>
      <c r="Z30" s="1133"/>
      <c r="AA30" s="1133">
        <v>20</v>
      </c>
      <c r="AB30" s="1133"/>
      <c r="AC30" s="1133"/>
      <c r="AD30" s="1133"/>
      <c r="AE30" s="1134"/>
      <c r="AF30" s="1108">
        <v>20</v>
      </c>
      <c r="AG30" s="1109"/>
      <c r="AH30" s="1109"/>
      <c r="AI30" s="1109"/>
      <c r="AJ30" s="1110"/>
      <c r="AK30" s="1069">
        <v>253</v>
      </c>
      <c r="AL30" s="1060"/>
      <c r="AM30" s="1060"/>
      <c r="AN30" s="1060"/>
      <c r="AO30" s="1060"/>
      <c r="AP30" s="1060" t="s">
        <v>579</v>
      </c>
      <c r="AQ30" s="1060"/>
      <c r="AR30" s="1060"/>
      <c r="AS30" s="1060"/>
      <c r="AT30" s="1060"/>
      <c r="AU30" s="1060" t="s">
        <v>580</v>
      </c>
      <c r="AV30" s="1060"/>
      <c r="AW30" s="1060"/>
      <c r="AX30" s="1060"/>
      <c r="AY30" s="1060"/>
      <c r="AZ30" s="1131" t="s">
        <v>575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119</v>
      </c>
      <c r="R31" s="1133"/>
      <c r="S31" s="1133"/>
      <c r="T31" s="1133"/>
      <c r="U31" s="1133"/>
      <c r="V31" s="1133">
        <v>119</v>
      </c>
      <c r="W31" s="1133"/>
      <c r="X31" s="1133"/>
      <c r="Y31" s="1133"/>
      <c r="Z31" s="1133"/>
      <c r="AA31" s="1133">
        <v>1</v>
      </c>
      <c r="AB31" s="1133"/>
      <c r="AC31" s="1133"/>
      <c r="AD31" s="1133"/>
      <c r="AE31" s="1134"/>
      <c r="AF31" s="1108">
        <v>1</v>
      </c>
      <c r="AG31" s="1109"/>
      <c r="AH31" s="1109"/>
      <c r="AI31" s="1109"/>
      <c r="AJ31" s="1110"/>
      <c r="AK31" s="1069">
        <v>54</v>
      </c>
      <c r="AL31" s="1060"/>
      <c r="AM31" s="1060"/>
      <c r="AN31" s="1060"/>
      <c r="AO31" s="1060"/>
      <c r="AP31" s="1060" t="s">
        <v>579</v>
      </c>
      <c r="AQ31" s="1060"/>
      <c r="AR31" s="1060"/>
      <c r="AS31" s="1060"/>
      <c r="AT31" s="1060"/>
      <c r="AU31" s="1060" t="s">
        <v>579</v>
      </c>
      <c r="AV31" s="1060"/>
      <c r="AW31" s="1060"/>
      <c r="AX31" s="1060"/>
      <c r="AY31" s="1060"/>
      <c r="AZ31" s="1131" t="s">
        <v>574</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345</v>
      </c>
      <c r="R32" s="1133"/>
      <c r="S32" s="1133"/>
      <c r="T32" s="1133"/>
      <c r="U32" s="1133"/>
      <c r="V32" s="1133">
        <v>283</v>
      </c>
      <c r="W32" s="1133"/>
      <c r="X32" s="1133"/>
      <c r="Y32" s="1133"/>
      <c r="Z32" s="1133"/>
      <c r="AA32" s="1133">
        <v>62</v>
      </c>
      <c r="AB32" s="1133"/>
      <c r="AC32" s="1133"/>
      <c r="AD32" s="1133"/>
      <c r="AE32" s="1134"/>
      <c r="AF32" s="1108">
        <v>278</v>
      </c>
      <c r="AG32" s="1109"/>
      <c r="AH32" s="1109"/>
      <c r="AI32" s="1109"/>
      <c r="AJ32" s="1110"/>
      <c r="AK32" s="1069">
        <v>34</v>
      </c>
      <c r="AL32" s="1060"/>
      <c r="AM32" s="1060"/>
      <c r="AN32" s="1060"/>
      <c r="AO32" s="1060"/>
      <c r="AP32" s="1060">
        <v>1911</v>
      </c>
      <c r="AQ32" s="1060"/>
      <c r="AR32" s="1060"/>
      <c r="AS32" s="1060"/>
      <c r="AT32" s="1060"/>
      <c r="AU32" s="1060">
        <v>218</v>
      </c>
      <c r="AV32" s="1060"/>
      <c r="AW32" s="1060"/>
      <c r="AX32" s="1060"/>
      <c r="AY32" s="1060"/>
      <c r="AZ32" s="1131" t="s">
        <v>576</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41</v>
      </c>
      <c r="R33" s="1133"/>
      <c r="S33" s="1133"/>
      <c r="T33" s="1133"/>
      <c r="U33" s="1133"/>
      <c r="V33" s="1133">
        <v>41</v>
      </c>
      <c r="W33" s="1133"/>
      <c r="X33" s="1133"/>
      <c r="Y33" s="1133"/>
      <c r="Z33" s="1133"/>
      <c r="AA33" s="1133">
        <v>1</v>
      </c>
      <c r="AB33" s="1133"/>
      <c r="AC33" s="1133"/>
      <c r="AD33" s="1133"/>
      <c r="AE33" s="1134"/>
      <c r="AF33" s="1108">
        <v>1</v>
      </c>
      <c r="AG33" s="1109"/>
      <c r="AH33" s="1109"/>
      <c r="AI33" s="1109"/>
      <c r="AJ33" s="1110"/>
      <c r="AK33" s="1069">
        <v>34</v>
      </c>
      <c r="AL33" s="1060"/>
      <c r="AM33" s="1060"/>
      <c r="AN33" s="1060"/>
      <c r="AO33" s="1060"/>
      <c r="AP33" s="1060">
        <v>184</v>
      </c>
      <c r="AQ33" s="1060"/>
      <c r="AR33" s="1060"/>
      <c r="AS33" s="1060"/>
      <c r="AT33" s="1060"/>
      <c r="AU33" s="1060">
        <v>184</v>
      </c>
      <c r="AV33" s="1060"/>
      <c r="AW33" s="1060"/>
      <c r="AX33" s="1060"/>
      <c r="AY33" s="1060"/>
      <c r="AZ33" s="1131" t="s">
        <v>577</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405</v>
      </c>
      <c r="C34" s="1127"/>
      <c r="D34" s="1127"/>
      <c r="E34" s="1127"/>
      <c r="F34" s="1127"/>
      <c r="G34" s="1127"/>
      <c r="H34" s="1127"/>
      <c r="I34" s="1127"/>
      <c r="J34" s="1127"/>
      <c r="K34" s="1127"/>
      <c r="L34" s="1127"/>
      <c r="M34" s="1127"/>
      <c r="N34" s="1127"/>
      <c r="O34" s="1127"/>
      <c r="P34" s="1128"/>
      <c r="Q34" s="1132">
        <v>23</v>
      </c>
      <c r="R34" s="1133"/>
      <c r="S34" s="1133"/>
      <c r="T34" s="1133"/>
      <c r="U34" s="1133"/>
      <c r="V34" s="1133">
        <v>22</v>
      </c>
      <c r="W34" s="1133"/>
      <c r="X34" s="1133"/>
      <c r="Y34" s="1133"/>
      <c r="Z34" s="1133"/>
      <c r="AA34" s="1133">
        <v>0</v>
      </c>
      <c r="AB34" s="1133"/>
      <c r="AC34" s="1133"/>
      <c r="AD34" s="1133"/>
      <c r="AE34" s="1134"/>
      <c r="AF34" s="1108">
        <v>0</v>
      </c>
      <c r="AG34" s="1109"/>
      <c r="AH34" s="1109"/>
      <c r="AI34" s="1109"/>
      <c r="AJ34" s="1110"/>
      <c r="AK34" s="1069">
        <v>19</v>
      </c>
      <c r="AL34" s="1060"/>
      <c r="AM34" s="1060"/>
      <c r="AN34" s="1060"/>
      <c r="AO34" s="1060"/>
      <c r="AP34" s="1060">
        <v>138</v>
      </c>
      <c r="AQ34" s="1060"/>
      <c r="AR34" s="1060"/>
      <c r="AS34" s="1060"/>
      <c r="AT34" s="1060"/>
      <c r="AU34" s="1060">
        <v>138</v>
      </c>
      <c r="AV34" s="1060"/>
      <c r="AW34" s="1060"/>
      <c r="AX34" s="1060"/>
      <c r="AY34" s="1060"/>
      <c r="AZ34" s="1131" t="s">
        <v>577</v>
      </c>
      <c r="BA34" s="1131"/>
      <c r="BB34" s="1131"/>
      <c r="BC34" s="1131"/>
      <c r="BD34" s="1131"/>
      <c r="BE34" s="1121" t="s">
        <v>404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446</v>
      </c>
      <c r="AG63" s="1048"/>
      <c r="AH63" s="1048"/>
      <c r="AI63" s="1048"/>
      <c r="AJ63" s="1119"/>
      <c r="AK63" s="1120"/>
      <c r="AL63" s="1052"/>
      <c r="AM63" s="1052"/>
      <c r="AN63" s="1052"/>
      <c r="AO63" s="1052"/>
      <c r="AP63" s="1048">
        <v>2400</v>
      </c>
      <c r="AQ63" s="1048"/>
      <c r="AR63" s="1048"/>
      <c r="AS63" s="1048"/>
      <c r="AT63" s="1048"/>
      <c r="AU63" s="1048">
        <v>585</v>
      </c>
      <c r="AV63" s="1048"/>
      <c r="AW63" s="1048"/>
      <c r="AX63" s="1048"/>
      <c r="AY63" s="1048"/>
      <c r="AZ63" s="1114"/>
      <c r="BA63" s="1114"/>
      <c r="BB63" s="1114"/>
      <c r="BC63" s="1114"/>
      <c r="BD63" s="1114"/>
      <c r="BE63" s="1049"/>
      <c r="BF63" s="1049"/>
      <c r="BG63" s="1049"/>
      <c r="BH63" s="1049"/>
      <c r="BI63" s="1050"/>
      <c r="BJ63" s="1115" t="s">
        <v>386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390</v>
      </c>
      <c r="W66" s="1091"/>
      <c r="X66" s="1091"/>
      <c r="Y66" s="1091"/>
      <c r="Z66" s="1092"/>
      <c r="AA66" s="1090" t="s">
        <v>411</v>
      </c>
      <c r="AB66" s="1091"/>
      <c r="AC66" s="1091"/>
      <c r="AD66" s="1091"/>
      <c r="AE66" s="1092"/>
      <c r="AF66" s="1096" t="s">
        <v>392</v>
      </c>
      <c r="AG66" s="1097"/>
      <c r="AH66" s="1097"/>
      <c r="AI66" s="1097"/>
      <c r="AJ66" s="1098"/>
      <c r="AK66" s="1090" t="s">
        <v>393</v>
      </c>
      <c r="AL66" s="1085"/>
      <c r="AM66" s="1085"/>
      <c r="AN66" s="1085"/>
      <c r="AO66" s="1086"/>
      <c r="AP66" s="1090" t="s">
        <v>394</v>
      </c>
      <c r="AQ66" s="1091"/>
      <c r="AR66" s="1091"/>
      <c r="AS66" s="1091"/>
      <c r="AT66" s="1092"/>
      <c r="AU66" s="1090" t="s">
        <v>412</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564</v>
      </c>
      <c r="C68" s="1075"/>
      <c r="D68" s="1075"/>
      <c r="E68" s="1075"/>
      <c r="F68" s="1075"/>
      <c r="G68" s="1075"/>
      <c r="H68" s="1075"/>
      <c r="I68" s="1075"/>
      <c r="J68" s="1075"/>
      <c r="K68" s="1075"/>
      <c r="L68" s="1075"/>
      <c r="M68" s="1075"/>
      <c r="N68" s="1075"/>
      <c r="O68" s="1075"/>
      <c r="P68" s="1076"/>
      <c r="Q68" s="1077">
        <v>9725</v>
      </c>
      <c r="R68" s="1071"/>
      <c r="S68" s="1071"/>
      <c r="T68" s="1071"/>
      <c r="U68" s="1071"/>
      <c r="V68" s="1071">
        <v>8703</v>
      </c>
      <c r="W68" s="1071"/>
      <c r="X68" s="1071"/>
      <c r="Y68" s="1071"/>
      <c r="Z68" s="1071"/>
      <c r="AA68" s="1071">
        <v>1021</v>
      </c>
      <c r="AB68" s="1071"/>
      <c r="AC68" s="1071"/>
      <c r="AD68" s="1071"/>
      <c r="AE68" s="1071"/>
      <c r="AF68" s="1071">
        <v>1021</v>
      </c>
      <c r="AG68" s="1071"/>
      <c r="AH68" s="1071"/>
      <c r="AI68" s="1071"/>
      <c r="AJ68" s="1071"/>
      <c r="AK68" s="1071" t="s">
        <v>581</v>
      </c>
      <c r="AL68" s="1071"/>
      <c r="AM68" s="1071"/>
      <c r="AN68" s="1071"/>
      <c r="AO68" s="1071"/>
      <c r="AP68" s="1071" t="s">
        <v>582</v>
      </c>
      <c r="AQ68" s="1071"/>
      <c r="AR68" s="1071"/>
      <c r="AS68" s="1071"/>
      <c r="AT68" s="1071"/>
      <c r="AU68" s="1071" t="s">
        <v>583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591</v>
      </c>
      <c r="C69" s="1064"/>
      <c r="D69" s="1064"/>
      <c r="E69" s="1064"/>
      <c r="F69" s="1064"/>
      <c r="G69" s="1064"/>
      <c r="H69" s="1064"/>
      <c r="I69" s="1064"/>
      <c r="J69" s="1064"/>
      <c r="K69" s="1064"/>
      <c r="L69" s="1064"/>
      <c r="M69" s="1064"/>
      <c r="N69" s="1064"/>
      <c r="O69" s="1064"/>
      <c r="P69" s="1065"/>
      <c r="Q69" s="1066">
        <v>177</v>
      </c>
      <c r="R69" s="1060"/>
      <c r="S69" s="1060"/>
      <c r="T69" s="1060"/>
      <c r="U69" s="1060"/>
      <c r="V69" s="1060">
        <v>173</v>
      </c>
      <c r="W69" s="1060"/>
      <c r="X69" s="1060"/>
      <c r="Y69" s="1060"/>
      <c r="Z69" s="1060"/>
      <c r="AA69" s="1060">
        <v>4</v>
      </c>
      <c r="AB69" s="1060"/>
      <c r="AC69" s="1060"/>
      <c r="AD69" s="1060"/>
      <c r="AE69" s="1060"/>
      <c r="AF69" s="1060">
        <v>4</v>
      </c>
      <c r="AG69" s="1060"/>
      <c r="AH69" s="1060"/>
      <c r="AI69" s="1060"/>
      <c r="AJ69" s="1060"/>
      <c r="AK69" s="1060">
        <v>24</v>
      </c>
      <c r="AL69" s="1060"/>
      <c r="AM69" s="1060"/>
      <c r="AN69" s="1060"/>
      <c r="AO69" s="1060"/>
      <c r="AP69" s="1060" t="s">
        <v>590</v>
      </c>
      <c r="AQ69" s="1060"/>
      <c r="AR69" s="1060"/>
      <c r="AS69" s="1060"/>
      <c r="AT69" s="1060"/>
      <c r="AU69" s="1060" t="s">
        <v>582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565</v>
      </c>
      <c r="C70" s="1064"/>
      <c r="D70" s="1064"/>
      <c r="E70" s="1064"/>
      <c r="F70" s="1064"/>
      <c r="G70" s="1064"/>
      <c r="H70" s="1064"/>
      <c r="I70" s="1064"/>
      <c r="J70" s="1064"/>
      <c r="K70" s="1064"/>
      <c r="L70" s="1064"/>
      <c r="M70" s="1064"/>
      <c r="N70" s="1064"/>
      <c r="O70" s="1064"/>
      <c r="P70" s="1065"/>
      <c r="Q70" s="1066">
        <v>510</v>
      </c>
      <c r="R70" s="1060"/>
      <c r="S70" s="1060"/>
      <c r="T70" s="1060"/>
      <c r="U70" s="1060"/>
      <c r="V70" s="1060">
        <v>474</v>
      </c>
      <c r="W70" s="1060"/>
      <c r="X70" s="1060"/>
      <c r="Y70" s="1060"/>
      <c r="Z70" s="1060"/>
      <c r="AA70" s="1060">
        <v>35</v>
      </c>
      <c r="AB70" s="1060"/>
      <c r="AC70" s="1060"/>
      <c r="AD70" s="1060"/>
      <c r="AE70" s="1060"/>
      <c r="AF70" s="1060">
        <v>35</v>
      </c>
      <c r="AG70" s="1060"/>
      <c r="AH70" s="1060"/>
      <c r="AI70" s="1060"/>
      <c r="AJ70" s="1060"/>
      <c r="AK70" s="1060">
        <v>24</v>
      </c>
      <c r="AL70" s="1060"/>
      <c r="AM70" s="1060"/>
      <c r="AN70" s="1060"/>
      <c r="AO70" s="1060"/>
      <c r="AP70" s="1060" t="s">
        <v>590</v>
      </c>
      <c r="AQ70" s="1060"/>
      <c r="AR70" s="1060"/>
      <c r="AS70" s="1060"/>
      <c r="AT70" s="1060"/>
      <c r="AU70" s="1060" t="s">
        <v>582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566</v>
      </c>
      <c r="C71" s="1064"/>
      <c r="D71" s="1064"/>
      <c r="E71" s="1064"/>
      <c r="F71" s="1064"/>
      <c r="G71" s="1064"/>
      <c r="H71" s="1064"/>
      <c r="I71" s="1064"/>
      <c r="J71" s="1064"/>
      <c r="K71" s="1064"/>
      <c r="L71" s="1064"/>
      <c r="M71" s="1064"/>
      <c r="N71" s="1064"/>
      <c r="O71" s="1064"/>
      <c r="P71" s="1065"/>
      <c r="Q71" s="1066">
        <v>169461</v>
      </c>
      <c r="R71" s="1060"/>
      <c r="S71" s="1060"/>
      <c r="T71" s="1060"/>
      <c r="U71" s="1060"/>
      <c r="V71" s="1060">
        <v>164687</v>
      </c>
      <c r="W71" s="1060"/>
      <c r="X71" s="1060"/>
      <c r="Y71" s="1060"/>
      <c r="Z71" s="1060"/>
      <c r="AA71" s="1060">
        <v>4774</v>
      </c>
      <c r="AB71" s="1060"/>
      <c r="AC71" s="1060"/>
      <c r="AD71" s="1060"/>
      <c r="AE71" s="1060"/>
      <c r="AF71" s="1060">
        <v>4771</v>
      </c>
      <c r="AG71" s="1060"/>
      <c r="AH71" s="1060"/>
      <c r="AI71" s="1060"/>
      <c r="AJ71" s="1060"/>
      <c r="AK71" s="1060">
        <v>5487</v>
      </c>
      <c r="AL71" s="1060"/>
      <c r="AM71" s="1060"/>
      <c r="AN71" s="1060"/>
      <c r="AO71" s="1060"/>
      <c r="AP71" s="1060" t="s">
        <v>590</v>
      </c>
      <c r="AQ71" s="1060"/>
      <c r="AR71" s="1060"/>
      <c r="AS71" s="1060"/>
      <c r="AT71" s="1060"/>
      <c r="AU71" s="1060" t="s">
        <v>582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567</v>
      </c>
      <c r="C72" s="1064"/>
      <c r="D72" s="1064"/>
      <c r="E72" s="1064"/>
      <c r="F72" s="1064"/>
      <c r="G72" s="1064"/>
      <c r="H72" s="1064"/>
      <c r="I72" s="1064"/>
      <c r="J72" s="1064"/>
      <c r="K72" s="1064"/>
      <c r="L72" s="1064"/>
      <c r="M72" s="1064"/>
      <c r="N72" s="1064"/>
      <c r="O72" s="1064"/>
      <c r="P72" s="1065"/>
      <c r="Q72" s="1066">
        <v>887</v>
      </c>
      <c r="R72" s="1060"/>
      <c r="S72" s="1060"/>
      <c r="T72" s="1060"/>
      <c r="U72" s="1060"/>
      <c r="V72" s="1060">
        <v>870</v>
      </c>
      <c r="W72" s="1060"/>
      <c r="X72" s="1060"/>
      <c r="Y72" s="1060"/>
      <c r="Z72" s="1060"/>
      <c r="AA72" s="1060">
        <v>17</v>
      </c>
      <c r="AB72" s="1060"/>
      <c r="AC72" s="1060"/>
      <c r="AD72" s="1060"/>
      <c r="AE72" s="1060"/>
      <c r="AF72" s="1060">
        <v>17</v>
      </c>
      <c r="AG72" s="1060"/>
      <c r="AH72" s="1060"/>
      <c r="AI72" s="1060"/>
      <c r="AJ72" s="1060"/>
      <c r="AK72" s="1060">
        <v>10</v>
      </c>
      <c r="AL72" s="1060"/>
      <c r="AM72" s="1060"/>
      <c r="AN72" s="1060"/>
      <c r="AO72" s="1060"/>
      <c r="AP72" s="1060" t="s">
        <v>584</v>
      </c>
      <c r="AQ72" s="1060"/>
      <c r="AR72" s="1060"/>
      <c r="AS72" s="1060"/>
      <c r="AT72" s="1060"/>
      <c r="AU72" s="1060" t="s">
        <v>585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568</v>
      </c>
      <c r="C73" s="1064"/>
      <c r="D73" s="1064"/>
      <c r="E73" s="1064"/>
      <c r="F73" s="1064"/>
      <c r="G73" s="1064"/>
      <c r="H73" s="1064"/>
      <c r="I73" s="1064"/>
      <c r="J73" s="1064"/>
      <c r="K73" s="1064"/>
      <c r="L73" s="1064"/>
      <c r="M73" s="1064"/>
      <c r="N73" s="1064"/>
      <c r="O73" s="1064"/>
      <c r="P73" s="1065"/>
      <c r="Q73" s="1066">
        <v>2369</v>
      </c>
      <c r="R73" s="1060"/>
      <c r="S73" s="1060"/>
      <c r="T73" s="1060"/>
      <c r="U73" s="1060"/>
      <c r="V73" s="1060">
        <v>2289</v>
      </c>
      <c r="W73" s="1060"/>
      <c r="X73" s="1060"/>
      <c r="Y73" s="1060"/>
      <c r="Z73" s="1060"/>
      <c r="AA73" s="1060">
        <v>80</v>
      </c>
      <c r="AB73" s="1060"/>
      <c r="AC73" s="1060"/>
      <c r="AD73" s="1060"/>
      <c r="AE73" s="1060"/>
      <c r="AF73" s="1060">
        <v>39</v>
      </c>
      <c r="AG73" s="1060"/>
      <c r="AH73" s="1060"/>
      <c r="AI73" s="1060"/>
      <c r="AJ73" s="1060"/>
      <c r="AK73" s="1060" t="s">
        <v>582</v>
      </c>
      <c r="AL73" s="1060"/>
      <c r="AM73" s="1060"/>
      <c r="AN73" s="1060"/>
      <c r="AO73" s="1060"/>
      <c r="AP73" s="1060">
        <v>56</v>
      </c>
      <c r="AQ73" s="1060"/>
      <c r="AR73" s="1060"/>
      <c r="AS73" s="1060"/>
      <c r="AT73" s="1060"/>
      <c r="AU73" s="1060" t="s">
        <v>589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569</v>
      </c>
      <c r="C74" s="1064"/>
      <c r="D74" s="1064"/>
      <c r="E74" s="1064"/>
      <c r="F74" s="1064"/>
      <c r="G74" s="1064"/>
      <c r="H74" s="1064"/>
      <c r="I74" s="1064"/>
      <c r="J74" s="1064"/>
      <c r="K74" s="1064"/>
      <c r="L74" s="1064"/>
      <c r="M74" s="1064"/>
      <c r="N74" s="1064"/>
      <c r="O74" s="1064"/>
      <c r="P74" s="1065"/>
      <c r="Q74" s="1066">
        <v>14105</v>
      </c>
      <c r="R74" s="1060"/>
      <c r="S74" s="1060"/>
      <c r="T74" s="1060"/>
      <c r="U74" s="1060"/>
      <c r="V74" s="1060">
        <v>14572</v>
      </c>
      <c r="W74" s="1060"/>
      <c r="X74" s="1060"/>
      <c r="Y74" s="1060"/>
      <c r="Z74" s="1060"/>
      <c r="AA74" s="1060">
        <v>-467</v>
      </c>
      <c r="AB74" s="1060"/>
      <c r="AC74" s="1060"/>
      <c r="AD74" s="1060"/>
      <c r="AE74" s="1060"/>
      <c r="AF74" s="1060">
        <v>1986</v>
      </c>
      <c r="AG74" s="1060"/>
      <c r="AH74" s="1060"/>
      <c r="AI74" s="1060"/>
      <c r="AJ74" s="1060"/>
      <c r="AK74" s="1060">
        <v>2045</v>
      </c>
      <c r="AL74" s="1060"/>
      <c r="AM74" s="1060"/>
      <c r="AN74" s="1060"/>
      <c r="AO74" s="1060"/>
      <c r="AP74" s="1060">
        <v>5104</v>
      </c>
      <c r="AQ74" s="1060"/>
      <c r="AR74" s="1060"/>
      <c r="AS74" s="1060"/>
      <c r="AT74" s="1060"/>
      <c r="AU74" s="1060">
        <v>105</v>
      </c>
      <c r="AV74" s="1060"/>
      <c r="AW74" s="1060"/>
      <c r="AX74" s="1060"/>
      <c r="AY74" s="1060"/>
      <c r="AZ74" s="1061" t="s">
        <v>586</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570</v>
      </c>
      <c r="C75" s="1064"/>
      <c r="D75" s="1064"/>
      <c r="E75" s="1064"/>
      <c r="F75" s="1064"/>
      <c r="G75" s="1064"/>
      <c r="H75" s="1064"/>
      <c r="I75" s="1064"/>
      <c r="J75" s="1064"/>
      <c r="K75" s="1064"/>
      <c r="L75" s="1064"/>
      <c r="M75" s="1064"/>
      <c r="N75" s="1064"/>
      <c r="O75" s="1064"/>
      <c r="P75" s="1065"/>
      <c r="Q75" s="1067">
        <v>110</v>
      </c>
      <c r="R75" s="1068"/>
      <c r="S75" s="1068"/>
      <c r="T75" s="1068"/>
      <c r="U75" s="1069"/>
      <c r="V75" s="1070">
        <v>95</v>
      </c>
      <c r="W75" s="1068"/>
      <c r="X75" s="1068"/>
      <c r="Y75" s="1068"/>
      <c r="Z75" s="1069"/>
      <c r="AA75" s="1070">
        <v>16</v>
      </c>
      <c r="AB75" s="1068"/>
      <c r="AC75" s="1068"/>
      <c r="AD75" s="1068"/>
      <c r="AE75" s="1069"/>
      <c r="AF75" s="1070">
        <v>16</v>
      </c>
      <c r="AG75" s="1068"/>
      <c r="AH75" s="1068"/>
      <c r="AI75" s="1068"/>
      <c r="AJ75" s="1069"/>
      <c r="AK75" s="1070">
        <v>11</v>
      </c>
      <c r="AL75" s="1068"/>
      <c r="AM75" s="1068"/>
      <c r="AN75" s="1068"/>
      <c r="AO75" s="1069"/>
      <c r="AP75" s="1070" t="s">
        <v>587</v>
      </c>
      <c r="AQ75" s="1068"/>
      <c r="AR75" s="1068"/>
      <c r="AS75" s="1068"/>
      <c r="AT75" s="1069"/>
      <c r="AU75" s="1070" t="s">
        <v>588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571</v>
      </c>
      <c r="C76" s="1064"/>
      <c r="D76" s="1064"/>
      <c r="E76" s="1064"/>
      <c r="F76" s="1064"/>
      <c r="G76" s="1064"/>
      <c r="H76" s="1064"/>
      <c r="I76" s="1064"/>
      <c r="J76" s="1064"/>
      <c r="K76" s="1064"/>
      <c r="L76" s="1064"/>
      <c r="M76" s="1064"/>
      <c r="N76" s="1064"/>
      <c r="O76" s="1064"/>
      <c r="P76" s="1065"/>
      <c r="Q76" s="1067">
        <v>306</v>
      </c>
      <c r="R76" s="1068"/>
      <c r="S76" s="1068"/>
      <c r="T76" s="1068"/>
      <c r="U76" s="1069"/>
      <c r="V76" s="1070">
        <v>295</v>
      </c>
      <c r="W76" s="1068"/>
      <c r="X76" s="1068"/>
      <c r="Y76" s="1068"/>
      <c r="Z76" s="1069"/>
      <c r="AA76" s="1070">
        <v>11</v>
      </c>
      <c r="AB76" s="1068"/>
      <c r="AC76" s="1068"/>
      <c r="AD76" s="1068"/>
      <c r="AE76" s="1069"/>
      <c r="AF76" s="1070">
        <v>11</v>
      </c>
      <c r="AG76" s="1068"/>
      <c r="AH76" s="1068"/>
      <c r="AI76" s="1068"/>
      <c r="AJ76" s="1069"/>
      <c r="AK76" s="1070">
        <v>29</v>
      </c>
      <c r="AL76" s="1068"/>
      <c r="AM76" s="1068"/>
      <c r="AN76" s="1068"/>
      <c r="AO76" s="1069"/>
      <c r="AP76" s="1070">
        <v>4</v>
      </c>
      <c r="AQ76" s="1068"/>
      <c r="AR76" s="1068"/>
      <c r="AS76" s="1068"/>
      <c r="AT76" s="1069"/>
      <c r="AU76" s="1070">
        <v>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572</v>
      </c>
      <c r="C77" s="1064"/>
      <c r="D77" s="1064"/>
      <c r="E77" s="1064"/>
      <c r="F77" s="1064"/>
      <c r="G77" s="1064"/>
      <c r="H77" s="1064"/>
      <c r="I77" s="1064"/>
      <c r="J77" s="1064"/>
      <c r="K77" s="1064"/>
      <c r="L77" s="1064"/>
      <c r="M77" s="1064"/>
      <c r="N77" s="1064"/>
      <c r="O77" s="1064"/>
      <c r="P77" s="1065"/>
      <c r="Q77" s="1067">
        <v>1637</v>
      </c>
      <c r="R77" s="1068"/>
      <c r="S77" s="1068"/>
      <c r="T77" s="1068"/>
      <c r="U77" s="1069"/>
      <c r="V77" s="1070">
        <v>1624</v>
      </c>
      <c r="W77" s="1068"/>
      <c r="X77" s="1068"/>
      <c r="Y77" s="1068"/>
      <c r="Z77" s="1069"/>
      <c r="AA77" s="1070">
        <v>14</v>
      </c>
      <c r="AB77" s="1068"/>
      <c r="AC77" s="1068"/>
      <c r="AD77" s="1068"/>
      <c r="AE77" s="1069"/>
      <c r="AF77" s="1070">
        <v>14</v>
      </c>
      <c r="AG77" s="1068"/>
      <c r="AH77" s="1068"/>
      <c r="AI77" s="1068"/>
      <c r="AJ77" s="1069"/>
      <c r="AK77" s="1070">
        <v>34</v>
      </c>
      <c r="AL77" s="1068"/>
      <c r="AM77" s="1068"/>
      <c r="AN77" s="1068"/>
      <c r="AO77" s="1069"/>
      <c r="AP77" s="1070">
        <v>189</v>
      </c>
      <c r="AQ77" s="1068"/>
      <c r="AR77" s="1068"/>
      <c r="AS77" s="1068"/>
      <c r="AT77" s="1069"/>
      <c r="AU77" s="1070">
        <v>4</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7914</v>
      </c>
      <c r="AG88" s="1048"/>
      <c r="AH88" s="1048"/>
      <c r="AI88" s="1048"/>
      <c r="AJ88" s="1048"/>
      <c r="AK88" s="1052"/>
      <c r="AL88" s="1052"/>
      <c r="AM88" s="1052"/>
      <c r="AN88" s="1052"/>
      <c r="AO88" s="1052"/>
      <c r="AP88" s="1048">
        <f>SUM(AP68:AT87)</f>
        <v>5353</v>
      </c>
      <c r="AQ88" s="1048"/>
      <c r="AR88" s="1048"/>
      <c r="AS88" s="1048"/>
      <c r="AT88" s="1048"/>
      <c r="AU88" s="1048">
        <f>SUM(AU68:AY87)</f>
        <v>109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303</v>
      </c>
      <c r="AG109" s="983"/>
      <c r="AH109" s="983"/>
      <c r="AI109" s="983"/>
      <c r="AJ109" s="984"/>
      <c r="AK109" s="985" t="s">
        <v>302</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303</v>
      </c>
      <c r="BW109" s="983"/>
      <c r="BX109" s="983"/>
      <c r="BY109" s="983"/>
      <c r="BZ109" s="984"/>
      <c r="CA109" s="985" t="s">
        <v>302</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303</v>
      </c>
      <c r="DM109" s="983"/>
      <c r="DN109" s="983"/>
      <c r="DO109" s="983"/>
      <c r="DP109" s="984"/>
      <c r="DQ109" s="985" t="s">
        <v>302</v>
      </c>
      <c r="DR109" s="983"/>
      <c r="DS109" s="983"/>
      <c r="DT109" s="983"/>
      <c r="DU109" s="984"/>
      <c r="DV109" s="985" t="s">
        <v>423</v>
      </c>
      <c r="DW109" s="983"/>
      <c r="DX109" s="983"/>
      <c r="DY109" s="983"/>
      <c r="DZ109" s="1014"/>
    </row>
    <row r="110" spans="1:131" s="246"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1065951</v>
      </c>
      <c r="AB110" s="976"/>
      <c r="AC110" s="976"/>
      <c r="AD110" s="976"/>
      <c r="AE110" s="977"/>
      <c r="AF110" s="978">
        <v>1129248</v>
      </c>
      <c r="AG110" s="976"/>
      <c r="AH110" s="976"/>
      <c r="AI110" s="976"/>
      <c r="AJ110" s="977"/>
      <c r="AK110" s="978">
        <v>1153906</v>
      </c>
      <c r="AL110" s="976"/>
      <c r="AM110" s="976"/>
      <c r="AN110" s="976"/>
      <c r="AO110" s="977"/>
      <c r="AP110" s="979">
        <v>30.8</v>
      </c>
      <c r="AQ110" s="980"/>
      <c r="AR110" s="980"/>
      <c r="AS110" s="980"/>
      <c r="AT110" s="981"/>
      <c r="AU110" s="1015" t="s">
        <v>72</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12777526</v>
      </c>
      <c r="BR110" s="923"/>
      <c r="BS110" s="923"/>
      <c r="BT110" s="923"/>
      <c r="BU110" s="923"/>
      <c r="BV110" s="923">
        <v>12523740</v>
      </c>
      <c r="BW110" s="923"/>
      <c r="BX110" s="923"/>
      <c r="BY110" s="923"/>
      <c r="BZ110" s="923"/>
      <c r="CA110" s="923">
        <v>12240533</v>
      </c>
      <c r="CB110" s="923"/>
      <c r="CC110" s="923"/>
      <c r="CD110" s="923"/>
      <c r="CE110" s="923"/>
      <c r="CF110" s="947">
        <v>327</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386</v>
      </c>
      <c r="DH110" s="923"/>
      <c r="DI110" s="923"/>
      <c r="DJ110" s="923"/>
      <c r="DK110" s="923"/>
      <c r="DL110" s="923" t="s">
        <v>126</v>
      </c>
      <c r="DM110" s="923"/>
      <c r="DN110" s="923"/>
      <c r="DO110" s="923"/>
      <c r="DP110" s="923"/>
      <c r="DQ110" s="923" t="s">
        <v>386</v>
      </c>
      <c r="DR110" s="923"/>
      <c r="DS110" s="923"/>
      <c r="DT110" s="923"/>
      <c r="DU110" s="923"/>
      <c r="DV110" s="924" t="s">
        <v>126</v>
      </c>
      <c r="DW110" s="924"/>
      <c r="DX110" s="924"/>
      <c r="DY110" s="924"/>
      <c r="DZ110" s="925"/>
    </row>
    <row r="111" spans="1:131" s="246" customFormat="1" ht="26.25" customHeight="1" x14ac:dyDescent="0.15">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386</v>
      </c>
      <c r="AB111" s="1004"/>
      <c r="AC111" s="1004"/>
      <c r="AD111" s="1004"/>
      <c r="AE111" s="1005"/>
      <c r="AF111" s="1006" t="s">
        <v>386</v>
      </c>
      <c r="AG111" s="1004"/>
      <c r="AH111" s="1004"/>
      <c r="AI111" s="1004"/>
      <c r="AJ111" s="1005"/>
      <c r="AK111" s="1006" t="s">
        <v>386</v>
      </c>
      <c r="AL111" s="1004"/>
      <c r="AM111" s="1004"/>
      <c r="AN111" s="1004"/>
      <c r="AO111" s="1005"/>
      <c r="AP111" s="1007" t="s">
        <v>386</v>
      </c>
      <c r="AQ111" s="1008"/>
      <c r="AR111" s="1008"/>
      <c r="AS111" s="1008"/>
      <c r="AT111" s="1009"/>
      <c r="AU111" s="1017"/>
      <c r="AV111" s="1018"/>
      <c r="AW111" s="1018"/>
      <c r="AX111" s="1018"/>
      <c r="AY111" s="1018"/>
      <c r="AZ111" s="893" t="s">
        <v>430</v>
      </c>
      <c r="BA111" s="828"/>
      <c r="BB111" s="828"/>
      <c r="BC111" s="828"/>
      <c r="BD111" s="828"/>
      <c r="BE111" s="828"/>
      <c r="BF111" s="828"/>
      <c r="BG111" s="828"/>
      <c r="BH111" s="828"/>
      <c r="BI111" s="828"/>
      <c r="BJ111" s="828"/>
      <c r="BK111" s="828"/>
      <c r="BL111" s="828"/>
      <c r="BM111" s="828"/>
      <c r="BN111" s="828"/>
      <c r="BO111" s="828"/>
      <c r="BP111" s="829"/>
      <c r="BQ111" s="894">
        <v>2437</v>
      </c>
      <c r="BR111" s="895"/>
      <c r="BS111" s="895"/>
      <c r="BT111" s="895"/>
      <c r="BU111" s="895"/>
      <c r="BV111" s="895">
        <v>2437</v>
      </c>
      <c r="BW111" s="895"/>
      <c r="BX111" s="895"/>
      <c r="BY111" s="895"/>
      <c r="BZ111" s="895"/>
      <c r="CA111" s="895" t="s">
        <v>386</v>
      </c>
      <c r="CB111" s="895"/>
      <c r="CC111" s="895"/>
      <c r="CD111" s="895"/>
      <c r="CE111" s="895"/>
      <c r="CF111" s="956" t="s">
        <v>386</v>
      </c>
      <c r="CG111" s="957"/>
      <c r="CH111" s="957"/>
      <c r="CI111" s="957"/>
      <c r="CJ111" s="957"/>
      <c r="CK111" s="1012"/>
      <c r="CL111" s="899"/>
      <c r="CM111" s="902" t="s">
        <v>431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126</v>
      </c>
      <c r="DH111" s="895"/>
      <c r="DI111" s="895"/>
      <c r="DJ111" s="895"/>
      <c r="DK111" s="895"/>
      <c r="DL111" s="895" t="s">
        <v>126</v>
      </c>
      <c r="DM111" s="895"/>
      <c r="DN111" s="895"/>
      <c r="DO111" s="895"/>
      <c r="DP111" s="895"/>
      <c r="DQ111" s="895" t="s">
        <v>386</v>
      </c>
      <c r="DR111" s="895"/>
      <c r="DS111" s="895"/>
      <c r="DT111" s="895"/>
      <c r="DU111" s="895"/>
      <c r="DV111" s="872" t="s">
        <v>126</v>
      </c>
      <c r="DW111" s="872"/>
      <c r="DX111" s="872"/>
      <c r="DY111" s="872"/>
      <c r="DZ111" s="873"/>
    </row>
    <row r="112" spans="1:131" s="246" customFormat="1" ht="26.25" customHeight="1" x14ac:dyDescent="0.15">
      <c r="A112" s="997" t="s">
        <v>432</v>
      </c>
      <c r="B112" s="998"/>
      <c r="C112" s="828" t="s">
        <v>433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126</v>
      </c>
      <c r="AB112" s="858"/>
      <c r="AC112" s="858"/>
      <c r="AD112" s="858"/>
      <c r="AE112" s="859"/>
      <c r="AF112" s="860" t="s">
        <v>126</v>
      </c>
      <c r="AG112" s="858"/>
      <c r="AH112" s="858"/>
      <c r="AI112" s="858"/>
      <c r="AJ112" s="859"/>
      <c r="AK112" s="860" t="s">
        <v>386</v>
      </c>
      <c r="AL112" s="858"/>
      <c r="AM112" s="858"/>
      <c r="AN112" s="858"/>
      <c r="AO112" s="859"/>
      <c r="AP112" s="905" t="s">
        <v>386</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v>633913</v>
      </c>
      <c r="BR112" s="895"/>
      <c r="BS112" s="895"/>
      <c r="BT112" s="895"/>
      <c r="BU112" s="895"/>
      <c r="BV112" s="895">
        <v>564041</v>
      </c>
      <c r="BW112" s="895"/>
      <c r="BX112" s="895"/>
      <c r="BY112" s="895"/>
      <c r="BZ112" s="895"/>
      <c r="CA112" s="895">
        <v>584632</v>
      </c>
      <c r="CB112" s="895"/>
      <c r="CC112" s="895"/>
      <c r="CD112" s="895"/>
      <c r="CE112" s="895"/>
      <c r="CF112" s="956">
        <v>15.6</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386</v>
      </c>
      <c r="DH112" s="895"/>
      <c r="DI112" s="895"/>
      <c r="DJ112" s="895"/>
      <c r="DK112" s="895"/>
      <c r="DL112" s="895" t="s">
        <v>126</v>
      </c>
      <c r="DM112" s="895"/>
      <c r="DN112" s="895"/>
      <c r="DO112" s="895"/>
      <c r="DP112" s="895"/>
      <c r="DQ112" s="895" t="s">
        <v>386</v>
      </c>
      <c r="DR112" s="895"/>
      <c r="DS112" s="895"/>
      <c r="DT112" s="895"/>
      <c r="DU112" s="895"/>
      <c r="DV112" s="872" t="s">
        <v>386</v>
      </c>
      <c r="DW112" s="872"/>
      <c r="DX112" s="872"/>
      <c r="DY112" s="872"/>
      <c r="DZ112" s="873"/>
    </row>
    <row r="113" spans="1:130" s="246" customFormat="1" ht="26.25" customHeight="1" x14ac:dyDescent="0.15">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63070</v>
      </c>
      <c r="AB113" s="1004"/>
      <c r="AC113" s="1004"/>
      <c r="AD113" s="1004"/>
      <c r="AE113" s="1005"/>
      <c r="AF113" s="1006">
        <v>63205</v>
      </c>
      <c r="AG113" s="1004"/>
      <c r="AH113" s="1004"/>
      <c r="AI113" s="1004"/>
      <c r="AJ113" s="1005"/>
      <c r="AK113" s="1006">
        <v>85588</v>
      </c>
      <c r="AL113" s="1004"/>
      <c r="AM113" s="1004"/>
      <c r="AN113" s="1004"/>
      <c r="AO113" s="1005"/>
      <c r="AP113" s="1007">
        <v>2.2999999999999998</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v>109552</v>
      </c>
      <c r="BR113" s="895"/>
      <c r="BS113" s="895"/>
      <c r="BT113" s="895"/>
      <c r="BU113" s="895"/>
      <c r="BV113" s="895">
        <v>95978</v>
      </c>
      <c r="BW113" s="895"/>
      <c r="BX113" s="895"/>
      <c r="BY113" s="895"/>
      <c r="BZ113" s="895"/>
      <c r="CA113" s="895">
        <v>109184</v>
      </c>
      <c r="CB113" s="895"/>
      <c r="CC113" s="895"/>
      <c r="CD113" s="895"/>
      <c r="CE113" s="895"/>
      <c r="CF113" s="956">
        <v>2.9</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2437</v>
      </c>
      <c r="DH113" s="858"/>
      <c r="DI113" s="858"/>
      <c r="DJ113" s="858"/>
      <c r="DK113" s="859"/>
      <c r="DL113" s="860">
        <v>2437</v>
      </c>
      <c r="DM113" s="858"/>
      <c r="DN113" s="858"/>
      <c r="DO113" s="858"/>
      <c r="DP113" s="859"/>
      <c r="DQ113" s="860" t="s">
        <v>386</v>
      </c>
      <c r="DR113" s="858"/>
      <c r="DS113" s="858"/>
      <c r="DT113" s="858"/>
      <c r="DU113" s="859"/>
      <c r="DV113" s="905" t="s">
        <v>386</v>
      </c>
      <c r="DW113" s="906"/>
      <c r="DX113" s="906"/>
      <c r="DY113" s="906"/>
      <c r="DZ113" s="907"/>
    </row>
    <row r="114" spans="1:130" s="246" customFormat="1" ht="26.25" customHeight="1" x14ac:dyDescent="0.15">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20021</v>
      </c>
      <c r="AB114" s="858"/>
      <c r="AC114" s="858"/>
      <c r="AD114" s="858"/>
      <c r="AE114" s="859"/>
      <c r="AF114" s="860">
        <v>19897</v>
      </c>
      <c r="AG114" s="858"/>
      <c r="AH114" s="858"/>
      <c r="AI114" s="858"/>
      <c r="AJ114" s="859"/>
      <c r="AK114" s="860">
        <v>13056</v>
      </c>
      <c r="AL114" s="858"/>
      <c r="AM114" s="858"/>
      <c r="AN114" s="858"/>
      <c r="AO114" s="859"/>
      <c r="AP114" s="905">
        <v>0.3</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1363446</v>
      </c>
      <c r="BR114" s="895"/>
      <c r="BS114" s="895"/>
      <c r="BT114" s="895"/>
      <c r="BU114" s="895"/>
      <c r="BV114" s="895">
        <v>1287204</v>
      </c>
      <c r="BW114" s="895"/>
      <c r="BX114" s="895"/>
      <c r="BY114" s="895"/>
      <c r="BZ114" s="895"/>
      <c r="CA114" s="895">
        <v>1231010</v>
      </c>
      <c r="CB114" s="895"/>
      <c r="CC114" s="895"/>
      <c r="CD114" s="895"/>
      <c r="CE114" s="895"/>
      <c r="CF114" s="956">
        <v>32.9</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126</v>
      </c>
      <c r="DH114" s="858"/>
      <c r="DI114" s="858"/>
      <c r="DJ114" s="858"/>
      <c r="DK114" s="859"/>
      <c r="DL114" s="860" t="s">
        <v>126</v>
      </c>
      <c r="DM114" s="858"/>
      <c r="DN114" s="858"/>
      <c r="DO114" s="858"/>
      <c r="DP114" s="859"/>
      <c r="DQ114" s="860" t="s">
        <v>126</v>
      </c>
      <c r="DR114" s="858"/>
      <c r="DS114" s="858"/>
      <c r="DT114" s="858"/>
      <c r="DU114" s="859"/>
      <c r="DV114" s="905" t="s">
        <v>126</v>
      </c>
      <c r="DW114" s="906"/>
      <c r="DX114" s="906"/>
      <c r="DY114" s="906"/>
      <c r="DZ114" s="907"/>
    </row>
    <row r="115" spans="1:130" s="246" customFormat="1" ht="26.25" customHeight="1" x14ac:dyDescent="0.15">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2436</v>
      </c>
      <c r="AB115" s="1004"/>
      <c r="AC115" s="1004"/>
      <c r="AD115" s="1004"/>
      <c r="AE115" s="1005"/>
      <c r="AF115" s="1006">
        <v>2437</v>
      </c>
      <c r="AG115" s="1004"/>
      <c r="AH115" s="1004"/>
      <c r="AI115" s="1004"/>
      <c r="AJ115" s="1005"/>
      <c r="AK115" s="1006" t="s">
        <v>386</v>
      </c>
      <c r="AL115" s="1004"/>
      <c r="AM115" s="1004"/>
      <c r="AN115" s="1004"/>
      <c r="AO115" s="1005"/>
      <c r="AP115" s="1007" t="s">
        <v>386</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t="s">
        <v>126</v>
      </c>
      <c r="BR115" s="895"/>
      <c r="BS115" s="895"/>
      <c r="BT115" s="895"/>
      <c r="BU115" s="895"/>
      <c r="BV115" s="895" t="s">
        <v>126</v>
      </c>
      <c r="BW115" s="895"/>
      <c r="BX115" s="895"/>
      <c r="BY115" s="895"/>
      <c r="BZ115" s="895"/>
      <c r="CA115" s="895" t="s">
        <v>126</v>
      </c>
      <c r="CB115" s="895"/>
      <c r="CC115" s="895"/>
      <c r="CD115" s="895"/>
      <c r="CE115" s="895"/>
      <c r="CF115" s="956" t="s">
        <v>126</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386</v>
      </c>
      <c r="DH115" s="858"/>
      <c r="DI115" s="858"/>
      <c r="DJ115" s="858"/>
      <c r="DK115" s="859"/>
      <c r="DL115" s="860" t="s">
        <v>126</v>
      </c>
      <c r="DM115" s="858"/>
      <c r="DN115" s="858"/>
      <c r="DO115" s="858"/>
      <c r="DP115" s="859"/>
      <c r="DQ115" s="860" t="s">
        <v>126</v>
      </c>
      <c r="DR115" s="858"/>
      <c r="DS115" s="858"/>
      <c r="DT115" s="858"/>
      <c r="DU115" s="859"/>
      <c r="DV115" s="905" t="s">
        <v>126</v>
      </c>
      <c r="DW115" s="906"/>
      <c r="DX115" s="906"/>
      <c r="DY115" s="906"/>
      <c r="DZ115" s="907"/>
    </row>
    <row r="116" spans="1:130" s="246" customFormat="1" ht="26.25" customHeight="1" x14ac:dyDescent="0.15">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697</v>
      </c>
      <c r="AB116" s="858"/>
      <c r="AC116" s="858"/>
      <c r="AD116" s="858"/>
      <c r="AE116" s="859"/>
      <c r="AF116" s="860">
        <v>542</v>
      </c>
      <c r="AG116" s="858"/>
      <c r="AH116" s="858"/>
      <c r="AI116" s="858"/>
      <c r="AJ116" s="859"/>
      <c r="AK116" s="860">
        <v>243</v>
      </c>
      <c r="AL116" s="858"/>
      <c r="AM116" s="858"/>
      <c r="AN116" s="858"/>
      <c r="AO116" s="859"/>
      <c r="AP116" s="905">
        <v>0</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126</v>
      </c>
      <c r="BR116" s="895"/>
      <c r="BS116" s="895"/>
      <c r="BT116" s="895"/>
      <c r="BU116" s="895"/>
      <c r="BV116" s="895" t="s">
        <v>386</v>
      </c>
      <c r="BW116" s="895"/>
      <c r="BX116" s="895"/>
      <c r="BY116" s="895"/>
      <c r="BZ116" s="895"/>
      <c r="CA116" s="895" t="s">
        <v>386</v>
      </c>
      <c r="CB116" s="895"/>
      <c r="CC116" s="895"/>
      <c r="CD116" s="895"/>
      <c r="CE116" s="895"/>
      <c r="CF116" s="956" t="s">
        <v>126</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386</v>
      </c>
      <c r="DH116" s="858"/>
      <c r="DI116" s="858"/>
      <c r="DJ116" s="858"/>
      <c r="DK116" s="859"/>
      <c r="DL116" s="860" t="s">
        <v>386</v>
      </c>
      <c r="DM116" s="858"/>
      <c r="DN116" s="858"/>
      <c r="DO116" s="858"/>
      <c r="DP116" s="859"/>
      <c r="DQ116" s="860" t="s">
        <v>386</v>
      </c>
      <c r="DR116" s="858"/>
      <c r="DS116" s="858"/>
      <c r="DT116" s="858"/>
      <c r="DU116" s="859"/>
      <c r="DV116" s="905" t="s">
        <v>126</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1152175</v>
      </c>
      <c r="AB117" s="990"/>
      <c r="AC117" s="990"/>
      <c r="AD117" s="990"/>
      <c r="AE117" s="991"/>
      <c r="AF117" s="992">
        <v>1215329</v>
      </c>
      <c r="AG117" s="990"/>
      <c r="AH117" s="990"/>
      <c r="AI117" s="990"/>
      <c r="AJ117" s="991"/>
      <c r="AK117" s="992">
        <v>1252793</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126</v>
      </c>
      <c r="BR117" s="895"/>
      <c r="BS117" s="895"/>
      <c r="BT117" s="895"/>
      <c r="BU117" s="895"/>
      <c r="BV117" s="895" t="s">
        <v>126</v>
      </c>
      <c r="BW117" s="895"/>
      <c r="BX117" s="895"/>
      <c r="BY117" s="895"/>
      <c r="BZ117" s="895"/>
      <c r="CA117" s="895" t="s">
        <v>126</v>
      </c>
      <c r="CB117" s="895"/>
      <c r="CC117" s="895"/>
      <c r="CD117" s="895"/>
      <c r="CE117" s="895"/>
      <c r="CF117" s="956" t="s">
        <v>386</v>
      </c>
      <c r="CG117" s="957"/>
      <c r="CH117" s="957"/>
      <c r="CI117" s="957"/>
      <c r="CJ117" s="957"/>
      <c r="CK117" s="1012"/>
      <c r="CL117" s="899"/>
      <c r="CM117" s="902" t="s">
        <v>450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126</v>
      </c>
      <c r="DH117" s="858"/>
      <c r="DI117" s="858"/>
      <c r="DJ117" s="858"/>
      <c r="DK117" s="859"/>
      <c r="DL117" s="860" t="s">
        <v>126</v>
      </c>
      <c r="DM117" s="858"/>
      <c r="DN117" s="858"/>
      <c r="DO117" s="858"/>
      <c r="DP117" s="859"/>
      <c r="DQ117" s="860" t="s">
        <v>386</v>
      </c>
      <c r="DR117" s="858"/>
      <c r="DS117" s="858"/>
      <c r="DT117" s="858"/>
      <c r="DU117" s="859"/>
      <c r="DV117" s="905" t="s">
        <v>126</v>
      </c>
      <c r="DW117" s="906"/>
      <c r="DX117" s="906"/>
      <c r="DY117" s="906"/>
      <c r="DZ117" s="907"/>
    </row>
    <row r="118" spans="1:130" s="246"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303</v>
      </c>
      <c r="AG118" s="983"/>
      <c r="AH118" s="983"/>
      <c r="AI118" s="983"/>
      <c r="AJ118" s="984"/>
      <c r="AK118" s="985" t="s">
        <v>302</v>
      </c>
      <c r="AL118" s="983"/>
      <c r="AM118" s="983"/>
      <c r="AN118" s="983"/>
      <c r="AO118" s="984"/>
      <c r="AP118" s="986" t="s">
        <v>423</v>
      </c>
      <c r="AQ118" s="987"/>
      <c r="AR118" s="987"/>
      <c r="AS118" s="987"/>
      <c r="AT118" s="988"/>
      <c r="AU118" s="1017"/>
      <c r="AV118" s="1018"/>
      <c r="AW118" s="1018"/>
      <c r="AX118" s="1018"/>
      <c r="AY118" s="1018"/>
      <c r="AZ118" s="960" t="s">
        <v>451</v>
      </c>
      <c r="BA118" s="961"/>
      <c r="BB118" s="961"/>
      <c r="BC118" s="961"/>
      <c r="BD118" s="961"/>
      <c r="BE118" s="961"/>
      <c r="BF118" s="961"/>
      <c r="BG118" s="961"/>
      <c r="BH118" s="961"/>
      <c r="BI118" s="961"/>
      <c r="BJ118" s="961"/>
      <c r="BK118" s="961"/>
      <c r="BL118" s="961"/>
      <c r="BM118" s="961"/>
      <c r="BN118" s="961"/>
      <c r="BO118" s="961"/>
      <c r="BP118" s="962"/>
      <c r="BQ118" s="963" t="s">
        <v>386</v>
      </c>
      <c r="BR118" s="926"/>
      <c r="BS118" s="926"/>
      <c r="BT118" s="926"/>
      <c r="BU118" s="926"/>
      <c r="BV118" s="926" t="s">
        <v>386</v>
      </c>
      <c r="BW118" s="926"/>
      <c r="BX118" s="926"/>
      <c r="BY118" s="926"/>
      <c r="BZ118" s="926"/>
      <c r="CA118" s="926" t="s">
        <v>386</v>
      </c>
      <c r="CB118" s="926"/>
      <c r="CC118" s="926"/>
      <c r="CD118" s="926"/>
      <c r="CE118" s="926"/>
      <c r="CF118" s="956" t="s">
        <v>126</v>
      </c>
      <c r="CG118" s="957"/>
      <c r="CH118" s="957"/>
      <c r="CI118" s="957"/>
      <c r="CJ118" s="957"/>
      <c r="CK118" s="1012"/>
      <c r="CL118" s="899"/>
      <c r="CM118" s="902" t="s">
        <v>452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386</v>
      </c>
      <c r="DH118" s="858"/>
      <c r="DI118" s="858"/>
      <c r="DJ118" s="858"/>
      <c r="DK118" s="859"/>
      <c r="DL118" s="860" t="s">
        <v>126</v>
      </c>
      <c r="DM118" s="858"/>
      <c r="DN118" s="858"/>
      <c r="DO118" s="858"/>
      <c r="DP118" s="859"/>
      <c r="DQ118" s="860" t="s">
        <v>126</v>
      </c>
      <c r="DR118" s="858"/>
      <c r="DS118" s="858"/>
      <c r="DT118" s="858"/>
      <c r="DU118" s="859"/>
      <c r="DV118" s="905" t="s">
        <v>126</v>
      </c>
      <c r="DW118" s="906"/>
      <c r="DX118" s="906"/>
      <c r="DY118" s="906"/>
      <c r="DZ118" s="907"/>
    </row>
    <row r="119" spans="1:130" s="246"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386</v>
      </c>
      <c r="AB119" s="976"/>
      <c r="AC119" s="976"/>
      <c r="AD119" s="976"/>
      <c r="AE119" s="977"/>
      <c r="AF119" s="978" t="s">
        <v>126</v>
      </c>
      <c r="AG119" s="976"/>
      <c r="AH119" s="976"/>
      <c r="AI119" s="976"/>
      <c r="AJ119" s="977"/>
      <c r="AK119" s="978" t="s">
        <v>386</v>
      </c>
      <c r="AL119" s="976"/>
      <c r="AM119" s="976"/>
      <c r="AN119" s="976"/>
      <c r="AO119" s="977"/>
      <c r="AP119" s="979" t="s">
        <v>126</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453</v>
      </c>
      <c r="BP119" s="959"/>
      <c r="BQ119" s="963">
        <v>14886874</v>
      </c>
      <c r="BR119" s="926"/>
      <c r="BS119" s="926"/>
      <c r="BT119" s="926"/>
      <c r="BU119" s="926"/>
      <c r="BV119" s="926">
        <v>14473400</v>
      </c>
      <c r="BW119" s="926"/>
      <c r="BX119" s="926"/>
      <c r="BY119" s="926"/>
      <c r="BZ119" s="926"/>
      <c r="CA119" s="926">
        <v>14165359</v>
      </c>
      <c r="CB119" s="926"/>
      <c r="CC119" s="926"/>
      <c r="CD119" s="926"/>
      <c r="CE119" s="926"/>
      <c r="CF119" s="824"/>
      <c r="CG119" s="825"/>
      <c r="CH119" s="825"/>
      <c r="CI119" s="825"/>
      <c r="CJ119" s="915"/>
      <c r="CK119" s="1013"/>
      <c r="CL119" s="901"/>
      <c r="CM119" s="919" t="s">
        <v>454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386</v>
      </c>
      <c r="DH119" s="841"/>
      <c r="DI119" s="841"/>
      <c r="DJ119" s="841"/>
      <c r="DK119" s="842"/>
      <c r="DL119" s="843" t="s">
        <v>126</v>
      </c>
      <c r="DM119" s="841"/>
      <c r="DN119" s="841"/>
      <c r="DO119" s="841"/>
      <c r="DP119" s="842"/>
      <c r="DQ119" s="843" t="s">
        <v>386</v>
      </c>
      <c r="DR119" s="841"/>
      <c r="DS119" s="841"/>
      <c r="DT119" s="841"/>
      <c r="DU119" s="842"/>
      <c r="DV119" s="929" t="s">
        <v>126</v>
      </c>
      <c r="DW119" s="930"/>
      <c r="DX119" s="930"/>
      <c r="DY119" s="930"/>
      <c r="DZ119" s="931"/>
    </row>
    <row r="120" spans="1:130" s="246" customFormat="1" ht="26.25" customHeight="1" x14ac:dyDescent="0.15">
      <c r="A120" s="898"/>
      <c r="B120" s="899"/>
      <c r="C120" s="902" t="s">
        <v>431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126</v>
      </c>
      <c r="AB120" s="858"/>
      <c r="AC120" s="858"/>
      <c r="AD120" s="858"/>
      <c r="AE120" s="859"/>
      <c r="AF120" s="860" t="s">
        <v>126</v>
      </c>
      <c r="AG120" s="858"/>
      <c r="AH120" s="858"/>
      <c r="AI120" s="858"/>
      <c r="AJ120" s="859"/>
      <c r="AK120" s="860" t="s">
        <v>126</v>
      </c>
      <c r="AL120" s="858"/>
      <c r="AM120" s="858"/>
      <c r="AN120" s="858"/>
      <c r="AO120" s="859"/>
      <c r="AP120" s="905" t="s">
        <v>386</v>
      </c>
      <c r="AQ120" s="906"/>
      <c r="AR120" s="906"/>
      <c r="AS120" s="906"/>
      <c r="AT120" s="907"/>
      <c r="AU120" s="964" t="s">
        <v>455</v>
      </c>
      <c r="AV120" s="965"/>
      <c r="AW120" s="965"/>
      <c r="AX120" s="965"/>
      <c r="AY120" s="966"/>
      <c r="AZ120" s="941" t="s">
        <v>456</v>
      </c>
      <c r="BA120" s="886"/>
      <c r="BB120" s="886"/>
      <c r="BC120" s="886"/>
      <c r="BD120" s="886"/>
      <c r="BE120" s="886"/>
      <c r="BF120" s="886"/>
      <c r="BG120" s="886"/>
      <c r="BH120" s="886"/>
      <c r="BI120" s="886"/>
      <c r="BJ120" s="886"/>
      <c r="BK120" s="886"/>
      <c r="BL120" s="886"/>
      <c r="BM120" s="886"/>
      <c r="BN120" s="886"/>
      <c r="BO120" s="886"/>
      <c r="BP120" s="887"/>
      <c r="BQ120" s="942">
        <v>1504845</v>
      </c>
      <c r="BR120" s="923"/>
      <c r="BS120" s="923"/>
      <c r="BT120" s="923"/>
      <c r="BU120" s="923"/>
      <c r="BV120" s="923">
        <v>1534839</v>
      </c>
      <c r="BW120" s="923"/>
      <c r="BX120" s="923"/>
      <c r="BY120" s="923"/>
      <c r="BZ120" s="923"/>
      <c r="CA120" s="923">
        <v>1604499</v>
      </c>
      <c r="CB120" s="923"/>
      <c r="CC120" s="923"/>
      <c r="CD120" s="923"/>
      <c r="CE120" s="923"/>
      <c r="CF120" s="947">
        <v>42.9</v>
      </c>
      <c r="CG120" s="948"/>
      <c r="CH120" s="948"/>
      <c r="CI120" s="948"/>
      <c r="CJ120" s="948"/>
      <c r="CK120" s="949" t="s">
        <v>457</v>
      </c>
      <c r="CL120" s="933"/>
      <c r="CM120" s="933"/>
      <c r="CN120" s="933"/>
      <c r="CO120" s="934"/>
      <c r="CP120" s="953" t="s">
        <v>458</v>
      </c>
      <c r="CQ120" s="954"/>
      <c r="CR120" s="954"/>
      <c r="CS120" s="954"/>
      <c r="CT120" s="954"/>
      <c r="CU120" s="954"/>
      <c r="CV120" s="954"/>
      <c r="CW120" s="954"/>
      <c r="CX120" s="954"/>
      <c r="CY120" s="954"/>
      <c r="CZ120" s="954"/>
      <c r="DA120" s="954"/>
      <c r="DB120" s="954"/>
      <c r="DC120" s="954"/>
      <c r="DD120" s="954"/>
      <c r="DE120" s="954"/>
      <c r="DF120" s="955"/>
      <c r="DG120" s="942">
        <v>192730</v>
      </c>
      <c r="DH120" s="923"/>
      <c r="DI120" s="923"/>
      <c r="DJ120" s="923"/>
      <c r="DK120" s="923"/>
      <c r="DL120" s="923">
        <v>153899</v>
      </c>
      <c r="DM120" s="923"/>
      <c r="DN120" s="923"/>
      <c r="DO120" s="923"/>
      <c r="DP120" s="923"/>
      <c r="DQ120" s="923">
        <v>217857</v>
      </c>
      <c r="DR120" s="923"/>
      <c r="DS120" s="923"/>
      <c r="DT120" s="923"/>
      <c r="DU120" s="923"/>
      <c r="DV120" s="924">
        <v>5.8</v>
      </c>
      <c r="DW120" s="924"/>
      <c r="DX120" s="924"/>
      <c r="DY120" s="924"/>
      <c r="DZ120" s="925"/>
    </row>
    <row r="121" spans="1:130" s="246" customFormat="1" ht="26.25" customHeight="1" x14ac:dyDescent="0.15">
      <c r="A121" s="898"/>
      <c r="B121" s="899"/>
      <c r="C121" s="944" t="s">
        <v>459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2436</v>
      </c>
      <c r="AB121" s="858"/>
      <c r="AC121" s="858"/>
      <c r="AD121" s="858"/>
      <c r="AE121" s="859"/>
      <c r="AF121" s="860">
        <v>2437</v>
      </c>
      <c r="AG121" s="858"/>
      <c r="AH121" s="858"/>
      <c r="AI121" s="858"/>
      <c r="AJ121" s="859"/>
      <c r="AK121" s="860" t="s">
        <v>386</v>
      </c>
      <c r="AL121" s="858"/>
      <c r="AM121" s="858"/>
      <c r="AN121" s="858"/>
      <c r="AO121" s="859"/>
      <c r="AP121" s="905" t="s">
        <v>126</v>
      </c>
      <c r="AQ121" s="906"/>
      <c r="AR121" s="906"/>
      <c r="AS121" s="906"/>
      <c r="AT121" s="907"/>
      <c r="AU121" s="967"/>
      <c r="AV121" s="968"/>
      <c r="AW121" s="968"/>
      <c r="AX121" s="968"/>
      <c r="AY121" s="969"/>
      <c r="AZ121" s="893" t="s">
        <v>460</v>
      </c>
      <c r="BA121" s="828"/>
      <c r="BB121" s="828"/>
      <c r="BC121" s="828"/>
      <c r="BD121" s="828"/>
      <c r="BE121" s="828"/>
      <c r="BF121" s="828"/>
      <c r="BG121" s="828"/>
      <c r="BH121" s="828"/>
      <c r="BI121" s="828"/>
      <c r="BJ121" s="828"/>
      <c r="BK121" s="828"/>
      <c r="BL121" s="828"/>
      <c r="BM121" s="828"/>
      <c r="BN121" s="828"/>
      <c r="BO121" s="828"/>
      <c r="BP121" s="829"/>
      <c r="BQ121" s="894">
        <v>566407</v>
      </c>
      <c r="BR121" s="895"/>
      <c r="BS121" s="895"/>
      <c r="BT121" s="895"/>
      <c r="BU121" s="895"/>
      <c r="BV121" s="895">
        <v>672961</v>
      </c>
      <c r="BW121" s="895"/>
      <c r="BX121" s="895"/>
      <c r="BY121" s="895"/>
      <c r="BZ121" s="895"/>
      <c r="CA121" s="895">
        <v>788976</v>
      </c>
      <c r="CB121" s="895"/>
      <c r="CC121" s="895"/>
      <c r="CD121" s="895"/>
      <c r="CE121" s="895"/>
      <c r="CF121" s="956">
        <v>21.1</v>
      </c>
      <c r="CG121" s="957"/>
      <c r="CH121" s="957"/>
      <c r="CI121" s="957"/>
      <c r="CJ121" s="957"/>
      <c r="CK121" s="950"/>
      <c r="CL121" s="936"/>
      <c r="CM121" s="936"/>
      <c r="CN121" s="936"/>
      <c r="CO121" s="937"/>
      <c r="CP121" s="916" t="s">
        <v>461</v>
      </c>
      <c r="CQ121" s="917"/>
      <c r="CR121" s="917"/>
      <c r="CS121" s="917"/>
      <c r="CT121" s="917"/>
      <c r="CU121" s="917"/>
      <c r="CV121" s="917"/>
      <c r="CW121" s="917"/>
      <c r="CX121" s="917"/>
      <c r="CY121" s="917"/>
      <c r="CZ121" s="917"/>
      <c r="DA121" s="917"/>
      <c r="DB121" s="917"/>
      <c r="DC121" s="917"/>
      <c r="DD121" s="917"/>
      <c r="DE121" s="917"/>
      <c r="DF121" s="918"/>
      <c r="DG121" s="894">
        <v>219010</v>
      </c>
      <c r="DH121" s="895"/>
      <c r="DI121" s="895"/>
      <c r="DJ121" s="895"/>
      <c r="DK121" s="895"/>
      <c r="DL121" s="895">
        <v>207105</v>
      </c>
      <c r="DM121" s="895"/>
      <c r="DN121" s="895"/>
      <c r="DO121" s="895"/>
      <c r="DP121" s="895"/>
      <c r="DQ121" s="895">
        <v>183985</v>
      </c>
      <c r="DR121" s="895"/>
      <c r="DS121" s="895"/>
      <c r="DT121" s="895"/>
      <c r="DU121" s="895"/>
      <c r="DV121" s="872">
        <v>4.9000000000000004</v>
      </c>
      <c r="DW121" s="872"/>
      <c r="DX121" s="872"/>
      <c r="DY121" s="872"/>
      <c r="DZ121" s="873"/>
    </row>
    <row r="122" spans="1:130" s="246" customFormat="1" ht="26.25" customHeight="1" x14ac:dyDescent="0.15">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386</v>
      </c>
      <c r="AB122" s="858"/>
      <c r="AC122" s="858"/>
      <c r="AD122" s="858"/>
      <c r="AE122" s="859"/>
      <c r="AF122" s="860" t="s">
        <v>126</v>
      </c>
      <c r="AG122" s="858"/>
      <c r="AH122" s="858"/>
      <c r="AI122" s="858"/>
      <c r="AJ122" s="859"/>
      <c r="AK122" s="860" t="s">
        <v>126</v>
      </c>
      <c r="AL122" s="858"/>
      <c r="AM122" s="858"/>
      <c r="AN122" s="858"/>
      <c r="AO122" s="859"/>
      <c r="AP122" s="905" t="s">
        <v>386</v>
      </c>
      <c r="AQ122" s="906"/>
      <c r="AR122" s="906"/>
      <c r="AS122" s="906"/>
      <c r="AT122" s="907"/>
      <c r="AU122" s="967"/>
      <c r="AV122" s="968"/>
      <c r="AW122" s="968"/>
      <c r="AX122" s="968"/>
      <c r="AY122" s="969"/>
      <c r="AZ122" s="960" t="s">
        <v>462</v>
      </c>
      <c r="BA122" s="961"/>
      <c r="BB122" s="961"/>
      <c r="BC122" s="961"/>
      <c r="BD122" s="961"/>
      <c r="BE122" s="961"/>
      <c r="BF122" s="961"/>
      <c r="BG122" s="961"/>
      <c r="BH122" s="961"/>
      <c r="BI122" s="961"/>
      <c r="BJ122" s="961"/>
      <c r="BK122" s="961"/>
      <c r="BL122" s="961"/>
      <c r="BM122" s="961"/>
      <c r="BN122" s="961"/>
      <c r="BO122" s="961"/>
      <c r="BP122" s="962"/>
      <c r="BQ122" s="963">
        <v>8829368</v>
      </c>
      <c r="BR122" s="926"/>
      <c r="BS122" s="926"/>
      <c r="BT122" s="926"/>
      <c r="BU122" s="926"/>
      <c r="BV122" s="926">
        <v>8599004</v>
      </c>
      <c r="BW122" s="926"/>
      <c r="BX122" s="926"/>
      <c r="BY122" s="926"/>
      <c r="BZ122" s="926"/>
      <c r="CA122" s="926">
        <v>8302924</v>
      </c>
      <c r="CB122" s="926"/>
      <c r="CC122" s="926"/>
      <c r="CD122" s="926"/>
      <c r="CE122" s="926"/>
      <c r="CF122" s="927">
        <v>221.8</v>
      </c>
      <c r="CG122" s="928"/>
      <c r="CH122" s="928"/>
      <c r="CI122" s="928"/>
      <c r="CJ122" s="928"/>
      <c r="CK122" s="950"/>
      <c r="CL122" s="936"/>
      <c r="CM122" s="936"/>
      <c r="CN122" s="936"/>
      <c r="CO122" s="937"/>
      <c r="CP122" s="916" t="s">
        <v>405</v>
      </c>
      <c r="CQ122" s="917"/>
      <c r="CR122" s="917"/>
      <c r="CS122" s="917"/>
      <c r="CT122" s="917"/>
      <c r="CU122" s="917"/>
      <c r="CV122" s="917"/>
      <c r="CW122" s="917"/>
      <c r="CX122" s="917"/>
      <c r="CY122" s="917"/>
      <c r="CZ122" s="917"/>
      <c r="DA122" s="917"/>
      <c r="DB122" s="917"/>
      <c r="DC122" s="917"/>
      <c r="DD122" s="917"/>
      <c r="DE122" s="917"/>
      <c r="DF122" s="918"/>
      <c r="DG122" s="894">
        <v>160828</v>
      </c>
      <c r="DH122" s="895"/>
      <c r="DI122" s="895"/>
      <c r="DJ122" s="895"/>
      <c r="DK122" s="895"/>
      <c r="DL122" s="895">
        <v>153205</v>
      </c>
      <c r="DM122" s="895"/>
      <c r="DN122" s="895"/>
      <c r="DO122" s="895"/>
      <c r="DP122" s="895"/>
      <c r="DQ122" s="895">
        <v>138233</v>
      </c>
      <c r="DR122" s="895"/>
      <c r="DS122" s="895"/>
      <c r="DT122" s="895"/>
      <c r="DU122" s="895"/>
      <c r="DV122" s="872">
        <v>3.7</v>
      </c>
      <c r="DW122" s="872"/>
      <c r="DX122" s="872"/>
      <c r="DY122" s="872"/>
      <c r="DZ122" s="873"/>
    </row>
    <row r="123" spans="1:130" s="246" customFormat="1" ht="26.25" customHeight="1" x14ac:dyDescent="0.15">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126</v>
      </c>
      <c r="AB123" s="858"/>
      <c r="AC123" s="858"/>
      <c r="AD123" s="858"/>
      <c r="AE123" s="859"/>
      <c r="AF123" s="860" t="s">
        <v>386</v>
      </c>
      <c r="AG123" s="858"/>
      <c r="AH123" s="858"/>
      <c r="AI123" s="858"/>
      <c r="AJ123" s="859"/>
      <c r="AK123" s="860" t="s">
        <v>126</v>
      </c>
      <c r="AL123" s="858"/>
      <c r="AM123" s="858"/>
      <c r="AN123" s="858"/>
      <c r="AO123" s="859"/>
      <c r="AP123" s="905" t="s">
        <v>386</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463</v>
      </c>
      <c r="BP123" s="959"/>
      <c r="BQ123" s="913">
        <v>10900620</v>
      </c>
      <c r="BR123" s="914"/>
      <c r="BS123" s="914"/>
      <c r="BT123" s="914"/>
      <c r="BU123" s="914"/>
      <c r="BV123" s="914">
        <v>10806804</v>
      </c>
      <c r="BW123" s="914"/>
      <c r="BX123" s="914"/>
      <c r="BY123" s="914"/>
      <c r="BZ123" s="914"/>
      <c r="CA123" s="914">
        <v>10696399</v>
      </c>
      <c r="CB123" s="914"/>
      <c r="CC123" s="914"/>
      <c r="CD123" s="914"/>
      <c r="CE123" s="914"/>
      <c r="CF123" s="824"/>
      <c r="CG123" s="825"/>
      <c r="CH123" s="825"/>
      <c r="CI123" s="825"/>
      <c r="CJ123" s="915"/>
      <c r="CK123" s="950"/>
      <c r="CL123" s="936"/>
      <c r="CM123" s="936"/>
      <c r="CN123" s="936"/>
      <c r="CO123" s="937"/>
      <c r="CP123" s="916" t="s">
        <v>398</v>
      </c>
      <c r="CQ123" s="917"/>
      <c r="CR123" s="917"/>
      <c r="CS123" s="917"/>
      <c r="CT123" s="917"/>
      <c r="CU123" s="917"/>
      <c r="CV123" s="917"/>
      <c r="CW123" s="917"/>
      <c r="CX123" s="917"/>
      <c r="CY123" s="917"/>
      <c r="CZ123" s="917"/>
      <c r="DA123" s="917"/>
      <c r="DB123" s="917"/>
      <c r="DC123" s="917"/>
      <c r="DD123" s="917"/>
      <c r="DE123" s="917"/>
      <c r="DF123" s="918"/>
      <c r="DG123" s="857">
        <v>61345</v>
      </c>
      <c r="DH123" s="858"/>
      <c r="DI123" s="858"/>
      <c r="DJ123" s="858"/>
      <c r="DK123" s="859"/>
      <c r="DL123" s="860">
        <v>49832</v>
      </c>
      <c r="DM123" s="858"/>
      <c r="DN123" s="858"/>
      <c r="DO123" s="858"/>
      <c r="DP123" s="859"/>
      <c r="DQ123" s="860">
        <v>44557</v>
      </c>
      <c r="DR123" s="858"/>
      <c r="DS123" s="858"/>
      <c r="DT123" s="858"/>
      <c r="DU123" s="859"/>
      <c r="DV123" s="905">
        <v>1.2</v>
      </c>
      <c r="DW123" s="906"/>
      <c r="DX123" s="906"/>
      <c r="DY123" s="906"/>
      <c r="DZ123" s="907"/>
    </row>
    <row r="124" spans="1:130" s="246" customFormat="1" ht="26.25" customHeight="1" thickBot="1" x14ac:dyDescent="0.2">
      <c r="A124" s="898"/>
      <c r="B124" s="899"/>
      <c r="C124" s="902" t="s">
        <v>450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126</v>
      </c>
      <c r="AB124" s="858"/>
      <c r="AC124" s="858"/>
      <c r="AD124" s="858"/>
      <c r="AE124" s="859"/>
      <c r="AF124" s="860" t="s">
        <v>386</v>
      </c>
      <c r="AG124" s="858"/>
      <c r="AH124" s="858"/>
      <c r="AI124" s="858"/>
      <c r="AJ124" s="859"/>
      <c r="AK124" s="860" t="s">
        <v>126</v>
      </c>
      <c r="AL124" s="858"/>
      <c r="AM124" s="858"/>
      <c r="AN124" s="858"/>
      <c r="AO124" s="859"/>
      <c r="AP124" s="905" t="s">
        <v>126</v>
      </c>
      <c r="AQ124" s="906"/>
      <c r="AR124" s="906"/>
      <c r="AS124" s="906"/>
      <c r="AT124" s="907"/>
      <c r="AU124" s="908" t="s">
        <v>464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102.2</v>
      </c>
      <c r="BR124" s="912"/>
      <c r="BS124" s="912"/>
      <c r="BT124" s="912"/>
      <c r="BU124" s="912"/>
      <c r="BV124" s="912">
        <v>96.1</v>
      </c>
      <c r="BW124" s="912"/>
      <c r="BX124" s="912"/>
      <c r="BY124" s="912"/>
      <c r="BZ124" s="912"/>
      <c r="CA124" s="912">
        <v>92.6</v>
      </c>
      <c r="CB124" s="912"/>
      <c r="CC124" s="912"/>
      <c r="CD124" s="912"/>
      <c r="CE124" s="912"/>
      <c r="CF124" s="802"/>
      <c r="CG124" s="803"/>
      <c r="CH124" s="803"/>
      <c r="CI124" s="803"/>
      <c r="CJ124" s="943"/>
      <c r="CK124" s="951"/>
      <c r="CL124" s="951"/>
      <c r="CM124" s="951"/>
      <c r="CN124" s="951"/>
      <c r="CO124" s="952"/>
      <c r="CP124" s="916" t="s">
        <v>465</v>
      </c>
      <c r="CQ124" s="917"/>
      <c r="CR124" s="917"/>
      <c r="CS124" s="917"/>
      <c r="CT124" s="917"/>
      <c r="CU124" s="917"/>
      <c r="CV124" s="917"/>
      <c r="CW124" s="917"/>
      <c r="CX124" s="917"/>
      <c r="CY124" s="917"/>
      <c r="CZ124" s="917"/>
      <c r="DA124" s="917"/>
      <c r="DB124" s="917"/>
      <c r="DC124" s="917"/>
      <c r="DD124" s="917"/>
      <c r="DE124" s="917"/>
      <c r="DF124" s="918"/>
      <c r="DG124" s="840" t="s">
        <v>386</v>
      </c>
      <c r="DH124" s="841"/>
      <c r="DI124" s="841"/>
      <c r="DJ124" s="841"/>
      <c r="DK124" s="842"/>
      <c r="DL124" s="843" t="s">
        <v>386</v>
      </c>
      <c r="DM124" s="841"/>
      <c r="DN124" s="841"/>
      <c r="DO124" s="841"/>
      <c r="DP124" s="842"/>
      <c r="DQ124" s="843" t="s">
        <v>126</v>
      </c>
      <c r="DR124" s="841"/>
      <c r="DS124" s="841"/>
      <c r="DT124" s="841"/>
      <c r="DU124" s="842"/>
      <c r="DV124" s="929" t="s">
        <v>126</v>
      </c>
      <c r="DW124" s="930"/>
      <c r="DX124" s="930"/>
      <c r="DY124" s="930"/>
      <c r="DZ124" s="931"/>
    </row>
    <row r="125" spans="1:130" s="246" customFormat="1" ht="26.25" customHeight="1" x14ac:dyDescent="0.15">
      <c r="A125" s="898"/>
      <c r="B125" s="899"/>
      <c r="C125" s="902" t="s">
        <v>452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126</v>
      </c>
      <c r="AB125" s="858"/>
      <c r="AC125" s="858"/>
      <c r="AD125" s="858"/>
      <c r="AE125" s="859"/>
      <c r="AF125" s="860" t="s">
        <v>386</v>
      </c>
      <c r="AG125" s="858"/>
      <c r="AH125" s="858"/>
      <c r="AI125" s="858"/>
      <c r="AJ125" s="859"/>
      <c r="AK125" s="860" t="s">
        <v>126</v>
      </c>
      <c r="AL125" s="858"/>
      <c r="AM125" s="858"/>
      <c r="AN125" s="858"/>
      <c r="AO125" s="859"/>
      <c r="AP125" s="905" t="s">
        <v>386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466</v>
      </c>
      <c r="CL125" s="933"/>
      <c r="CM125" s="933"/>
      <c r="CN125" s="933"/>
      <c r="CO125" s="934"/>
      <c r="CP125" s="941" t="s">
        <v>467</v>
      </c>
      <c r="CQ125" s="886"/>
      <c r="CR125" s="886"/>
      <c r="CS125" s="886"/>
      <c r="CT125" s="886"/>
      <c r="CU125" s="886"/>
      <c r="CV125" s="886"/>
      <c r="CW125" s="886"/>
      <c r="CX125" s="886"/>
      <c r="CY125" s="886"/>
      <c r="CZ125" s="886"/>
      <c r="DA125" s="886"/>
      <c r="DB125" s="886"/>
      <c r="DC125" s="886"/>
      <c r="DD125" s="886"/>
      <c r="DE125" s="886"/>
      <c r="DF125" s="887"/>
      <c r="DG125" s="942" t="s">
        <v>126</v>
      </c>
      <c r="DH125" s="923"/>
      <c r="DI125" s="923"/>
      <c r="DJ125" s="923"/>
      <c r="DK125" s="923"/>
      <c r="DL125" s="923" t="s">
        <v>386</v>
      </c>
      <c r="DM125" s="923"/>
      <c r="DN125" s="923"/>
      <c r="DO125" s="923"/>
      <c r="DP125" s="923"/>
      <c r="DQ125" s="923" t="s">
        <v>386</v>
      </c>
      <c r="DR125" s="923"/>
      <c r="DS125" s="923"/>
      <c r="DT125" s="923"/>
      <c r="DU125" s="923"/>
      <c r="DV125" s="924" t="s">
        <v>126</v>
      </c>
      <c r="DW125" s="924"/>
      <c r="DX125" s="924"/>
      <c r="DY125" s="924"/>
      <c r="DZ125" s="925"/>
    </row>
    <row r="126" spans="1:130" s="246" customFormat="1" ht="26.25" customHeight="1" thickBot="1" x14ac:dyDescent="0.2">
      <c r="A126" s="898"/>
      <c r="B126" s="899"/>
      <c r="C126" s="902" t="s">
        <v>454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126</v>
      </c>
      <c r="AB126" s="858"/>
      <c r="AC126" s="858"/>
      <c r="AD126" s="858"/>
      <c r="AE126" s="859"/>
      <c r="AF126" s="860" t="s">
        <v>126</v>
      </c>
      <c r="AG126" s="858"/>
      <c r="AH126" s="858"/>
      <c r="AI126" s="858"/>
      <c r="AJ126" s="859"/>
      <c r="AK126" s="860" t="s">
        <v>126</v>
      </c>
      <c r="AL126" s="858"/>
      <c r="AM126" s="858"/>
      <c r="AN126" s="858"/>
      <c r="AO126" s="859"/>
      <c r="AP126" s="905" t="s">
        <v>126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468</v>
      </c>
      <c r="CQ126" s="828"/>
      <c r="CR126" s="828"/>
      <c r="CS126" s="828"/>
      <c r="CT126" s="828"/>
      <c r="CU126" s="828"/>
      <c r="CV126" s="828"/>
      <c r="CW126" s="828"/>
      <c r="CX126" s="828"/>
      <c r="CY126" s="828"/>
      <c r="CZ126" s="828"/>
      <c r="DA126" s="828"/>
      <c r="DB126" s="828"/>
      <c r="DC126" s="828"/>
      <c r="DD126" s="828"/>
      <c r="DE126" s="828"/>
      <c r="DF126" s="829"/>
      <c r="DG126" s="894" t="s">
        <v>126</v>
      </c>
      <c r="DH126" s="895"/>
      <c r="DI126" s="895"/>
      <c r="DJ126" s="895"/>
      <c r="DK126" s="895"/>
      <c r="DL126" s="895" t="s">
        <v>386</v>
      </c>
      <c r="DM126" s="895"/>
      <c r="DN126" s="895"/>
      <c r="DO126" s="895"/>
      <c r="DP126" s="895"/>
      <c r="DQ126" s="895" t="s">
        <v>126</v>
      </c>
      <c r="DR126" s="895"/>
      <c r="DS126" s="895"/>
      <c r="DT126" s="895"/>
      <c r="DU126" s="895"/>
      <c r="DV126" s="872" t="s">
        <v>126</v>
      </c>
      <c r="DW126" s="872"/>
      <c r="DX126" s="872"/>
      <c r="DY126" s="872"/>
      <c r="DZ126" s="873"/>
    </row>
    <row r="127" spans="1:130" s="246" customFormat="1" ht="26.25" customHeight="1" x14ac:dyDescent="0.15">
      <c r="A127" s="900"/>
      <c r="B127" s="901"/>
      <c r="C127" s="919" t="s">
        <v>469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126</v>
      </c>
      <c r="AB127" s="858"/>
      <c r="AC127" s="858"/>
      <c r="AD127" s="858"/>
      <c r="AE127" s="859"/>
      <c r="AF127" s="860" t="s">
        <v>386</v>
      </c>
      <c r="AG127" s="858"/>
      <c r="AH127" s="858"/>
      <c r="AI127" s="858"/>
      <c r="AJ127" s="859"/>
      <c r="AK127" s="860" t="s">
        <v>126</v>
      </c>
      <c r="AL127" s="858"/>
      <c r="AM127" s="858"/>
      <c r="AN127" s="858"/>
      <c r="AO127" s="859"/>
      <c r="AP127" s="905" t="s">
        <v>126</v>
      </c>
      <c r="AQ127" s="906"/>
      <c r="AR127" s="906"/>
      <c r="AS127" s="906"/>
      <c r="AT127" s="907"/>
      <c r="AU127" s="282"/>
      <c r="AV127" s="282"/>
      <c r="AW127" s="282"/>
      <c r="AX127" s="922" t="s">
        <v>470</v>
      </c>
      <c r="AY127" s="890"/>
      <c r="AZ127" s="890"/>
      <c r="BA127" s="890"/>
      <c r="BB127" s="890"/>
      <c r="BC127" s="890"/>
      <c r="BD127" s="890"/>
      <c r="BE127" s="891"/>
      <c r="BF127" s="889" t="s">
        <v>471</v>
      </c>
      <c r="BG127" s="890"/>
      <c r="BH127" s="890"/>
      <c r="BI127" s="890"/>
      <c r="BJ127" s="890"/>
      <c r="BK127" s="890"/>
      <c r="BL127" s="891"/>
      <c r="BM127" s="889" t="s">
        <v>472</v>
      </c>
      <c r="BN127" s="890"/>
      <c r="BO127" s="890"/>
      <c r="BP127" s="890"/>
      <c r="BQ127" s="890"/>
      <c r="BR127" s="890"/>
      <c r="BS127" s="891"/>
      <c r="BT127" s="889" t="s">
        <v>473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474</v>
      </c>
      <c r="CQ127" s="828"/>
      <c r="CR127" s="828"/>
      <c r="CS127" s="828"/>
      <c r="CT127" s="828"/>
      <c r="CU127" s="828"/>
      <c r="CV127" s="828"/>
      <c r="CW127" s="828"/>
      <c r="CX127" s="828"/>
      <c r="CY127" s="828"/>
      <c r="CZ127" s="828"/>
      <c r="DA127" s="828"/>
      <c r="DB127" s="828"/>
      <c r="DC127" s="828"/>
      <c r="DD127" s="828"/>
      <c r="DE127" s="828"/>
      <c r="DF127" s="829"/>
      <c r="DG127" s="894" t="s">
        <v>126</v>
      </c>
      <c r="DH127" s="895"/>
      <c r="DI127" s="895"/>
      <c r="DJ127" s="895"/>
      <c r="DK127" s="895"/>
      <c r="DL127" s="895" t="s">
        <v>126</v>
      </c>
      <c r="DM127" s="895"/>
      <c r="DN127" s="895"/>
      <c r="DO127" s="895"/>
      <c r="DP127" s="895"/>
      <c r="DQ127" s="895" t="s">
        <v>386</v>
      </c>
      <c r="DR127" s="895"/>
      <c r="DS127" s="895"/>
      <c r="DT127" s="895"/>
      <c r="DU127" s="895"/>
      <c r="DV127" s="872" t="s">
        <v>126</v>
      </c>
      <c r="DW127" s="872"/>
      <c r="DX127" s="872"/>
      <c r="DY127" s="872"/>
      <c r="DZ127" s="873"/>
    </row>
    <row r="128" spans="1:130" s="246" customFormat="1" ht="26.25" customHeight="1" thickBot="1" x14ac:dyDescent="0.2">
      <c r="A128" s="874" t="s">
        <v>475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476</v>
      </c>
      <c r="X128" s="876"/>
      <c r="Y128" s="876"/>
      <c r="Z128" s="877"/>
      <c r="AA128" s="878">
        <v>58927</v>
      </c>
      <c r="AB128" s="879"/>
      <c r="AC128" s="879"/>
      <c r="AD128" s="879"/>
      <c r="AE128" s="880"/>
      <c r="AF128" s="881">
        <v>68808</v>
      </c>
      <c r="AG128" s="879"/>
      <c r="AH128" s="879"/>
      <c r="AI128" s="879"/>
      <c r="AJ128" s="880"/>
      <c r="AK128" s="881">
        <v>70512</v>
      </c>
      <c r="AL128" s="879"/>
      <c r="AM128" s="879"/>
      <c r="AN128" s="879"/>
      <c r="AO128" s="880"/>
      <c r="AP128" s="882"/>
      <c r="AQ128" s="883"/>
      <c r="AR128" s="883"/>
      <c r="AS128" s="883"/>
      <c r="AT128" s="884"/>
      <c r="AU128" s="282"/>
      <c r="AV128" s="282"/>
      <c r="AW128" s="282"/>
      <c r="AX128" s="885" t="s">
        <v>477</v>
      </c>
      <c r="AY128" s="886"/>
      <c r="AZ128" s="886"/>
      <c r="BA128" s="886"/>
      <c r="BB128" s="886"/>
      <c r="BC128" s="886"/>
      <c r="BD128" s="886"/>
      <c r="BE128" s="887"/>
      <c r="BF128" s="864" t="s">
        <v>386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478</v>
      </c>
      <c r="CQ128" s="806"/>
      <c r="CR128" s="806"/>
      <c r="CS128" s="806"/>
      <c r="CT128" s="806"/>
      <c r="CU128" s="806"/>
      <c r="CV128" s="806"/>
      <c r="CW128" s="806"/>
      <c r="CX128" s="806"/>
      <c r="CY128" s="806"/>
      <c r="CZ128" s="806"/>
      <c r="DA128" s="806"/>
      <c r="DB128" s="806"/>
      <c r="DC128" s="806"/>
      <c r="DD128" s="806"/>
      <c r="DE128" s="806"/>
      <c r="DF128" s="807"/>
      <c r="DG128" s="868" t="s">
        <v>386</v>
      </c>
      <c r="DH128" s="869"/>
      <c r="DI128" s="869"/>
      <c r="DJ128" s="869"/>
      <c r="DK128" s="869"/>
      <c r="DL128" s="869" t="s">
        <v>386</v>
      </c>
      <c r="DM128" s="869"/>
      <c r="DN128" s="869"/>
      <c r="DO128" s="869"/>
      <c r="DP128" s="869"/>
      <c r="DQ128" s="869" t="s">
        <v>126</v>
      </c>
      <c r="DR128" s="869"/>
      <c r="DS128" s="869"/>
      <c r="DT128" s="869"/>
      <c r="DU128" s="869"/>
      <c r="DV128" s="870" t="s">
        <v>386</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479</v>
      </c>
      <c r="X129" s="855"/>
      <c r="Y129" s="855"/>
      <c r="Z129" s="856"/>
      <c r="AA129" s="857">
        <v>4659802</v>
      </c>
      <c r="AB129" s="858"/>
      <c r="AC129" s="858"/>
      <c r="AD129" s="858"/>
      <c r="AE129" s="859"/>
      <c r="AF129" s="860">
        <v>4607734</v>
      </c>
      <c r="AG129" s="858"/>
      <c r="AH129" s="858"/>
      <c r="AI129" s="858"/>
      <c r="AJ129" s="859"/>
      <c r="AK129" s="860">
        <v>4537112</v>
      </c>
      <c r="AL129" s="858"/>
      <c r="AM129" s="858"/>
      <c r="AN129" s="858"/>
      <c r="AO129" s="859"/>
      <c r="AP129" s="861"/>
      <c r="AQ129" s="862"/>
      <c r="AR129" s="862"/>
      <c r="AS129" s="862"/>
      <c r="AT129" s="863"/>
      <c r="AU129" s="284"/>
      <c r="AV129" s="284"/>
      <c r="AW129" s="284"/>
      <c r="AX129" s="827" t="s">
        <v>480</v>
      </c>
      <c r="AY129" s="828"/>
      <c r="AZ129" s="828"/>
      <c r="BA129" s="828"/>
      <c r="BB129" s="828"/>
      <c r="BC129" s="828"/>
      <c r="BD129" s="828"/>
      <c r="BE129" s="829"/>
      <c r="BF129" s="847" t="s">
        <v>386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482</v>
      </c>
      <c r="X130" s="855"/>
      <c r="Y130" s="855"/>
      <c r="Z130" s="856"/>
      <c r="AA130" s="857">
        <v>760428</v>
      </c>
      <c r="AB130" s="858"/>
      <c r="AC130" s="858"/>
      <c r="AD130" s="858"/>
      <c r="AE130" s="859"/>
      <c r="AF130" s="860">
        <v>796066</v>
      </c>
      <c r="AG130" s="858"/>
      <c r="AH130" s="858"/>
      <c r="AI130" s="858"/>
      <c r="AJ130" s="859"/>
      <c r="AK130" s="860">
        <v>793413</v>
      </c>
      <c r="AL130" s="858"/>
      <c r="AM130" s="858"/>
      <c r="AN130" s="858"/>
      <c r="AO130" s="859"/>
      <c r="AP130" s="861"/>
      <c r="AQ130" s="862"/>
      <c r="AR130" s="862"/>
      <c r="AS130" s="862"/>
      <c r="AT130" s="863"/>
      <c r="AU130" s="284"/>
      <c r="AV130" s="284"/>
      <c r="AW130" s="284"/>
      <c r="AX130" s="827" t="s">
        <v>483</v>
      </c>
      <c r="AY130" s="828"/>
      <c r="AZ130" s="828"/>
      <c r="BA130" s="828"/>
      <c r="BB130" s="828"/>
      <c r="BC130" s="828"/>
      <c r="BD130" s="828"/>
      <c r="BE130" s="829"/>
      <c r="BF130" s="830">
        <v>9.3000000000000007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484</v>
      </c>
      <c r="X131" s="838"/>
      <c r="Y131" s="838"/>
      <c r="Z131" s="839"/>
      <c r="AA131" s="840">
        <v>3899374</v>
      </c>
      <c r="AB131" s="841"/>
      <c r="AC131" s="841"/>
      <c r="AD131" s="841"/>
      <c r="AE131" s="842"/>
      <c r="AF131" s="843">
        <v>3811668</v>
      </c>
      <c r="AG131" s="841"/>
      <c r="AH131" s="841"/>
      <c r="AI131" s="841"/>
      <c r="AJ131" s="842"/>
      <c r="AK131" s="843">
        <v>3743699</v>
      </c>
      <c r="AL131" s="841"/>
      <c r="AM131" s="841"/>
      <c r="AN131" s="841"/>
      <c r="AO131" s="842"/>
      <c r="AP131" s="844"/>
      <c r="AQ131" s="845"/>
      <c r="AR131" s="845"/>
      <c r="AS131" s="845"/>
      <c r="AT131" s="846"/>
      <c r="AU131" s="284"/>
      <c r="AV131" s="284"/>
      <c r="AW131" s="284"/>
      <c r="AX131" s="805" t="s">
        <v>485</v>
      </c>
      <c r="AY131" s="806"/>
      <c r="AZ131" s="806"/>
      <c r="BA131" s="806"/>
      <c r="BB131" s="806"/>
      <c r="BC131" s="806"/>
      <c r="BD131" s="806"/>
      <c r="BE131" s="807"/>
      <c r="BF131" s="808">
        <v>92.6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487</v>
      </c>
      <c r="W132" s="818"/>
      <c r="X132" s="818"/>
      <c r="Y132" s="818"/>
      <c r="Z132" s="819"/>
      <c r="AA132" s="820">
        <v>8.5352161649999996</v>
      </c>
      <c r="AB132" s="821"/>
      <c r="AC132" s="821"/>
      <c r="AD132" s="821"/>
      <c r="AE132" s="822"/>
      <c r="AF132" s="823">
        <v>9.1942687559999996</v>
      </c>
      <c r="AG132" s="821"/>
      <c r="AH132" s="821"/>
      <c r="AI132" s="821"/>
      <c r="AJ132" s="822"/>
      <c r="AK132" s="823">
        <v>10.38726671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488</v>
      </c>
      <c r="W133" s="797"/>
      <c r="X133" s="797"/>
      <c r="Y133" s="797"/>
      <c r="Z133" s="798"/>
      <c r="AA133" s="799">
        <v>9.1999999999999993</v>
      </c>
      <c r="AB133" s="800"/>
      <c r="AC133" s="800"/>
      <c r="AD133" s="800"/>
      <c r="AE133" s="801"/>
      <c r="AF133" s="799">
        <v>9</v>
      </c>
      <c r="AG133" s="800"/>
      <c r="AH133" s="800"/>
      <c r="AI133" s="800"/>
      <c r="AJ133" s="801"/>
      <c r="AK133" s="799">
        <v>9.3000000000000007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NFmb+mGP7tc3tiC6holrYAeNILjhSZPpktMRdJtUqKRzbmXwpgie7saqg8mWQbm1cMKR5djR616RxD2YywTxg==" saltValue="Ig2XoygTNMKShIZtrjwn7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election activeCell="BG32" sqref="BG3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Xk8b6bXjsensYHV8+stgACgYuTaOvOEjmdQ8FnrGFI401qvM0L/5FwjIsnMzaYYQytiirDB/uvxs0KPkonblg==" saltValue="K8cc+l/DjKxDQKoIUAYp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election activeCell="B1" sqref="B1"/>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Sz9/rOxDtPt6Nb+r3/yowFUZ6h2dMP41ZAnkrtZEqk42gftLuIIWR5eLkCMG6i8nPM/jTiZaNpqk/Ij+PYQrw==" saltValue="SrjJvyYSeIpEmzuu8sAym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497</v>
      </c>
      <c r="AL9" s="1227"/>
      <c r="AM9" s="1227"/>
      <c r="AN9" s="1228"/>
      <c r="AO9" s="312">
        <v>1101688</v>
      </c>
      <c r="AP9" s="312">
        <v>98559</v>
      </c>
      <c r="AQ9" s="313">
        <v>95202</v>
      </c>
      <c r="AR9" s="314">
        <v>3.5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498</v>
      </c>
      <c r="AL10" s="1227"/>
      <c r="AM10" s="1227"/>
      <c r="AN10" s="1228"/>
      <c r="AO10" s="315">
        <v>54124</v>
      </c>
      <c r="AP10" s="315">
        <v>4842</v>
      </c>
      <c r="AQ10" s="316">
        <v>11297</v>
      </c>
      <c r="AR10" s="317">
        <v>-57.1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499</v>
      </c>
      <c r="AL11" s="1227"/>
      <c r="AM11" s="1227"/>
      <c r="AN11" s="1228"/>
      <c r="AO11" s="315">
        <v>448164</v>
      </c>
      <c r="AP11" s="315">
        <v>40093</v>
      </c>
      <c r="AQ11" s="316">
        <v>19595</v>
      </c>
      <c r="AR11" s="317">
        <v>104.6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500</v>
      </c>
      <c r="AL12" s="1227"/>
      <c r="AM12" s="1227"/>
      <c r="AN12" s="1228"/>
      <c r="AO12" s="315">
        <v>22265</v>
      </c>
      <c r="AP12" s="315">
        <v>1992</v>
      </c>
      <c r="AQ12" s="316">
        <v>2177</v>
      </c>
      <c r="AR12" s="317">
        <v>-8.5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501</v>
      </c>
      <c r="AL13" s="1227"/>
      <c r="AM13" s="1227"/>
      <c r="AN13" s="1228"/>
      <c r="AO13" s="315" t="s">
        <v>502</v>
      </c>
      <c r="AP13" s="315" t="s">
        <v>502</v>
      </c>
      <c r="AQ13" s="316" t="s">
        <v>502</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503</v>
      </c>
      <c r="AL14" s="1227"/>
      <c r="AM14" s="1227"/>
      <c r="AN14" s="1228"/>
      <c r="AO14" s="315">
        <v>60280</v>
      </c>
      <c r="AP14" s="315">
        <v>5393</v>
      </c>
      <c r="AQ14" s="316">
        <v>4873</v>
      </c>
      <c r="AR14" s="317">
        <v>10.7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504</v>
      </c>
      <c r="AL15" s="1227"/>
      <c r="AM15" s="1227"/>
      <c r="AN15" s="1228"/>
      <c r="AO15" s="315">
        <v>12267</v>
      </c>
      <c r="AP15" s="315">
        <v>1097</v>
      </c>
      <c r="AQ15" s="316">
        <v>2420</v>
      </c>
      <c r="AR15" s="317">
        <v>-54.7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505</v>
      </c>
      <c r="AL16" s="1230"/>
      <c r="AM16" s="1230"/>
      <c r="AN16" s="1231"/>
      <c r="AO16" s="315">
        <v>-190293</v>
      </c>
      <c r="AP16" s="315">
        <v>-17024</v>
      </c>
      <c r="AQ16" s="316">
        <v>-9543</v>
      </c>
      <c r="AR16" s="317">
        <v>78.400000000000006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1508495</v>
      </c>
      <c r="AP17" s="315">
        <v>134952</v>
      </c>
      <c r="AQ17" s="316">
        <v>126021</v>
      </c>
      <c r="AR17" s="317">
        <v>7.1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510</v>
      </c>
      <c r="AL21" s="1224"/>
      <c r="AM21" s="1224"/>
      <c r="AN21" s="1225"/>
      <c r="AO21" s="327">
        <v>10.11</v>
      </c>
      <c r="AP21" s="328">
        <v>11.29</v>
      </c>
      <c r="AQ21" s="329">
        <v>-1.18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511</v>
      </c>
      <c r="AL22" s="1224"/>
      <c r="AM22" s="1224"/>
      <c r="AN22" s="1225"/>
      <c r="AO22" s="332">
        <v>94.8</v>
      </c>
      <c r="AP22" s="333">
        <v>95.5</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515</v>
      </c>
      <c r="AL32" s="1215"/>
      <c r="AM32" s="1215"/>
      <c r="AN32" s="1216"/>
      <c r="AO32" s="342">
        <v>1153906</v>
      </c>
      <c r="AP32" s="342">
        <v>103230</v>
      </c>
      <c r="AQ32" s="343">
        <v>80565</v>
      </c>
      <c r="AR32" s="344">
        <v>28.1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516</v>
      </c>
      <c r="AL33" s="1215"/>
      <c r="AM33" s="1215"/>
      <c r="AN33" s="1216"/>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517</v>
      </c>
      <c r="AL34" s="1215"/>
      <c r="AM34" s="1215"/>
      <c r="AN34" s="1216"/>
      <c r="AO34" s="342" t="s">
        <v>502</v>
      </c>
      <c r="AP34" s="342" t="s">
        <v>502</v>
      </c>
      <c r="AQ34" s="343" t="s">
        <v>502</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518</v>
      </c>
      <c r="AL35" s="1215"/>
      <c r="AM35" s="1215"/>
      <c r="AN35" s="1216"/>
      <c r="AO35" s="342">
        <v>85588</v>
      </c>
      <c r="AP35" s="342">
        <v>7657</v>
      </c>
      <c r="AQ35" s="343">
        <v>27422</v>
      </c>
      <c r="AR35" s="344">
        <v>-72.099999999999994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519</v>
      </c>
      <c r="AL36" s="1215"/>
      <c r="AM36" s="1215"/>
      <c r="AN36" s="1216"/>
      <c r="AO36" s="342">
        <v>13056</v>
      </c>
      <c r="AP36" s="342">
        <v>1168</v>
      </c>
      <c r="AQ36" s="343">
        <v>3182</v>
      </c>
      <c r="AR36" s="344">
        <v>-63.3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520</v>
      </c>
      <c r="AL37" s="1215"/>
      <c r="AM37" s="1215"/>
      <c r="AN37" s="1216"/>
      <c r="AO37" s="342" t="s">
        <v>502</v>
      </c>
      <c r="AP37" s="342" t="s">
        <v>502</v>
      </c>
      <c r="AQ37" s="343">
        <v>1220</v>
      </c>
      <c r="AR37" s="344" t="s">
        <v>502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521</v>
      </c>
      <c r="AL38" s="1218"/>
      <c r="AM38" s="1218"/>
      <c r="AN38" s="1219"/>
      <c r="AO38" s="345">
        <v>243</v>
      </c>
      <c r="AP38" s="345">
        <v>22</v>
      </c>
      <c r="AQ38" s="346">
        <v>15</v>
      </c>
      <c r="AR38" s="334">
        <v>46.7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522</v>
      </c>
      <c r="AL39" s="1218"/>
      <c r="AM39" s="1218"/>
      <c r="AN39" s="1219"/>
      <c r="AO39" s="342">
        <v>-70512</v>
      </c>
      <c r="AP39" s="342">
        <v>-6308</v>
      </c>
      <c r="AQ39" s="343">
        <v>-3624</v>
      </c>
      <c r="AR39" s="344">
        <v>74.099999999999994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523</v>
      </c>
      <c r="AL40" s="1215"/>
      <c r="AM40" s="1215"/>
      <c r="AN40" s="1216"/>
      <c r="AO40" s="342">
        <v>-793413</v>
      </c>
      <c r="AP40" s="342">
        <v>-70980</v>
      </c>
      <c r="AQ40" s="343">
        <v>-76316</v>
      </c>
      <c r="AR40" s="344">
        <v>-7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388868</v>
      </c>
      <c r="AP41" s="342">
        <v>34789</v>
      </c>
      <c r="AQ41" s="343">
        <v>32463</v>
      </c>
      <c r="AR41" s="344">
        <v>7.2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492</v>
      </c>
      <c r="AN49" s="1209" t="s">
        <v>527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862943</v>
      </c>
      <c r="AN51" s="364">
        <v>70774</v>
      </c>
      <c r="AO51" s="365">
        <v>22.9</v>
      </c>
      <c r="AP51" s="366">
        <v>132212</v>
      </c>
      <c r="AQ51" s="367">
        <v>-3.2</v>
      </c>
      <c r="AR51" s="368">
        <v>26.1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317197</v>
      </c>
      <c r="AN52" s="372">
        <v>26015</v>
      </c>
      <c r="AO52" s="373">
        <v>55</v>
      </c>
      <c r="AP52" s="374">
        <v>67114</v>
      </c>
      <c r="AQ52" s="375">
        <v>12.5</v>
      </c>
      <c r="AR52" s="376">
        <v>42.5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1015239</v>
      </c>
      <c r="AN53" s="364">
        <v>85228</v>
      </c>
      <c r="AO53" s="365">
        <v>20.399999999999999</v>
      </c>
      <c r="AP53" s="366">
        <v>93741</v>
      </c>
      <c r="AQ53" s="367">
        <v>-29.1</v>
      </c>
      <c r="AR53" s="368">
        <v>49.5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425945</v>
      </c>
      <c r="AN54" s="372">
        <v>35758</v>
      </c>
      <c r="AO54" s="373">
        <v>37.5</v>
      </c>
      <c r="AP54" s="374">
        <v>46285</v>
      </c>
      <c r="AQ54" s="375">
        <v>-31</v>
      </c>
      <c r="AR54" s="376">
        <v>68.5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2492792</v>
      </c>
      <c r="AN55" s="364">
        <v>213698</v>
      </c>
      <c r="AO55" s="365">
        <v>150.69999999999999</v>
      </c>
      <c r="AP55" s="366">
        <v>107537</v>
      </c>
      <c r="AQ55" s="367">
        <v>14.7</v>
      </c>
      <c r="AR55" s="368">
        <v>136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2057378</v>
      </c>
      <c r="AN56" s="372">
        <v>176372</v>
      </c>
      <c r="AO56" s="373">
        <v>393.2</v>
      </c>
      <c r="AP56" s="374">
        <v>57923</v>
      </c>
      <c r="AQ56" s="375">
        <v>25.1</v>
      </c>
      <c r="AR56" s="376">
        <v>368.1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686896</v>
      </c>
      <c r="AN57" s="364">
        <v>60222</v>
      </c>
      <c r="AO57" s="365">
        <v>-71.8</v>
      </c>
      <c r="AP57" s="366">
        <v>113913</v>
      </c>
      <c r="AQ57" s="367">
        <v>5.9</v>
      </c>
      <c r="AR57" s="368">
        <v>-77.7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154642</v>
      </c>
      <c r="AN58" s="372">
        <v>13558</v>
      </c>
      <c r="AO58" s="373">
        <v>-92.3</v>
      </c>
      <c r="AP58" s="374">
        <v>53160</v>
      </c>
      <c r="AQ58" s="375">
        <v>-8.1999999999999993</v>
      </c>
      <c r="AR58" s="376">
        <v>-84.1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678475</v>
      </c>
      <c r="AN59" s="364">
        <v>60697</v>
      </c>
      <c r="AO59" s="365">
        <v>0.8</v>
      </c>
      <c r="AP59" s="366">
        <v>115050</v>
      </c>
      <c r="AQ59" s="367">
        <v>1</v>
      </c>
      <c r="AR59" s="368">
        <v>-0.2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177069</v>
      </c>
      <c r="AN60" s="372">
        <v>15841</v>
      </c>
      <c r="AO60" s="373">
        <v>16.8</v>
      </c>
      <c r="AP60" s="374">
        <v>53792</v>
      </c>
      <c r="AQ60" s="375">
        <v>1.2</v>
      </c>
      <c r="AR60" s="376">
        <v>15.6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1147269</v>
      </c>
      <c r="AN61" s="379">
        <v>98124</v>
      </c>
      <c r="AO61" s="380">
        <v>24.6</v>
      </c>
      <c r="AP61" s="381">
        <v>112491</v>
      </c>
      <c r="AQ61" s="382">
        <v>-2.1</v>
      </c>
      <c r="AR61" s="368">
        <v>26.7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626446</v>
      </c>
      <c r="AN62" s="372">
        <v>53509</v>
      </c>
      <c r="AO62" s="373">
        <v>82</v>
      </c>
      <c r="AP62" s="374">
        <v>55655</v>
      </c>
      <c r="AQ62" s="375">
        <v>-0.1</v>
      </c>
      <c r="AR62" s="376">
        <v>82.1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YeZ2re1UQFGbnrUjAQCKcm4pznf0zOdx18NbZ59ZNXi5mLI/+oX9FaAvsAkDXIFqwkxKzdTgMZWrga8ptFg==" saltValue="4AZ6Ggn3nhMqqT3AzDgES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election activeCell="BK87" sqref="BK87"/>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8IEERYmwcw4vUglvUj28p5Le9hXZaMFgIDsXnD0mepEU/py8U6Ffn0b7uexUJKvRW5Kw7j/F/1PPQF42jLI0A==" saltValue="5fUzrGDvaNWg7xUeQbxh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election activeCell="CM48" sqref="CM4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2Nd8QwQL7DtSKZ87UE8RlZ3hIJUCmKvxLHb9gY7IXFk+tWlcUjVaBqCOcu2Xa3SX4l6eYqUwP4gMWvurxpcng==" saltValue="P4oUx7UlaMC0sxZ3uPK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5" zoomScaleNormal="45" zoomScaleSheetLayoutView="100" workbookViewId="0">
      <selection activeCell="B1" sqref="B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2" t="s">
        <v>3</v>
      </c>
      <c r="D47" s="1232"/>
      <c r="E47" s="1233"/>
      <c r="F47" s="11">
        <v>18.18</v>
      </c>
      <c r="G47" s="12">
        <v>23.78</v>
      </c>
      <c r="H47" s="12">
        <v>30.9</v>
      </c>
      <c r="I47" s="12">
        <v>31.9</v>
      </c>
      <c r="J47" s="13">
        <v>33.93</v>
      </c>
    </row>
    <row r="48" spans="2:10" ht="57.75" customHeight="1" x14ac:dyDescent="0.15">
      <c r="B48" s="14"/>
      <c r="C48" s="1234" t="s">
        <v>4</v>
      </c>
      <c r="D48" s="1234"/>
      <c r="E48" s="1235"/>
      <c r="F48" s="15">
        <v>2.8</v>
      </c>
      <c r="G48" s="16">
        <v>3.36</v>
      </c>
      <c r="H48" s="16">
        <v>3.28</v>
      </c>
      <c r="I48" s="16">
        <v>3.05</v>
      </c>
      <c r="J48" s="17">
        <v>3.45</v>
      </c>
    </row>
    <row r="49" spans="2:10" ht="57.75" customHeight="1" thickBot="1" x14ac:dyDescent="0.2">
      <c r="B49" s="18"/>
      <c r="C49" s="1236" t="s">
        <v>5</v>
      </c>
      <c r="D49" s="1236"/>
      <c r="E49" s="1237"/>
      <c r="F49" s="19">
        <v>3</v>
      </c>
      <c r="G49" s="20">
        <v>6.59</v>
      </c>
      <c r="H49" s="20">
        <v>5.49</v>
      </c>
      <c r="I49" s="20">
        <v>0.38</v>
      </c>
      <c r="J49" s="21">
        <v>1.89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XbecV2vitOFDg7zCGqCbzArmR/09hTZrYnaM6V3MP+9/ETni+ZKWuJME+vgqrYKAD4f7TGWO3BFl9yidedKCg==" saltValue="Bv/h1M6Jct1X+990BTMZ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2020-03-03T23:37:57Z</cp:lastPrinted>
  <dcterms:created xsi:type="dcterms:W3CDTF">2020-02-10T02:16:38Z</dcterms:created>
  <dcterms:modified xsi:type="dcterms:W3CDTF">2020-09-17T05:35:55Z</dcterms:modified>
  <cp:category/>
</cp:coreProperties>
</file>